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20" activeTab="0"/>
  </bookViews>
  <sheets>
    <sheet name="Sumář SKU" sheetId="1" r:id="rId1"/>
    <sheet name="gymnázia" sheetId="2" r:id="rId2"/>
    <sheet name="SOŠ " sheetId="3" r:id="rId3"/>
    <sheet name="VOŠ " sheetId="4" r:id="rId4"/>
    <sheet name="Spec. " sheetId="5" r:id="rId5"/>
    <sheet name="SOU " sheetId="6" r:id="rId6"/>
    <sheet name="PPP,DM,DD,ŠJ " sheetId="7" r:id="rId7"/>
    <sheet name="ZUŠ" sheetId="8" r:id="rId8"/>
    <sheet name="DDM " sheetId="9" r:id="rId9"/>
    <sheet name="Š  dříve HMP" sheetId="10" r:id="rId10"/>
    <sheet name="HMP Š" sheetId="11" r:id="rId11"/>
    <sheet name="Limity DDM" sheetId="12" r:id="rId12"/>
  </sheets>
  <definedNames>
    <definedName name="_xlnm.Print_Titles" localSheetId="2">'SOŠ '!$A:$A</definedName>
    <definedName name="_xlnm.Print_Titles" localSheetId="5">'SOU '!$A:$A</definedName>
    <definedName name="_xlnm.Print_Titles" localSheetId="9">'Š  dříve HMP'!$A:$A</definedName>
    <definedName name="_xlnm.Print_Titles" localSheetId="3">'VOŠ '!$A:$A</definedName>
  </definedNames>
  <calcPr fullCalcOnLoad="1"/>
</workbook>
</file>

<file path=xl/sharedStrings.xml><?xml version="1.0" encoding="utf-8"?>
<sst xmlns="http://schemas.openxmlformats.org/spreadsheetml/2006/main" count="640" uniqueCount="323">
  <si>
    <t>tis. kč</t>
  </si>
  <si>
    <t>IČO</t>
  </si>
  <si>
    <t>§ 3121</t>
  </si>
  <si>
    <t>počet zam.</t>
  </si>
  <si>
    <t>platy celkem</t>
  </si>
  <si>
    <t>OON celkem</t>
  </si>
  <si>
    <t>odvody celkem</t>
  </si>
  <si>
    <t>přímé ONIV</t>
  </si>
  <si>
    <t>Přímé NIV celkem</t>
  </si>
  <si>
    <t>platy</t>
  </si>
  <si>
    <t>NIV celkem</t>
  </si>
  <si>
    <t xml:space="preserve">Gymnázia </t>
  </si>
  <si>
    <t>00335533</t>
  </si>
  <si>
    <t>00335479</t>
  </si>
  <si>
    <t>00335487</t>
  </si>
  <si>
    <t>§</t>
  </si>
  <si>
    <t>Střední odborné školy</t>
  </si>
  <si>
    <t>Obchodní akademie, Praha 1, Dušní 7</t>
  </si>
  <si>
    <t>Masarykova střední škola chemická, Praha 1, Křemencova 12</t>
  </si>
  <si>
    <t>Střední průmyslová škola sdělovací techniky, Praha 1, Panská 3/856</t>
  </si>
  <si>
    <t>Střední průmyslová škola stavební, Praha 1, Dušní 17/900</t>
  </si>
  <si>
    <t>Pražská konzervatoř, Praha 1, Na Rejdišti 1</t>
  </si>
  <si>
    <t>Taneční konzervatoř hlavního města Prahy, Praha 1, Křížovnická 7</t>
  </si>
  <si>
    <t>Střední průmyslová škola elektrotechnická, Praha 2, Ječná 30</t>
  </si>
  <si>
    <t>Českoslovanská akademie obchodní Dr.Edvarda Beneše, střední odborná škola, Praha 2, Resslova 8</t>
  </si>
  <si>
    <t>Českoslovanská akademie obchodní, střední odborná škola, Praha 2, Resslova 5</t>
  </si>
  <si>
    <t>Obchodní akademie, Praha 2, Vinohradská 38</t>
  </si>
  <si>
    <t>Obchodní akademie, Praha 3, Kubelíkova 37</t>
  </si>
  <si>
    <t>Střední odborná škola, Praha 3, U Vinohradského hřbitova 3</t>
  </si>
  <si>
    <t>Obchodní akademie, Praha 4, Svatoslavova 333</t>
  </si>
  <si>
    <t>Střední průmyslová škola stavební Josefa Gočára, Praha 4, Družstevní ochoz 3</t>
  </si>
  <si>
    <t>Konzervatoř Duncan centre, Praha 4, Branická 41</t>
  </si>
  <si>
    <t>Střední odborná škola waldorfská, Praha 4, Křejpského 1501</t>
  </si>
  <si>
    <t>Smíchovská střední průmyslová škola, Praha 5, Preslova 25</t>
  </si>
  <si>
    <t>Obchodní akademie, Praha 6, Krupkovo náměstí 4</t>
  </si>
  <si>
    <t>Obchodní akademie Holešovice, Praha 7, Jablonského 3/333</t>
  </si>
  <si>
    <t>Obchodní akademie, Praha 8, Hovorčovická 1281</t>
  </si>
  <si>
    <t>Střední průmyslová škola zeměměřická, Praha 9, Pod Táborem 300</t>
  </si>
  <si>
    <t>Obchodní akademie, Praha 10, Heroldovy sady 1</t>
  </si>
  <si>
    <t>Střední průmyslová škola elektrotechnická, Praha 10,  V Úžlabině 320</t>
  </si>
  <si>
    <t>Střední průmyslová škola, Praha 10, Na Třebešíně 2299</t>
  </si>
  <si>
    <t>Střední zdravotnická škola, Praha 10, Ruská 91</t>
  </si>
  <si>
    <t>Hotelová škola, Praha 10, Vršovická 43</t>
  </si>
  <si>
    <t>Střední škola technická hlavního města Prahy, Praha 5, Radlická 115</t>
  </si>
  <si>
    <t>Celkem</t>
  </si>
  <si>
    <t>§ 3150</t>
  </si>
  <si>
    <t>Škola celkem</t>
  </si>
  <si>
    <t>počet prac.</t>
  </si>
  <si>
    <t>Vyšší odborné školy</t>
  </si>
  <si>
    <t>Vyšší odborná škola textilních řemesel a Střední umělecká škola textilních řemesel, Praha 1, U Půjčovny 9</t>
  </si>
  <si>
    <t>Vyšší odborná škola a Střední průmyslová škola dopravní, Praha 1, Masná 18</t>
  </si>
  <si>
    <t>Vyšší odborná škola a Střední průmyslová škola elektrotechnická Františka Křižíka, Praha 1, Na Příkopě 16</t>
  </si>
  <si>
    <t>Vyšší odborná škola grafická a Střední průmyslová škola grafická, Praha 1, Hellichova 22</t>
  </si>
  <si>
    <t>Vyšší odborná škola zdravotnická a Střední zdravotnická škola, Praha 1, Alšovo nábřeží 6</t>
  </si>
  <si>
    <t>00638749</t>
  </si>
  <si>
    <t>Vyšší odborná škola uměleckoprůmyslová a Střední uměleckoprůmyslová škola, Praha 3, Žižkovo náměstí 1</t>
  </si>
  <si>
    <t>Vyšší odborná škola a Střední umělecká škola Václava Hollara, Praha 3, Hollarovo náměstí 2</t>
  </si>
  <si>
    <t>Vyšší odborná škola informačních služeb, Praha 4, Pacovská 350</t>
  </si>
  <si>
    <t>Vyšší odborná škola zdravotnická a Střední zdravotnická škola, Praha 4, 5.května 51</t>
  </si>
  <si>
    <t>00638722</t>
  </si>
  <si>
    <t>Konzervatoř a Vyšší odborná škola Jaroslava Ježka, Praha 4 - Braník, Roškotova 4</t>
  </si>
  <si>
    <t>Vyšší odborná škola pedagogická a sociální, Střední odborná škola pedagogická a Gymnázium, Praha 6, Evropská 33</t>
  </si>
  <si>
    <t>Vyšší odborná škola oděvního návrhářství a Střední průmyslová škola oděvní, Praha 7, Jablonského 3</t>
  </si>
  <si>
    <t>Vyšší odborná škola ekonomická a Obchodní akademie, Praha 8, Kollárova 5</t>
  </si>
  <si>
    <t>Vyšší odborná škola sociálně právní, Praha 10, Jahodová 2800</t>
  </si>
  <si>
    <t>v tis. Kč</t>
  </si>
  <si>
    <t>v tis. kč</t>
  </si>
  <si>
    <t>§ 3112</t>
  </si>
  <si>
    <t>§ 3114</t>
  </si>
  <si>
    <t>§ 3124</t>
  </si>
  <si>
    <t>§ 3146</t>
  </si>
  <si>
    <t>CELKEM</t>
  </si>
  <si>
    <t>Základní škola praktická a Praktická škola Karla Herforta,fakultní škola Pedagogické fakulty UK, Praha 1, Josefská 4</t>
  </si>
  <si>
    <t>Základní škola a Mateřská škola při Všeobecné fakultní nemocnici, Praha 2, Ke Karlovu 2</t>
  </si>
  <si>
    <t>Základní škola praktická a Praktická škola, Praha 2, Vinohradská 54</t>
  </si>
  <si>
    <t>Základní škola pro zrakově postižené, Praha 2, Náměstí Míru 19</t>
  </si>
  <si>
    <t>Gymnázium, Základní škola a Mateřská škola pro sluchově postižené, Praha 2, Ječná 27</t>
  </si>
  <si>
    <t xml:space="preserve"> Základní škola Zahrádka, Praha 3, U Zásobní zahrady 8</t>
  </si>
  <si>
    <t>Základní škola a střední škola waldorfská, Praha 4, Křejpského 1501</t>
  </si>
  <si>
    <t>Základní škola praktická a Praktická škola, Praha 4, Kupeckého 576</t>
  </si>
  <si>
    <t>Základní škola a Mateřská škola při Fakultní Thomayerově nemocnici, Praha 4, Vídeňská 800</t>
  </si>
  <si>
    <t>Základní škola, Praha 4, Boleslavova 1</t>
  </si>
  <si>
    <t>Základní škola praktická a Základní škola speciální, Praha 4, Ružinovská 2017</t>
  </si>
  <si>
    <t>Mateřská škola speciální, Praha 4, Na Lysinách 6</t>
  </si>
  <si>
    <t>Střední škola Aloyse Klara, Praha 4, Vídeňská 28</t>
  </si>
  <si>
    <t>00638625</t>
  </si>
  <si>
    <t>Mateřská škola speciální Sluníčko, Praha 5, Deylova 3</t>
  </si>
  <si>
    <t>Střední škola, Základní škola a Mateřská škola pro sluchově postižené, Praha 5, Výmolova 169</t>
  </si>
  <si>
    <t>Základní škola praktická a Základní škola speciální, Praha 5, Pod Radnicí 5</t>
  </si>
  <si>
    <t>Základní škola praktická a Základní škola speciální Lužiny, Praha 5, Trávníčkova 1743</t>
  </si>
  <si>
    <t>Základní škola pro žáky se specifickými poruchami chování, Praha 5, Na Zlíchově 19</t>
  </si>
  <si>
    <t>Záklákladní škola praktická, Praha 5, Nám. Osvoboditelů 1368</t>
  </si>
  <si>
    <t>Základní škola a Mateřská škola při FN Motol, Praha 5, V Úvalu 1</t>
  </si>
  <si>
    <t>Gymnázium pro zrakově postižené a Střední odborná škola pro zrakově postižené, Praha 5, Radlická 115</t>
  </si>
  <si>
    <t>Základní škola pro žáky se specifickými poruchami učení, Praha 6-Řepy, U Boroviček 1</t>
  </si>
  <si>
    <t>Základní škola praktická, Praha 6, Vokovická 3</t>
  </si>
  <si>
    <t>Základní škola speciální, Praha 6, Rooseveltova 8</t>
  </si>
  <si>
    <t>Mateřská škola speciální, Praha 8, Drahaňská 7</t>
  </si>
  <si>
    <t>Mateřská škola speciální, Praha 8, Štíbrova 1691</t>
  </si>
  <si>
    <t>Základní škola logopedická a Základní škola praktická, Praha 8, Libčická 399</t>
  </si>
  <si>
    <t>Základní škola a Mateřská škola, Praha 8, Za Invalidovnou 3</t>
  </si>
  <si>
    <t>Základní škola a Mateřská škola při Fakultní nemocnici Bulovka, Praha 8, Budínova 2</t>
  </si>
  <si>
    <t>Základní škola při psychiatrické léčebně, Praha 8, Ústavní 91</t>
  </si>
  <si>
    <t>Mateřská škola speciální, Základní škola praktická a Základní škola speciální, Praha 9, Bártlova 83</t>
  </si>
  <si>
    <t>Základní škola Tolerance, Praha 9, Mochovská 570</t>
  </si>
  <si>
    <t>Základní škola, Praha 10, Práčská 37</t>
  </si>
  <si>
    <t>Střední škola, Základní  škola a Mateřská škola, Praha 10, Chotouňská 476</t>
  </si>
  <si>
    <t>Základní škola, Praha 10, Vachkova 941</t>
  </si>
  <si>
    <t>Základní škola speciální a Základní škola praktická, Praha 10, Starostrašnická 45</t>
  </si>
  <si>
    <t>Základní škola a Mateřská škola, Praha 10, Moskevská 29</t>
  </si>
  <si>
    <t xml:space="preserve">Jedličkův ústav a Základní škola a Střední škola, Praha 2, V Pevnosti 4 </t>
  </si>
  <si>
    <t>Název a adresa zařízení                                                                                      2008</t>
  </si>
  <si>
    <t>§ 3123</t>
  </si>
  <si>
    <t>Střední odborná učiliště, Učiliště</t>
  </si>
  <si>
    <t xml:space="preserve">Střední odborné učiliště obchodní, Praha 2, Belgická 29 </t>
  </si>
  <si>
    <t>00549185</t>
  </si>
  <si>
    <t xml:space="preserve">Odborné učiliště Vyšehrad, Praha 2, Vratislavova 31 </t>
  </si>
  <si>
    <t>Střední škola technická, Praha 4, Zelený Pruh 1294</t>
  </si>
  <si>
    <t>Střední odborné učiliště, Praha 4, Ohradní 57</t>
  </si>
  <si>
    <t>Střední odborné učiliště potravinářské, Praha 4, Libušská 320</t>
  </si>
  <si>
    <t>00639214</t>
  </si>
  <si>
    <t>Střední odborná škola, Střední odborné učiliště, Praha 5, Drtinova 3</t>
  </si>
  <si>
    <t>Střední odborné učiliště nábytkářské a technické, Praha 5, Nový Zlíchov 1</t>
  </si>
  <si>
    <t>Střední odborné učiliště Praha-Radotín, Praha 5, Pod Klapicí 11</t>
  </si>
  <si>
    <t>00638846</t>
  </si>
  <si>
    <t>Střední škola dostihového sportu a jezdectví, Praha 5, U Závodiště 325</t>
  </si>
  <si>
    <t>00069621</t>
  </si>
  <si>
    <t>Střední odborná škola civilního letectví, Praha 6, K Letišti 278</t>
  </si>
  <si>
    <t>00639494</t>
  </si>
  <si>
    <t>Integrovaná střední škola, Praha 8, Náhorní 1/525</t>
  </si>
  <si>
    <t>Odborné učiliště a Praktická škola, Praha 8, Chabařovická 1125</t>
  </si>
  <si>
    <t>Střední odborné učiliště kadeřnické, Praha 8, Karlínské nám. 8</t>
  </si>
  <si>
    <t>00639028</t>
  </si>
  <si>
    <t>Střední škola slaboproudé elektrotechniky, Praha 9, Novovysočanská 48</t>
  </si>
  <si>
    <t>Střední odborná škola logistických služeb, Praha 9, Učňovská 100</t>
  </si>
  <si>
    <t>00639516</t>
  </si>
  <si>
    <t>Střední odborné učiliště gastronomie  a podnikání, Praha 9, Za Černým Mostem 3</t>
  </si>
  <si>
    <t>Střední odborná škola stavební a zahradnická, Praha 9, Učňovská 1</t>
  </si>
  <si>
    <t>00300268</t>
  </si>
  <si>
    <t>Střední odborná škola  pro administrativu EU, Praha 9, Lipí 1911</t>
  </si>
  <si>
    <t>Střední odborné učiliště služeb, Praha 9, Novovysočanská 5</t>
  </si>
  <si>
    <t>00639265</t>
  </si>
  <si>
    <t>Střední škola-Centrum odborné přípravy technickohospodářské, Praha 9, Poděbradská 1</t>
  </si>
  <si>
    <t>Střední průmyslová škola na Proseku, Praha 9, Novoborská 2</t>
  </si>
  <si>
    <t>Střední odborná škola  a Střední odborné učiliště Praha-Čakovice, Praha 9, Ke Stadionu 623</t>
  </si>
  <si>
    <t>00638871</t>
  </si>
  <si>
    <t>Střední odborná škola a Střední odborné učiliště, Praha 10, Weilova 1270</t>
  </si>
  <si>
    <t>00497070</t>
  </si>
  <si>
    <t>Střední odborné učiliště gastronomie, Praha 10,U Krbu 521</t>
  </si>
  <si>
    <t>Střední škola elektrotechniky a strojírenství, Praha 10, Jesenická 1</t>
  </si>
  <si>
    <t>00639133</t>
  </si>
  <si>
    <t>Středisko praktického vyučování zlatnické, Praha 5, Seydlerova 2451</t>
  </si>
  <si>
    <t>00639184</t>
  </si>
  <si>
    <t>3125</t>
  </si>
  <si>
    <t xml:space="preserve">Název zařízení                                                                    2008                                     </t>
  </si>
  <si>
    <t xml:space="preserve">§ 3146 </t>
  </si>
  <si>
    <t xml:space="preserve"> Přímé NIV celkem</t>
  </si>
  <si>
    <t>Pedagog. psychologické poradny</t>
  </si>
  <si>
    <t>Pedagogicko-psychologická poradna pro Prahu 1,2 a 4, Praha 10, Francouzská 56/260</t>
  </si>
  <si>
    <t>Pedagogicko-psychologická poradna pro Prahu 3 a 9, Lucemburská 40/1856, Praha 3</t>
  </si>
  <si>
    <t>Pedagogicko-psychologická poradna pro Prahu 11 a 12,  Praha 4, Vejvanovského 1610</t>
  </si>
  <si>
    <t>Pedagogicko-psychologická poradna pro Prahu 5,  Praha 5 - Stodůlky, Kuncova 1/1580</t>
  </si>
  <si>
    <t>Pedagogicko-psychologická poradna pro Prahu 6, Praha 6,  Vokovická 3/32</t>
  </si>
  <si>
    <t>Pedagogicko-psychologická poradna pro Prahu 7 a 8,  Praha 8, Šiškova 2</t>
  </si>
  <si>
    <t>Pedagogicko-psychologická poradna pro Prahu 10,  Praha 10, Jabloňová 3141/30 a</t>
  </si>
  <si>
    <t xml:space="preserve"> v tis. Kč</t>
  </si>
  <si>
    <t xml:space="preserve">Název zařízení                                                                    2008             </t>
  </si>
  <si>
    <t>§ 3147</t>
  </si>
  <si>
    <t>Domovy mládeže</t>
  </si>
  <si>
    <t>Domov mládeže a školní jídelna, Praha 2, Neklanova 32</t>
  </si>
  <si>
    <t>Domov mládeže a školní jídelna,  Praha 6-Dejvice, Studentská 10</t>
  </si>
  <si>
    <t>Domov mládeže a školní jídelna, Praha 8, Pobřežní 6</t>
  </si>
  <si>
    <t>Domov mládeže a školní jídelna, Praha 9, Lovosická 42</t>
  </si>
  <si>
    <t>00638706</t>
  </si>
  <si>
    <t xml:space="preserve">Název zařízení                                                          2008                      </t>
  </si>
  <si>
    <t xml:space="preserve">§ 4322 </t>
  </si>
  <si>
    <t>Dětské domovy</t>
  </si>
  <si>
    <t xml:space="preserve">Dětský domov a Školní jídelna, Praha 9-Klánovice, Smržovská 77 </t>
  </si>
  <si>
    <t>Dětský domov a Školní jídelna,  Praha 9-Dolní Počernice, Národních hrdinů 1</t>
  </si>
  <si>
    <t>00067563</t>
  </si>
  <si>
    <t xml:space="preserve">Název zařízení                                                           2008             </t>
  </si>
  <si>
    <t>§ 3142</t>
  </si>
  <si>
    <t>Školní jídelna</t>
  </si>
  <si>
    <t>ŠJ, Praha 5-Smíchov, Štefánikova 11/235</t>
  </si>
  <si>
    <t>§3231</t>
  </si>
  <si>
    <t>Název zařízení                                                                             2008</t>
  </si>
  <si>
    <t>OON</t>
  </si>
  <si>
    <t>odvody</t>
  </si>
  <si>
    <t>ONIV přím.</t>
  </si>
  <si>
    <t xml:space="preserve">Základní umělecké školy </t>
  </si>
  <si>
    <t>Základní umělecká škola, Praha 1, U půjčovny 4</t>
  </si>
  <si>
    <t>Základní umělecká škola, Praha 1, Biskupská 12</t>
  </si>
  <si>
    <t xml:space="preserve">Základní umělecká škola Ilji Hurníka, Praha 2, Slezská 21 </t>
  </si>
  <si>
    <t>Základní umělecká škola, Praha 9, Učńovská 1</t>
  </si>
  <si>
    <t>Základní umělecká škola, Praha 3, Štítného 5</t>
  </si>
  <si>
    <t>Základní umělecká škola Jižní Město, Praha 4, Křtinská 673</t>
  </si>
  <si>
    <t>Základní umělecká škola Adolfa Voborského, Praha 4, Botevova 3114</t>
  </si>
  <si>
    <t>Základní umělecká škola, Praha 4,Dunická 3136</t>
  </si>
  <si>
    <t>Základní umělecká škola, Praha 4-Nusle, Lounských 4/129</t>
  </si>
  <si>
    <t>Základní umělecká škola Klementa Slavického, Praha - Radotín, Zderazská 6</t>
  </si>
  <si>
    <t>Základní umělecká škola, Praha 5 - Košíře, Na Popelce 18</t>
  </si>
  <si>
    <t>Základní umělecká škola, Praha 5, Štefánkova 19</t>
  </si>
  <si>
    <t>Základní umělecká škola, Praha 5-Stodůlky, k Brance 72</t>
  </si>
  <si>
    <t>Základní umělecká škola Charlotty Masarykové, Praha 6-Veleslavín, Veleslavínská 32</t>
  </si>
  <si>
    <t>Základní umělecká škola, Praha 6, Nad Alejí 28/1879</t>
  </si>
  <si>
    <t>Základní umělecká škola, Praha 6, U Dělnického cvičiště 1/1100 B</t>
  </si>
  <si>
    <t>Základní umělecká škola, Praha 7, Šimáčkova 16</t>
  </si>
  <si>
    <t>Základní umělecká škola, Praha 8, Taussigova 1150</t>
  </si>
  <si>
    <t>Základní umělecká škola, Praha 8, Klapkova 25</t>
  </si>
  <si>
    <t>Základní umělecká škola, Praha 9, Ratibořická 30</t>
  </si>
  <si>
    <t>Základní umělecká škola Marie Podvalové, Praha 9-Čakovice, Cukrovarská 1</t>
  </si>
  <si>
    <t>Základní umělecká škola, Praha 9, U Prosecké školy 92</t>
  </si>
  <si>
    <t>Základní umělecká škola, Praha 10, Bajkalská 11</t>
  </si>
  <si>
    <t>Základní umělecká škola, Praha 10, Olešská 2295</t>
  </si>
  <si>
    <t>Základní umělecká škola, Praha 10-Hostivař, Trhanovské náměstí 8</t>
  </si>
  <si>
    <t>tis. Křč</t>
  </si>
  <si>
    <t>§3421</t>
  </si>
  <si>
    <t>Název zařízení                                                                                            2008</t>
  </si>
  <si>
    <t>ONIV přímé</t>
  </si>
  <si>
    <t>Dům dětí a mládeže, Praha 2- Slezská 21/920</t>
  </si>
  <si>
    <t>Dům dětí a mládeže Praha 3 - Ulita, Na Balkáně 100</t>
  </si>
  <si>
    <t>Dům dětí a mládeže Praha 4 - Hobby centrum, Bartákova 37</t>
  </si>
  <si>
    <t>Dům dětí a mládeže Praha 12-Modřany, Herrmannova 2016/24</t>
  </si>
  <si>
    <t>Dům dětí a mládeže Jižní Město, Praha 4, Šalounova 2024</t>
  </si>
  <si>
    <t>Dům dětí a mládeže, Praha 5, Štefánikova 11</t>
  </si>
  <si>
    <t>Dům dětí a mládeže, Praha 6-Řepy, U Boroviček 1</t>
  </si>
  <si>
    <t>Dům dětí a mládeže, Praha 6-Suchdol, Rohová 7</t>
  </si>
  <si>
    <t>Dům dětí a mládeže, Praha 7, Šimáčkova 16</t>
  </si>
  <si>
    <t>Dům dětí a mládeže, Praha 8, Přemyšlenská 1102</t>
  </si>
  <si>
    <t>Dům dětí a mládeže, Praha 9, Měšická 720</t>
  </si>
  <si>
    <t>Dům dětí a mládeže - Dům UM, Praha 10, Pod Strašnickou vinicí 23</t>
  </si>
  <si>
    <t>Návrh limitu prostředků na platy a počtu zaměstnanců z prostředků HMP na rok 2008</t>
  </si>
  <si>
    <t xml:space="preserve">Název zařízení 2008                                                         </t>
  </si>
  <si>
    <t>Návrh limitu</t>
  </si>
  <si>
    <t>Návrh  limitu</t>
  </si>
  <si>
    <t>počtu zaměst.</t>
  </si>
  <si>
    <t>prostřed. na platy</t>
  </si>
  <si>
    <t>Akademické gymnázium, škola hlavního města Prahy, Praha 1, Štěpánská 22</t>
  </si>
  <si>
    <t>Gymnázium Jana  Nerudy, škola hlavního města Prahy, Praha 1, Hellichova 3</t>
  </si>
  <si>
    <t>Jedličkův ústav a Základní škola a Střední škola, Praha 2, V Pevnosti 4</t>
  </si>
  <si>
    <t xml:space="preserve">Hudební škola hl.m. Prahy,  Praha 3,Komenského náměstí 9 </t>
  </si>
  <si>
    <t>DDM, Praha 8, Karlínské nám.</t>
  </si>
  <si>
    <t>DDM - ŠvP, Praha 8, Karlínské nám.</t>
  </si>
  <si>
    <t>ŠvP Vřesník</t>
  </si>
  <si>
    <t>ŠvP DUNCAN</t>
  </si>
  <si>
    <t>ŠvP Jetřichovice</t>
  </si>
  <si>
    <t>ŠvP Střelské Hoštice</t>
  </si>
  <si>
    <t>ŠvP Antonínov</t>
  </si>
  <si>
    <t>ŠvP Nový Dvůr</t>
  </si>
  <si>
    <t>domů dětí a mládeže na rok 2008</t>
  </si>
  <si>
    <t xml:space="preserve"> Název zařízení                                                                         2008</t>
  </si>
  <si>
    <t>limit poč. zaměst.</t>
  </si>
  <si>
    <t xml:space="preserve">  limit prostř. na platy</t>
  </si>
  <si>
    <t>Dům dětí a mládeže, Praha 2, Slezská 21/920</t>
  </si>
  <si>
    <t>Dům dětí a mládeže-Dům UM, Praha 10, Pod Strašnickou vinicí 23</t>
  </si>
  <si>
    <t xml:space="preserve">Celkem                   </t>
  </si>
  <si>
    <t xml:space="preserve">Název zařízení                                                                                                  2008 </t>
  </si>
  <si>
    <t xml:space="preserve">                                                 </t>
  </si>
  <si>
    <t>Název a adresa zařízení                                                                                                                                                                           2008</t>
  </si>
  <si>
    <t>Provoz: navýšení 6% - 36 896 tis. Kč</t>
  </si>
  <si>
    <t xml:space="preserve">              odpisy  32 947 tis. Kč</t>
  </si>
  <si>
    <t xml:space="preserve">              limit na platy OMT 1 627 tis. Kč</t>
  </si>
  <si>
    <t>přímé NIV celkem</t>
  </si>
  <si>
    <t>přímé</t>
  </si>
  <si>
    <t>provozní</t>
  </si>
  <si>
    <t>návrh provoz</t>
  </si>
  <si>
    <t>Gymnázia</t>
  </si>
  <si>
    <t>Hellich</t>
  </si>
  <si>
    <t>Střední školy</t>
  </si>
  <si>
    <t>VOŠ</t>
  </si>
  <si>
    <t>slučování</t>
  </si>
  <si>
    <t>Speciály</t>
  </si>
  <si>
    <t>SOU</t>
  </si>
  <si>
    <t>PP poradny</t>
  </si>
  <si>
    <t>Školní jídelny</t>
  </si>
  <si>
    <t>ZUŠ</t>
  </si>
  <si>
    <t>DDM</t>
  </si>
  <si>
    <t>k ZŠ</t>
  </si>
  <si>
    <t>z MŠ</t>
  </si>
  <si>
    <t>Návrh rok 2008</t>
  </si>
  <si>
    <t>§ 3122 a § 3126</t>
  </si>
  <si>
    <t>Vyšší odborná škola ekonomických studií a Střední průmyslová škola potravinářských technologií, Praha 2, Podskalská 10</t>
  </si>
  <si>
    <t>Střední průmyslová škola strojnická, škola hlavního města Prahy, Praha1, Betlémská 4/287</t>
  </si>
  <si>
    <t>ŠvP Hobby Centrum</t>
  </si>
  <si>
    <t>Gymnázium profesora Jana Patočky, Praha 1, Jindřišká 36</t>
  </si>
  <si>
    <t>Gymnázium, Praha 1, Josefská 7</t>
  </si>
  <si>
    <t>Gymnázium Jiřího Gutha-Jarkovského, Praha 1, Truhlářská 22</t>
  </si>
  <si>
    <t>Gymnázium, Praha 2, Botičská 1</t>
  </si>
  <si>
    <t>Gymnázium Na Pražačce, Praha 3, Nad Ohradou 23</t>
  </si>
  <si>
    <t>Gymnázium Karla Sladkovského, Praha 3, Sladkovského nám. 8</t>
  </si>
  <si>
    <t>Gymnázium Elišky Krásnohorské, Praha 4-Michle, Ohradní 55</t>
  </si>
  <si>
    <t xml:space="preserve">Gymnázium, Praha 4, Budějovická 680 </t>
  </si>
  <si>
    <t>Gymnázium Opatov, Praha 4, Konstantinova 1500</t>
  </si>
  <si>
    <t>Gymnázium, Praha 4, Písnická 760</t>
  </si>
  <si>
    <t>Gymnázium, Praha 4, Postupická 3150</t>
  </si>
  <si>
    <t>Gymnázium, Praha 4, Na Vítězné pláni 1160</t>
  </si>
  <si>
    <t>Gymnázium Jaroslava Heyrovského, Praha 5, Mezi Školami 2475</t>
  </si>
  <si>
    <t>Gymnázium Oty Pavla, Praha 5, Loučanská 520</t>
  </si>
  <si>
    <t>Gymnázium Christiana Dopplera, Praha 5-Smíchov, Zborovská 45</t>
  </si>
  <si>
    <t>Gymnázium, Praha 5, Nad Kavalírkou 1</t>
  </si>
  <si>
    <t>Gymnázium, Praha 5, Na Zatlance 11</t>
  </si>
  <si>
    <t>Gymnázium Jana Keplera, Praha 6, Parléřova 2</t>
  </si>
  <si>
    <t>Gymnázium, Praha 6, Arabská 14</t>
  </si>
  <si>
    <t>Gymnázium, Praha 6, Nad Alejí 1952</t>
  </si>
  <si>
    <t>Gymnázium, Praha 7, Nad Štolou 1</t>
  </si>
  <si>
    <t>Gymnázium, Praha 8, U Libeňského zámku 1</t>
  </si>
  <si>
    <t>Gymnázium, Praha 8, Ústavní 400</t>
  </si>
  <si>
    <t>Karlínské gymnázium, Praha 8, Pernerova 25</t>
  </si>
  <si>
    <t>Gymnázium, Praha 9, Litoměřická 726</t>
  </si>
  <si>
    <t>Gymnázium, Praha 9, Českolipská 373</t>
  </si>
  <si>
    <t>Gymnázium, Praha 9, Chodovická 726</t>
  </si>
  <si>
    <t>Gymnázium, Praha 9, Špitálská 2</t>
  </si>
  <si>
    <t>Gymnázium Čakovice, Praha 9, nám. 25.března 100</t>
  </si>
  <si>
    <t>Gymnázium, Praha 10, Přípotoční 1337</t>
  </si>
  <si>
    <t>Gymnázium, Praha 10, Omská 1300</t>
  </si>
  <si>
    <t>Gymnázium, Praha 10, Voděradská 2</t>
  </si>
  <si>
    <t>Návrh závazných ukazatelů  a počtu zaměstnanců škol a školských zařízení</t>
  </si>
  <si>
    <t>zřizovaných hlavním městem Prahou</t>
  </si>
  <si>
    <t>Celkem PO HMP</t>
  </si>
  <si>
    <t>v  tis. Kč</t>
  </si>
  <si>
    <t>Návrh limitu prostředků na platy a počtu zaměstnanců v rámci zajištění  aktivit</t>
  </si>
  <si>
    <t>Školy zřizované hl.m. Prahou</t>
  </si>
  <si>
    <t>Příloha č. 7 usnesení Zastupitelstva HMP č.           ze dne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</si>
</sst>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_-* #,##0.0\ _K_č_-;\-* #,##0.0\ _K_č_-;_-* &quot;-&quot;??\ _K_č_-;_-@_-"/>
    <numFmt numFmtId="167" formatCode="0.000"/>
    <numFmt numFmtId="168" formatCode="_-* #,##0.0\ _K_č_-;\-* #,##0.0\ _K_č_-;_-* &quot;-&quot;?\ _K_č_-;_-@_-"/>
    <numFmt numFmtId="169" formatCode="_-* #,##0\ _K_č_-;\-* #,##0\ _K_č_-;_-* &quot;-&quot;?\ _K_č_-;_-@_-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0.0%"/>
  </numFmts>
  <fonts count="1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49" fontId="0" fillId="0" borderId="7" xfId="0" applyNumberFormat="1" applyBorder="1" applyAlignment="1">
      <alignment horizontal="right"/>
    </xf>
    <xf numFmtId="0" fontId="0" fillId="0" borderId="3" xfId="0" applyBorder="1" applyAlignment="1">
      <alignment/>
    </xf>
    <xf numFmtId="0" fontId="1" fillId="0" borderId="8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5" fontId="0" fillId="0" borderId="10" xfId="0" applyNumberFormat="1" applyBorder="1" applyAlignment="1">
      <alignment wrapText="1"/>
    </xf>
    <xf numFmtId="1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 wrapText="1"/>
    </xf>
    <xf numFmtId="1" fontId="0" fillId="0" borderId="7" xfId="0" applyNumberFormat="1" applyBorder="1" applyAlignment="1">
      <alignment/>
    </xf>
    <xf numFmtId="165" fontId="0" fillId="0" borderId="13" xfId="0" applyNumberFormat="1" applyFill="1" applyBorder="1" applyAlignment="1">
      <alignment wrapText="1"/>
    </xf>
    <xf numFmtId="1" fontId="0" fillId="0" borderId="7" xfId="0" applyNumberFormat="1" applyFill="1" applyBorder="1" applyAlignment="1">
      <alignment/>
    </xf>
    <xf numFmtId="0" fontId="0" fillId="0" borderId="9" xfId="0" applyBorder="1" applyAlignment="1">
      <alignment wrapText="1"/>
    </xf>
    <xf numFmtId="165" fontId="0" fillId="0" borderId="0" xfId="0" applyNumberFormat="1" applyFill="1" applyBorder="1" applyAlignment="1">
      <alignment/>
    </xf>
    <xf numFmtId="165" fontId="0" fillId="0" borderId="14" xfId="0" applyNumberFormat="1" applyBorder="1" applyAlignment="1">
      <alignment wrapText="1"/>
    </xf>
    <xf numFmtId="1" fontId="0" fillId="0" borderId="15" xfId="0" applyNumberFormat="1" applyBorder="1" applyAlignment="1">
      <alignment/>
    </xf>
    <xf numFmtId="165" fontId="1" fillId="0" borderId="16" xfId="0" applyNumberFormat="1" applyFont="1" applyBorder="1" applyAlignment="1">
      <alignment wrapText="1"/>
    </xf>
    <xf numFmtId="1" fontId="1" fillId="0" borderId="17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" fontId="0" fillId="0" borderId="7" xfId="0" applyNumberFormat="1" applyBorder="1" applyAlignment="1">
      <alignment horizontal="right"/>
    </xf>
    <xf numFmtId="165" fontId="0" fillId="0" borderId="9" xfId="0" applyNumberFormat="1" applyBorder="1" applyAlignment="1">
      <alignment wrapText="1"/>
    </xf>
    <xf numFmtId="1" fontId="0" fillId="0" borderId="3" xfId="0" applyNumberFormat="1" applyBorder="1" applyAlignment="1">
      <alignment horizontal="right"/>
    </xf>
    <xf numFmtId="165" fontId="1" fillId="0" borderId="1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wrapText="1"/>
    </xf>
    <xf numFmtId="0" fontId="0" fillId="0" borderId="7" xfId="0" applyBorder="1" applyAlignment="1">
      <alignment horizontal="right"/>
    </xf>
    <xf numFmtId="0" fontId="0" fillId="0" borderId="13" xfId="0" applyFill="1" applyBorder="1" applyAlignment="1">
      <alignment wrapText="1"/>
    </xf>
    <xf numFmtId="0" fontId="0" fillId="0" borderId="22" xfId="0" applyBorder="1" applyAlignment="1">
      <alignment wrapText="1"/>
    </xf>
    <xf numFmtId="49" fontId="0" fillId="0" borderId="23" xfId="0" applyNumberFormat="1" applyBorder="1" applyAlignment="1">
      <alignment horizontal="right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164" fontId="1" fillId="0" borderId="3" xfId="0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25" xfId="0" applyFont="1" applyBorder="1" applyAlignment="1">
      <alignment/>
    </xf>
    <xf numFmtId="0" fontId="0" fillId="0" borderId="13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1" fillId="0" borderId="18" xfId="0" applyFont="1" applyFill="1" applyBorder="1" applyAlignment="1">
      <alignment/>
    </xf>
    <xf numFmtId="164" fontId="0" fillId="0" borderId="3" xfId="0" applyNumberFormat="1" applyBorder="1" applyAlignment="1">
      <alignment/>
    </xf>
    <xf numFmtId="0" fontId="0" fillId="0" borderId="28" xfId="0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165" fontId="0" fillId="0" borderId="7" xfId="0" applyNumberFormat="1" applyFill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165" fontId="0" fillId="2" borderId="32" xfId="0" applyNumberFormat="1" applyFill="1" applyBorder="1" applyAlignment="1">
      <alignment/>
    </xf>
    <xf numFmtId="165" fontId="0" fillId="0" borderId="26" xfId="0" applyNumberForma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3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2" borderId="32" xfId="0" applyNumberFormat="1" applyFont="1" applyFill="1" applyBorder="1" applyAlignment="1">
      <alignment/>
    </xf>
    <xf numFmtId="165" fontId="0" fillId="2" borderId="3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5" fontId="0" fillId="2" borderId="32" xfId="0" applyNumberFormat="1" applyFont="1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2" borderId="32" xfId="0" applyNumberFormat="1" applyFill="1" applyBorder="1" applyAlignment="1">
      <alignment wrapText="1"/>
    </xf>
    <xf numFmtId="165" fontId="1" fillId="0" borderId="33" xfId="0" applyNumberFormat="1" applyFont="1" applyBorder="1" applyAlignment="1">
      <alignment wrapText="1"/>
    </xf>
    <xf numFmtId="165" fontId="1" fillId="0" borderId="7" xfId="0" applyNumberFormat="1" applyFont="1" applyBorder="1" applyAlignment="1">
      <alignment wrapText="1"/>
    </xf>
    <xf numFmtId="165" fontId="1" fillId="2" borderId="35" xfId="0" applyNumberFormat="1" applyFont="1" applyFill="1" applyBorder="1" applyAlignment="1">
      <alignment/>
    </xf>
    <xf numFmtId="165" fontId="1" fillId="0" borderId="36" xfId="0" applyNumberFormat="1" applyFont="1" applyBorder="1" applyAlignment="1">
      <alignment horizontal="center" wrapText="1"/>
    </xf>
    <xf numFmtId="165" fontId="1" fillId="0" borderId="37" xfId="0" applyNumberFormat="1" applyFont="1" applyBorder="1" applyAlignment="1">
      <alignment horizontal="center" wrapText="1"/>
    </xf>
    <xf numFmtId="0" fontId="0" fillId="0" borderId="38" xfId="0" applyBorder="1" applyAlignment="1">
      <alignment horizontal="right"/>
    </xf>
    <xf numFmtId="165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0" fontId="0" fillId="0" borderId="39" xfId="0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164" fontId="0" fillId="0" borderId="7" xfId="0" applyNumberForma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/>
    </xf>
    <xf numFmtId="165" fontId="1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Alignment="1">
      <alignment/>
    </xf>
    <xf numFmtId="164" fontId="0" fillId="0" borderId="15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40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65" fontId="1" fillId="0" borderId="29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" fontId="0" fillId="0" borderId="7" xfId="0" applyNumberFormat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41" xfId="0" applyNumberFormat="1" applyFill="1" applyBorder="1" applyAlignment="1">
      <alignment/>
    </xf>
    <xf numFmtId="165" fontId="0" fillId="0" borderId="11" xfId="0" applyNumberForma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165" fontId="1" fillId="0" borderId="4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3" xfId="0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165" fontId="0" fillId="0" borderId="4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64" fontId="0" fillId="0" borderId="40" xfId="0" applyNumberForma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165" fontId="0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0" fontId="1" fillId="0" borderId="8" xfId="0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5" fontId="0" fillId="0" borderId="23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25" xfId="0" applyFont="1" applyFill="1" applyBorder="1" applyAlignment="1">
      <alignment/>
    </xf>
    <xf numFmtId="1" fontId="0" fillId="0" borderId="8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4" xfId="0" applyBorder="1" applyAlignment="1">
      <alignment horizontal="center" wrapText="1"/>
    </xf>
    <xf numFmtId="3" fontId="0" fillId="0" borderId="40" xfId="0" applyNumberFormat="1" applyBorder="1" applyAlignment="1">
      <alignment/>
    </xf>
    <xf numFmtId="165" fontId="0" fillId="0" borderId="47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165" fontId="0" fillId="0" borderId="48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5" fontId="10" fillId="0" borderId="7" xfId="0" applyNumberFormat="1" applyFont="1" applyBorder="1" applyAlignment="1">
      <alignment/>
    </xf>
    <xf numFmtId="165" fontId="10" fillId="0" borderId="26" xfId="0" applyNumberFormat="1" applyFont="1" applyBorder="1" applyAlignment="1">
      <alignment/>
    </xf>
    <xf numFmtId="165" fontId="10" fillId="0" borderId="7" xfId="0" applyNumberFormat="1" applyFont="1" applyFill="1" applyBorder="1" applyAlignment="1">
      <alignment/>
    </xf>
    <xf numFmtId="165" fontId="10" fillId="0" borderId="26" xfId="0" applyNumberFormat="1" applyFont="1" applyFill="1" applyBorder="1" applyAlignment="1">
      <alignment/>
    </xf>
    <xf numFmtId="0" fontId="11" fillId="0" borderId="16" xfId="0" applyFont="1" applyBorder="1" applyAlignment="1">
      <alignment/>
    </xf>
    <xf numFmtId="165" fontId="11" fillId="0" borderId="17" xfId="0" applyNumberFormat="1" applyFont="1" applyBorder="1" applyAlignment="1">
      <alignment/>
    </xf>
    <xf numFmtId="165" fontId="11" fillId="0" borderId="17" xfId="0" applyNumberFormat="1" applyFont="1" applyFill="1" applyBorder="1" applyAlignment="1">
      <alignment/>
    </xf>
    <xf numFmtId="165" fontId="11" fillId="0" borderId="29" xfId="0" applyNumberFormat="1" applyFont="1" applyBorder="1" applyAlignment="1">
      <alignment/>
    </xf>
    <xf numFmtId="0" fontId="10" fillId="0" borderId="22" xfId="0" applyFont="1" applyBorder="1" applyAlignment="1">
      <alignment/>
    </xf>
    <xf numFmtId="165" fontId="10" fillId="0" borderId="23" xfId="0" applyNumberFormat="1" applyFont="1" applyBorder="1" applyAlignment="1">
      <alignment/>
    </xf>
    <xf numFmtId="165" fontId="10" fillId="0" borderId="44" xfId="0" applyNumberFormat="1" applyFont="1" applyFill="1" applyBorder="1" applyAlignment="1">
      <alignment/>
    </xf>
    <xf numFmtId="0" fontId="1" fillId="0" borderId="49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65" fontId="1" fillId="0" borderId="50" xfId="0" applyNumberFormat="1" applyFont="1" applyBorder="1" applyAlignment="1">
      <alignment horizontal="center" wrapText="1"/>
    </xf>
    <xf numFmtId="165" fontId="1" fillId="0" borderId="8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9" xfId="0" applyFont="1" applyBorder="1" applyAlignment="1" quotePrefix="1">
      <alignment horizontal="center" wrapText="1"/>
    </xf>
    <xf numFmtId="0" fontId="1" fillId="0" borderId="3" xfId="0" applyFont="1" applyBorder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tabSelected="1" zoomScale="75" zoomScaleNormal="75" workbookViewId="0" topLeftCell="A1">
      <selection activeCell="B5" sqref="B5:H5"/>
    </sheetView>
  </sheetViews>
  <sheetFormatPr defaultColWidth="9.00390625" defaultRowHeight="12.75"/>
  <cols>
    <col min="2" max="2" width="35.75390625" style="0" customWidth="1"/>
    <col min="3" max="3" width="17.875" style="0" customWidth="1"/>
    <col min="4" max="4" width="15.75390625" style="0" customWidth="1"/>
    <col min="5" max="5" width="20.625" style="0" customWidth="1"/>
    <col min="6" max="6" width="18.625" style="0" customWidth="1"/>
    <col min="7" max="7" width="20.125" style="0" customWidth="1"/>
    <col min="8" max="8" width="18.25390625" style="0" customWidth="1"/>
    <col min="9" max="11" width="0" style="0" hidden="1" customWidth="1"/>
    <col min="12" max="12" width="10.375" style="0" hidden="1" customWidth="1"/>
    <col min="14" max="14" width="12.125" style="0" bestFit="1" customWidth="1"/>
  </cols>
  <sheetData>
    <row r="2" spans="2:8" ht="15">
      <c r="B2" s="275" t="s">
        <v>322</v>
      </c>
      <c r="C2" s="275"/>
      <c r="D2" s="275"/>
      <c r="E2" s="275"/>
      <c r="F2" s="275"/>
      <c r="G2" s="275"/>
      <c r="H2" s="275"/>
    </row>
    <row r="5" spans="2:12" ht="12.75">
      <c r="B5" s="239"/>
      <c r="C5" s="239"/>
      <c r="D5" s="239"/>
      <c r="E5" s="239"/>
      <c r="F5" s="239"/>
      <c r="G5" s="239"/>
      <c r="H5" s="239"/>
      <c r="L5" s="110" t="s">
        <v>259</v>
      </c>
    </row>
    <row r="6" spans="2:12" ht="20.25">
      <c r="B6" s="240" t="s">
        <v>316</v>
      </c>
      <c r="C6" s="240"/>
      <c r="D6" s="240"/>
      <c r="E6" s="240"/>
      <c r="F6" s="240"/>
      <c r="G6" s="240"/>
      <c r="H6" s="240"/>
      <c r="L6" s="111" t="s">
        <v>260</v>
      </c>
    </row>
    <row r="7" spans="2:12" ht="20.25">
      <c r="B7" s="240" t="s">
        <v>317</v>
      </c>
      <c r="C7" s="240"/>
      <c r="D7" s="240"/>
      <c r="E7" s="240"/>
      <c r="F7" s="240"/>
      <c r="G7" s="240"/>
      <c r="H7" s="240"/>
      <c r="L7" s="111"/>
    </row>
    <row r="8" spans="2:12" ht="18">
      <c r="B8" s="210"/>
      <c r="C8" s="210"/>
      <c r="D8" s="210"/>
      <c r="E8" s="210"/>
      <c r="F8" s="210"/>
      <c r="G8" s="210"/>
      <c r="H8" s="210"/>
      <c r="L8" s="111"/>
    </row>
    <row r="9" spans="2:12" ht="15.75" thickBot="1">
      <c r="B9" s="211"/>
      <c r="C9" s="211"/>
      <c r="D9" s="211"/>
      <c r="E9" s="211"/>
      <c r="F9" s="211"/>
      <c r="G9" s="212" t="s">
        <v>319</v>
      </c>
      <c r="H9" s="211"/>
      <c r="L9" s="1" t="s">
        <v>261</v>
      </c>
    </row>
    <row r="10" spans="2:12" ht="32.25" thickBot="1">
      <c r="B10" s="213" t="s">
        <v>279</v>
      </c>
      <c r="C10" s="214" t="s">
        <v>9</v>
      </c>
      <c r="D10" s="214" t="s">
        <v>186</v>
      </c>
      <c r="E10" s="214" t="s">
        <v>187</v>
      </c>
      <c r="F10" s="214" t="s">
        <v>7</v>
      </c>
      <c r="G10" s="214" t="s">
        <v>262</v>
      </c>
      <c r="H10" s="215" t="s">
        <v>3</v>
      </c>
      <c r="I10" s="112" t="s">
        <v>263</v>
      </c>
      <c r="J10" s="112" t="s">
        <v>264</v>
      </c>
      <c r="L10" s="113" t="s">
        <v>265</v>
      </c>
    </row>
    <row r="11" spans="2:12" ht="16.5" customHeight="1">
      <c r="B11" s="216" t="s">
        <v>266</v>
      </c>
      <c r="C11" s="217">
        <v>444326</v>
      </c>
      <c r="D11" s="217">
        <v>6518</v>
      </c>
      <c r="E11" s="217">
        <v>166679</v>
      </c>
      <c r="F11" s="217">
        <v>14472</v>
      </c>
      <c r="G11" s="217">
        <f aca="true" t="shared" si="0" ref="G11:G22">SUM(C11:F11)</f>
        <v>631995</v>
      </c>
      <c r="H11" s="218">
        <v>1755.7</v>
      </c>
      <c r="I11" s="33">
        <v>-320</v>
      </c>
      <c r="J11" s="33">
        <v>0</v>
      </c>
      <c r="K11" t="s">
        <v>267</v>
      </c>
      <c r="L11" s="114">
        <v>139057</v>
      </c>
    </row>
    <row r="12" spans="2:12" ht="16.5" customHeight="1">
      <c r="B12" s="219" t="s">
        <v>268</v>
      </c>
      <c r="C12" s="220">
        <v>467236</v>
      </c>
      <c r="D12" s="220">
        <v>5819</v>
      </c>
      <c r="E12" s="220">
        <v>174899</v>
      </c>
      <c r="F12" s="220">
        <v>15278</v>
      </c>
      <c r="G12" s="220">
        <f t="shared" si="0"/>
        <v>663232</v>
      </c>
      <c r="H12" s="221">
        <v>1717.5</v>
      </c>
      <c r="L12" s="114">
        <v>124124</v>
      </c>
    </row>
    <row r="13" spans="2:12" ht="16.5" customHeight="1">
      <c r="B13" s="219" t="s">
        <v>269</v>
      </c>
      <c r="C13" s="220">
        <v>289321</v>
      </c>
      <c r="D13" s="222">
        <v>10574</v>
      </c>
      <c r="E13" s="222">
        <v>110754</v>
      </c>
      <c r="F13" s="220">
        <v>10458</v>
      </c>
      <c r="G13" s="220">
        <f t="shared" si="0"/>
        <v>421107</v>
      </c>
      <c r="H13" s="221">
        <v>1066.5</v>
      </c>
      <c r="I13" s="33">
        <v>-2802</v>
      </c>
      <c r="J13" s="33">
        <v>0</v>
      </c>
      <c r="K13" t="s">
        <v>270</v>
      </c>
      <c r="L13" s="114">
        <v>65005</v>
      </c>
    </row>
    <row r="14" spans="2:12" ht="16.5" customHeight="1">
      <c r="B14" s="219" t="s">
        <v>271</v>
      </c>
      <c r="C14" s="220">
        <v>279367</v>
      </c>
      <c r="D14" s="220">
        <v>2333</v>
      </c>
      <c r="E14" s="220">
        <v>104206</v>
      </c>
      <c r="F14" s="220">
        <v>9783</v>
      </c>
      <c r="G14" s="220">
        <f t="shared" si="0"/>
        <v>395689</v>
      </c>
      <c r="H14" s="221">
        <v>1129.4</v>
      </c>
      <c r="L14" s="114">
        <v>72346</v>
      </c>
    </row>
    <row r="15" spans="2:12" ht="16.5" customHeight="1">
      <c r="B15" s="219" t="s">
        <v>272</v>
      </c>
      <c r="C15" s="220">
        <v>477889</v>
      </c>
      <c r="D15" s="220">
        <v>12163</v>
      </c>
      <c r="E15" s="220">
        <v>180986</v>
      </c>
      <c r="F15" s="220">
        <v>37751</v>
      </c>
      <c r="G15" s="220">
        <f t="shared" si="0"/>
        <v>708789</v>
      </c>
      <c r="H15" s="221">
        <v>1865.7</v>
      </c>
      <c r="L15" s="114">
        <v>167815</v>
      </c>
    </row>
    <row r="16" spans="2:12" ht="16.5" customHeight="1">
      <c r="B16" s="219" t="s">
        <v>273</v>
      </c>
      <c r="C16" s="220">
        <v>31654</v>
      </c>
      <c r="D16" s="220">
        <v>422</v>
      </c>
      <c r="E16" s="220">
        <v>11853</v>
      </c>
      <c r="F16" s="220">
        <v>308</v>
      </c>
      <c r="G16" s="220">
        <f t="shared" si="0"/>
        <v>44237</v>
      </c>
      <c r="H16" s="221">
        <v>111.8</v>
      </c>
      <c r="L16" s="114">
        <v>7368</v>
      </c>
    </row>
    <row r="17" spans="2:12" ht="16.5" customHeight="1">
      <c r="B17" s="219" t="s">
        <v>168</v>
      </c>
      <c r="C17" s="220">
        <v>20638</v>
      </c>
      <c r="D17" s="220">
        <v>177</v>
      </c>
      <c r="E17" s="220">
        <v>7722</v>
      </c>
      <c r="F17" s="220">
        <v>653</v>
      </c>
      <c r="G17" s="220">
        <f t="shared" si="0"/>
        <v>29190</v>
      </c>
      <c r="H17" s="221">
        <v>117.8</v>
      </c>
      <c r="L17" s="114">
        <v>8511</v>
      </c>
    </row>
    <row r="18" spans="2:12" ht="16.5" customHeight="1">
      <c r="B18" s="219" t="s">
        <v>176</v>
      </c>
      <c r="C18" s="220">
        <v>14439</v>
      </c>
      <c r="D18" s="220">
        <v>200</v>
      </c>
      <c r="E18" s="220">
        <v>5412</v>
      </c>
      <c r="F18" s="220">
        <v>71</v>
      </c>
      <c r="G18" s="220">
        <f t="shared" si="0"/>
        <v>20122</v>
      </c>
      <c r="H18" s="221">
        <v>60</v>
      </c>
      <c r="L18" s="114">
        <v>8724</v>
      </c>
    </row>
    <row r="19" spans="2:12" ht="16.5" customHeight="1">
      <c r="B19" s="219" t="s">
        <v>274</v>
      </c>
      <c r="C19" s="220">
        <v>1915</v>
      </c>
      <c r="D19" s="220">
        <v>20</v>
      </c>
      <c r="E19" s="220">
        <v>716</v>
      </c>
      <c r="F19" s="220">
        <v>46</v>
      </c>
      <c r="G19" s="220">
        <f t="shared" si="0"/>
        <v>2697</v>
      </c>
      <c r="H19" s="221">
        <v>13.5</v>
      </c>
      <c r="L19" s="114">
        <v>3288</v>
      </c>
    </row>
    <row r="20" spans="2:12" ht="16.5" customHeight="1">
      <c r="B20" s="219" t="s">
        <v>275</v>
      </c>
      <c r="C20" s="220">
        <v>209830</v>
      </c>
      <c r="D20" s="220">
        <v>1662</v>
      </c>
      <c r="E20" s="220">
        <v>78211</v>
      </c>
      <c r="F20" s="220">
        <v>0</v>
      </c>
      <c r="G20" s="220">
        <f t="shared" si="0"/>
        <v>289703</v>
      </c>
      <c r="H20" s="223">
        <v>784.8</v>
      </c>
      <c r="L20" s="114">
        <v>727</v>
      </c>
    </row>
    <row r="21" spans="2:12" ht="16.5" customHeight="1">
      <c r="B21" s="219" t="s">
        <v>276</v>
      </c>
      <c r="C21" s="220">
        <v>43316</v>
      </c>
      <c r="D21" s="220">
        <v>10464</v>
      </c>
      <c r="E21" s="220">
        <v>19685</v>
      </c>
      <c r="F21" s="220">
        <v>2980</v>
      </c>
      <c r="G21" s="220">
        <f t="shared" si="0"/>
        <v>76445</v>
      </c>
      <c r="H21" s="223">
        <v>186.7</v>
      </c>
      <c r="L21" s="114">
        <v>10630</v>
      </c>
    </row>
    <row r="22" spans="2:12" ht="16.5" customHeight="1" thickBot="1">
      <c r="B22" s="228" t="s">
        <v>321</v>
      </c>
      <c r="C22" s="229">
        <v>121941</v>
      </c>
      <c r="D22" s="229">
        <v>1246</v>
      </c>
      <c r="E22" s="229">
        <v>45553</v>
      </c>
      <c r="F22" s="229">
        <v>1541</v>
      </c>
      <c r="G22" s="229">
        <f t="shared" si="0"/>
        <v>170281</v>
      </c>
      <c r="H22" s="230">
        <v>476.3</v>
      </c>
      <c r="L22" s="114"/>
    </row>
    <row r="23" spans="2:12" ht="16.5" customHeight="1" thickBot="1">
      <c r="B23" s="224" t="s">
        <v>318</v>
      </c>
      <c r="C23" s="225">
        <f aca="true" t="shared" si="1" ref="C23:H23">SUM(C11:C22)</f>
        <v>2401872</v>
      </c>
      <c r="D23" s="225">
        <f t="shared" si="1"/>
        <v>51598</v>
      </c>
      <c r="E23" s="225">
        <f t="shared" si="1"/>
        <v>906676</v>
      </c>
      <c r="F23" s="225">
        <f t="shared" si="1"/>
        <v>93341</v>
      </c>
      <c r="G23" s="226">
        <f t="shared" si="1"/>
        <v>3453487</v>
      </c>
      <c r="H23" s="227">
        <f t="shared" si="1"/>
        <v>9285.7</v>
      </c>
      <c r="I23" s="117">
        <f>SUM(I11:I21)</f>
        <v>-3122</v>
      </c>
      <c r="J23" s="118">
        <f>SUM(J11:J21)</f>
        <v>0</v>
      </c>
      <c r="L23" s="119">
        <f>SUM(L11:L21)</f>
        <v>607595</v>
      </c>
    </row>
    <row r="24" spans="2:12" ht="12.75">
      <c r="B24" s="211"/>
      <c r="C24" s="211"/>
      <c r="D24" s="211"/>
      <c r="E24" s="211"/>
      <c r="F24" s="211"/>
      <c r="G24" s="211"/>
      <c r="H24" s="211"/>
      <c r="I24" s="44"/>
      <c r="J24" s="44"/>
      <c r="L24" s="120">
        <v>212266</v>
      </c>
    </row>
    <row r="25" spans="2:12" ht="12.75">
      <c r="B25" s="211"/>
      <c r="C25" s="211"/>
      <c r="D25" s="211"/>
      <c r="E25" s="211"/>
      <c r="F25" s="211"/>
      <c r="G25" s="211"/>
      <c r="H25" s="211"/>
      <c r="I25" s="44"/>
      <c r="J25" s="44"/>
      <c r="L25" s="122">
        <v>20059</v>
      </c>
    </row>
    <row r="26" spans="2:12" ht="12.75">
      <c r="B26" s="211"/>
      <c r="C26" s="211"/>
      <c r="D26" s="211"/>
      <c r="E26" s="211"/>
      <c r="F26" s="211"/>
      <c r="G26" s="211"/>
      <c r="H26" s="211"/>
      <c r="I26" s="44"/>
      <c r="J26" s="44"/>
      <c r="L26" s="119">
        <f>SUM(L24:L25)</f>
        <v>232325</v>
      </c>
    </row>
    <row r="27" spans="9:12" ht="12.75">
      <c r="I27" s="33">
        <v>-4818</v>
      </c>
      <c r="J27" s="33">
        <v>0</v>
      </c>
      <c r="K27" t="s">
        <v>277</v>
      </c>
      <c r="L27" s="114"/>
    </row>
    <row r="28" spans="9:12" ht="12.75">
      <c r="I28" s="33">
        <v>4818</v>
      </c>
      <c r="J28" s="33">
        <v>0</v>
      </c>
      <c r="K28" t="s">
        <v>278</v>
      </c>
      <c r="L28" s="114"/>
    </row>
    <row r="29" ht="12.75">
      <c r="L29" s="114"/>
    </row>
    <row r="30" ht="12.75">
      <c r="L30" s="114"/>
    </row>
    <row r="31" ht="12.75">
      <c r="L31" s="114"/>
    </row>
    <row r="32" spans="9:12" ht="12.75">
      <c r="I32" s="117">
        <f>SUM(I27:I31)</f>
        <v>0</v>
      </c>
      <c r="J32" s="118">
        <f>SUM(J27:J31)</f>
        <v>0</v>
      </c>
      <c r="L32" s="124"/>
    </row>
    <row r="33" spans="9:12" ht="12.75">
      <c r="I33" s="125">
        <f>+I23+I32</f>
        <v>-3122</v>
      </c>
      <c r="J33" s="126">
        <f>+J23+J32</f>
        <v>0</v>
      </c>
      <c r="L33" s="119">
        <f>+L23+L26+L32</f>
        <v>839920</v>
      </c>
    </row>
    <row r="34" ht="12.75">
      <c r="L34" s="114"/>
    </row>
    <row r="35" ht="12.75">
      <c r="L35" s="114">
        <v>4000</v>
      </c>
    </row>
    <row r="36" ht="12.75">
      <c r="L36" s="114">
        <v>2000</v>
      </c>
    </row>
    <row r="37" ht="12.75">
      <c r="L37" s="114">
        <v>150</v>
      </c>
    </row>
    <row r="38" ht="12.75">
      <c r="L38" s="114">
        <v>400</v>
      </c>
    </row>
    <row r="39" ht="12.75">
      <c r="L39" s="114">
        <v>3000</v>
      </c>
    </row>
    <row r="40" ht="12.75">
      <c r="L40" s="114">
        <v>20000</v>
      </c>
    </row>
    <row r="41" ht="12.75">
      <c r="L41" s="114">
        <v>10000</v>
      </c>
    </row>
    <row r="42" ht="12.75">
      <c r="L42" s="114">
        <v>32000</v>
      </c>
    </row>
    <row r="43" ht="12.75">
      <c r="L43" s="114"/>
    </row>
    <row r="44" ht="12.75">
      <c r="L44" s="114">
        <v>1100</v>
      </c>
    </row>
    <row r="45" ht="12.75">
      <c r="L45" s="114">
        <v>0</v>
      </c>
    </row>
    <row r="46" ht="12.75">
      <c r="L46" s="114">
        <v>0</v>
      </c>
    </row>
    <row r="47" ht="12.75">
      <c r="L47" s="114"/>
    </row>
    <row r="48" spans="12:14" ht="12.75">
      <c r="L48" s="114">
        <v>710</v>
      </c>
      <c r="N48" s="131"/>
    </row>
    <row r="49" ht="12.75">
      <c r="L49" s="114"/>
    </row>
    <row r="50" ht="12.75">
      <c r="L50" s="114">
        <v>28000</v>
      </c>
    </row>
    <row r="51" ht="12.75">
      <c r="L51" s="114">
        <v>250</v>
      </c>
    </row>
    <row r="52" ht="12.75">
      <c r="L52" s="122">
        <f>SUM(L35:L51)</f>
        <v>101610</v>
      </c>
    </row>
    <row r="53" ht="13.5" thickBot="1">
      <c r="L53" s="127">
        <f>SUM(L33:L51)</f>
        <v>941530</v>
      </c>
    </row>
  </sheetData>
  <mergeCells count="4">
    <mergeCell ref="B5:H5"/>
    <mergeCell ref="B6:H6"/>
    <mergeCell ref="B7:H7"/>
    <mergeCell ref="B2:H2"/>
  </mergeCells>
  <printOptions/>
  <pageMargins left="0.7874015748031497" right="0.7874015748031497" top="0.5905511811023623" bottom="0.3937007874015748" header="0.5118110236220472" footer="0.3937007874015748"/>
  <pageSetup horizontalDpi="300" verticalDpi="3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3"/>
  <sheetViews>
    <sheetView zoomScale="75" zoomScaleNormal="75" workbookViewId="0" topLeftCell="A1">
      <selection activeCell="D22" sqref="D22"/>
    </sheetView>
  </sheetViews>
  <sheetFormatPr defaultColWidth="9.00390625" defaultRowHeight="12.75"/>
  <cols>
    <col min="1" max="1" width="64.75390625" style="0" customWidth="1"/>
    <col min="2" max="2" width="10.375" style="0" bestFit="1" customWidth="1"/>
    <col min="3" max="3" width="7.625" style="0" customWidth="1"/>
    <col min="4" max="9" width="12.75390625" style="0" customWidth="1"/>
  </cols>
  <sheetData>
    <row r="3" ht="13.5" thickBot="1">
      <c r="I3" s="45" t="s">
        <v>165</v>
      </c>
    </row>
    <row r="4" spans="1:9" ht="12.75" customHeight="1">
      <c r="A4" s="231" t="s">
        <v>111</v>
      </c>
      <c r="B4" s="263" t="s">
        <v>1</v>
      </c>
      <c r="C4" s="4"/>
      <c r="D4" s="245"/>
      <c r="E4" s="251"/>
      <c r="F4" s="251"/>
      <c r="G4" s="251"/>
      <c r="H4" s="251"/>
      <c r="I4" s="252"/>
    </row>
    <row r="5" spans="1:9" ht="26.25" thickBot="1">
      <c r="A5" s="262"/>
      <c r="B5" s="264"/>
      <c r="C5" s="47" t="s">
        <v>15</v>
      </c>
      <c r="D5" s="52" t="s">
        <v>3</v>
      </c>
      <c r="E5" s="52" t="s">
        <v>4</v>
      </c>
      <c r="F5" s="52" t="s">
        <v>5</v>
      </c>
      <c r="G5" s="52" t="s">
        <v>6</v>
      </c>
      <c r="H5" s="52" t="s">
        <v>7</v>
      </c>
      <c r="I5" s="53" t="s">
        <v>8</v>
      </c>
    </row>
    <row r="6" spans="1:9" ht="12.75">
      <c r="A6" s="54"/>
      <c r="B6" s="55"/>
      <c r="C6" s="195"/>
      <c r="D6" s="56"/>
      <c r="E6" s="56"/>
      <c r="F6" s="56"/>
      <c r="G6" s="56"/>
      <c r="H6" s="56"/>
      <c r="I6" s="57"/>
    </row>
    <row r="7" spans="1:9" ht="12.75">
      <c r="A7" s="93" t="s">
        <v>237</v>
      </c>
      <c r="B7" s="14">
        <v>70872503</v>
      </c>
      <c r="C7" s="14">
        <v>3121</v>
      </c>
      <c r="D7" s="98">
        <v>52</v>
      </c>
      <c r="E7" s="98">
        <v>14636</v>
      </c>
      <c r="F7" s="98">
        <v>50</v>
      </c>
      <c r="G7" s="98">
        <v>5433</v>
      </c>
      <c r="H7" s="98">
        <v>268</v>
      </c>
      <c r="I7" s="115">
        <f aca="true" t="shared" si="0" ref="I7:I12">+E7+F7+G7+H7</f>
        <v>20387</v>
      </c>
    </row>
    <row r="8" spans="1:9" ht="12.75">
      <c r="A8" s="93" t="s">
        <v>238</v>
      </c>
      <c r="B8" s="14">
        <v>70872767</v>
      </c>
      <c r="C8" s="14">
        <v>3121</v>
      </c>
      <c r="D8" s="98">
        <v>157.2</v>
      </c>
      <c r="E8" s="98">
        <v>44330</v>
      </c>
      <c r="F8" s="98">
        <v>1136</v>
      </c>
      <c r="G8" s="98">
        <v>16800</v>
      </c>
      <c r="H8" s="98">
        <v>554</v>
      </c>
      <c r="I8" s="115">
        <f t="shared" si="0"/>
        <v>62820</v>
      </c>
    </row>
    <row r="9" spans="1:9" ht="12.75">
      <c r="A9" s="93" t="s">
        <v>282</v>
      </c>
      <c r="B9" s="14">
        <v>70872589</v>
      </c>
      <c r="C9" s="14">
        <v>3122</v>
      </c>
      <c r="D9" s="98">
        <v>70</v>
      </c>
      <c r="E9" s="98">
        <v>19154</v>
      </c>
      <c r="F9" s="98">
        <v>60</v>
      </c>
      <c r="G9" s="98">
        <v>7108</v>
      </c>
      <c r="H9" s="98">
        <v>360</v>
      </c>
      <c r="I9" s="115">
        <f t="shared" si="0"/>
        <v>26682</v>
      </c>
    </row>
    <row r="10" spans="1:9" ht="12.75">
      <c r="A10" s="93" t="s">
        <v>239</v>
      </c>
      <c r="B10" s="14">
        <v>70873160</v>
      </c>
      <c r="C10" s="15">
        <v>3114</v>
      </c>
      <c r="D10" s="98">
        <v>57.5</v>
      </c>
      <c r="E10" s="98">
        <v>12207</v>
      </c>
      <c r="F10" s="98">
        <v>0</v>
      </c>
      <c r="G10" s="98">
        <v>4515</v>
      </c>
      <c r="H10" s="98">
        <v>359</v>
      </c>
      <c r="I10" s="115">
        <f t="shared" si="0"/>
        <v>17081</v>
      </c>
    </row>
    <row r="11" spans="1:9" ht="12.75">
      <c r="A11" s="121" t="s">
        <v>240</v>
      </c>
      <c r="B11" s="134">
        <v>70874204</v>
      </c>
      <c r="C11" s="15">
        <v>3239</v>
      </c>
      <c r="D11" s="98">
        <v>55</v>
      </c>
      <c r="E11" s="98">
        <v>9827</v>
      </c>
      <c r="F11" s="98">
        <v>0</v>
      </c>
      <c r="G11" s="98">
        <v>3636</v>
      </c>
      <c r="H11" s="98">
        <v>0</v>
      </c>
      <c r="I11" s="115">
        <f t="shared" si="0"/>
        <v>13463</v>
      </c>
    </row>
    <row r="12" spans="1:9" ht="13.5" thickBot="1">
      <c r="A12" s="82" t="s">
        <v>241</v>
      </c>
      <c r="B12" s="14">
        <v>64289</v>
      </c>
      <c r="C12" s="14">
        <v>3421</v>
      </c>
      <c r="D12" s="98">
        <v>84.6</v>
      </c>
      <c r="E12" s="98">
        <v>21787</v>
      </c>
      <c r="F12" s="98">
        <v>0</v>
      </c>
      <c r="G12" s="98">
        <v>8061</v>
      </c>
      <c r="H12" s="98">
        <v>0</v>
      </c>
      <c r="I12" s="115">
        <f t="shared" si="0"/>
        <v>29848</v>
      </c>
    </row>
    <row r="13" spans="1:9" ht="13.5" thickBot="1">
      <c r="A13" s="64" t="s">
        <v>71</v>
      </c>
      <c r="B13" s="65"/>
      <c r="C13" s="198"/>
      <c r="D13" s="116">
        <f aca="true" t="shared" si="1" ref="D13:I13">SUM(D7:D12)</f>
        <v>476.29999999999995</v>
      </c>
      <c r="E13" s="116">
        <f t="shared" si="1"/>
        <v>121941</v>
      </c>
      <c r="F13" s="116">
        <f t="shared" si="1"/>
        <v>1246</v>
      </c>
      <c r="G13" s="116">
        <f t="shared" si="1"/>
        <v>45553</v>
      </c>
      <c r="H13" s="116">
        <f t="shared" si="1"/>
        <v>1541</v>
      </c>
      <c r="I13" s="150">
        <f t="shared" si="1"/>
        <v>170281</v>
      </c>
    </row>
  </sheetData>
  <mergeCells count="3">
    <mergeCell ref="A4:A5"/>
    <mergeCell ref="B4:B5"/>
    <mergeCell ref="D4:I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geOrder="overThenDown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7"/>
  <sheetViews>
    <sheetView zoomScale="75" zoomScaleNormal="75" workbookViewId="0" topLeftCell="A1">
      <selection activeCell="A21" sqref="A20:A21"/>
    </sheetView>
  </sheetViews>
  <sheetFormatPr defaultColWidth="9.00390625" defaultRowHeight="12.75"/>
  <cols>
    <col min="1" max="1" width="81.625" style="0" customWidth="1"/>
    <col min="2" max="2" width="10.375" style="0" bestFit="1" customWidth="1"/>
    <col min="3" max="3" width="6.75390625" style="0" customWidth="1"/>
    <col min="4" max="4" width="22.375" style="0" customWidth="1"/>
    <col min="5" max="5" width="23.25390625" style="0" customWidth="1"/>
    <col min="6" max="6" width="7.375" style="0" customWidth="1"/>
    <col min="7" max="7" width="9.75390625" style="0" customWidth="1"/>
  </cols>
  <sheetData>
    <row r="2" spans="1:5" ht="15.75">
      <c r="A2" s="270" t="s">
        <v>231</v>
      </c>
      <c r="B2" s="271"/>
      <c r="C2" s="271"/>
      <c r="D2" s="271"/>
      <c r="E2" s="271"/>
    </row>
    <row r="4" spans="5:7" ht="13.5" thickBot="1">
      <c r="E4" s="45" t="s">
        <v>65</v>
      </c>
      <c r="G4" s="74"/>
    </row>
    <row r="5" spans="1:7" ht="12.75">
      <c r="A5" s="241" t="s">
        <v>232</v>
      </c>
      <c r="B5" s="272" t="s">
        <v>1</v>
      </c>
      <c r="C5" s="272" t="s">
        <v>15</v>
      </c>
      <c r="D5" s="46" t="s">
        <v>233</v>
      </c>
      <c r="E5" s="48" t="s">
        <v>234</v>
      </c>
      <c r="G5" s="91"/>
    </row>
    <row r="6" spans="1:7" ht="13.5" thickBot="1">
      <c r="A6" s="242"/>
      <c r="B6" s="273"/>
      <c r="C6" s="273"/>
      <c r="D6" s="47" t="s">
        <v>235</v>
      </c>
      <c r="E6" s="92" t="s">
        <v>236</v>
      </c>
      <c r="G6" s="91"/>
    </row>
    <row r="7" spans="1:5" ht="12.75">
      <c r="A7" s="93" t="s">
        <v>239</v>
      </c>
      <c r="B7" s="14">
        <v>70873160</v>
      </c>
      <c r="C7" s="15">
        <v>3114</v>
      </c>
      <c r="D7" s="98">
        <v>0</v>
      </c>
      <c r="E7" s="115">
        <v>1743</v>
      </c>
    </row>
    <row r="8" spans="1:5" ht="12.75">
      <c r="A8" s="121" t="s">
        <v>240</v>
      </c>
      <c r="B8" s="134">
        <v>70874204</v>
      </c>
      <c r="C8" s="15">
        <v>3239</v>
      </c>
      <c r="D8" s="98">
        <v>0</v>
      </c>
      <c r="E8" s="115">
        <v>4289</v>
      </c>
    </row>
    <row r="9" spans="1:5" ht="12.75">
      <c r="A9" s="82" t="s">
        <v>242</v>
      </c>
      <c r="B9" s="14">
        <v>64289</v>
      </c>
      <c r="C9" s="14">
        <v>3144</v>
      </c>
      <c r="D9" s="98">
        <v>8</v>
      </c>
      <c r="E9" s="115">
        <v>2530</v>
      </c>
    </row>
    <row r="10" spans="1:5" ht="12.75">
      <c r="A10" s="58" t="s">
        <v>243</v>
      </c>
      <c r="B10" s="133">
        <v>62540131</v>
      </c>
      <c r="C10" s="56">
        <v>3144</v>
      </c>
      <c r="D10" s="151">
        <v>8</v>
      </c>
      <c r="E10" s="207">
        <v>1450</v>
      </c>
    </row>
    <row r="11" spans="1:5" ht="12.75">
      <c r="A11" s="82" t="s">
        <v>244</v>
      </c>
      <c r="B11" s="96">
        <v>64203328</v>
      </c>
      <c r="C11" s="14">
        <v>3144</v>
      </c>
      <c r="D11" s="98">
        <v>13.5</v>
      </c>
      <c r="E11" s="158">
        <v>2150</v>
      </c>
    </row>
    <row r="12" spans="1:5" ht="12.75">
      <c r="A12" s="82" t="s">
        <v>245</v>
      </c>
      <c r="B12" s="96">
        <v>67361625</v>
      </c>
      <c r="C12" s="14">
        <v>3144</v>
      </c>
      <c r="D12" s="98">
        <v>9.5</v>
      </c>
      <c r="E12" s="158">
        <v>1700</v>
      </c>
    </row>
    <row r="13" spans="1:5" ht="12.75">
      <c r="A13" s="82" t="s">
        <v>246</v>
      </c>
      <c r="B13" s="96">
        <v>62520059</v>
      </c>
      <c r="C13" s="14">
        <v>3144</v>
      </c>
      <c r="D13" s="98">
        <v>21</v>
      </c>
      <c r="E13" s="158">
        <v>3284</v>
      </c>
    </row>
    <row r="14" spans="1:5" ht="12.75">
      <c r="A14" s="82" t="s">
        <v>247</v>
      </c>
      <c r="B14" s="96">
        <v>64669645</v>
      </c>
      <c r="C14" s="14">
        <v>3144</v>
      </c>
      <c r="D14" s="98">
        <v>10</v>
      </c>
      <c r="E14" s="158">
        <v>1800</v>
      </c>
    </row>
    <row r="15" spans="1:5" ht="12.75">
      <c r="A15" s="82" t="s">
        <v>248</v>
      </c>
      <c r="B15" s="96">
        <v>68783434</v>
      </c>
      <c r="C15" s="14">
        <v>3144</v>
      </c>
      <c r="D15" s="98">
        <v>26.5</v>
      </c>
      <c r="E15" s="158">
        <v>3700</v>
      </c>
    </row>
    <row r="16" spans="1:5" ht="13.5" thickBot="1">
      <c r="A16" s="87" t="s">
        <v>283</v>
      </c>
      <c r="B16" s="130">
        <v>45241651</v>
      </c>
      <c r="C16" s="17">
        <v>3144</v>
      </c>
      <c r="D16" s="208">
        <v>6</v>
      </c>
      <c r="E16" s="209">
        <v>1124</v>
      </c>
    </row>
    <row r="17" spans="1:5" ht="13.5" thickBot="1">
      <c r="A17" s="94" t="s">
        <v>44</v>
      </c>
      <c r="B17" s="18"/>
      <c r="C17" s="18"/>
      <c r="D17" s="139">
        <f>SUM(D7:D16)</f>
        <v>102.5</v>
      </c>
      <c r="E17" s="141">
        <f>SUM(E7:E16)</f>
        <v>23770</v>
      </c>
    </row>
  </sheetData>
  <mergeCells count="4">
    <mergeCell ref="A2:E2"/>
    <mergeCell ref="A5:A6"/>
    <mergeCell ref="B5:B6"/>
    <mergeCell ref="C5:C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F12"/>
  <sheetViews>
    <sheetView zoomScale="75" zoomScaleNormal="75" workbookViewId="0" topLeftCell="A1">
      <selection activeCell="C16" sqref="C16"/>
    </sheetView>
  </sheetViews>
  <sheetFormatPr defaultColWidth="9.00390625" defaultRowHeight="12.75"/>
  <cols>
    <col min="2" max="2" width="58.875" style="0" customWidth="1"/>
    <col min="3" max="3" width="10.375" style="0" bestFit="1" customWidth="1"/>
    <col min="4" max="6" width="15.75390625" style="0" customWidth="1"/>
  </cols>
  <sheetData>
    <row r="3" spans="2:6" ht="15.75">
      <c r="B3" s="274" t="s">
        <v>320</v>
      </c>
      <c r="C3" s="274"/>
      <c r="D3" s="274"/>
      <c r="E3" s="274"/>
      <c r="F3" s="274"/>
    </row>
    <row r="4" spans="2:6" ht="15.75">
      <c r="B4" s="274" t="s">
        <v>249</v>
      </c>
      <c r="C4" s="274"/>
      <c r="D4" s="274"/>
      <c r="E4" s="274"/>
      <c r="F4" s="274"/>
    </row>
    <row r="6" ht="13.5" thickBot="1"/>
    <row r="7" spans="2:6" ht="26.25" thickBot="1">
      <c r="B7" s="97" t="s">
        <v>250</v>
      </c>
      <c r="C7" s="99" t="s">
        <v>1</v>
      </c>
      <c r="D7" s="99" t="s">
        <v>15</v>
      </c>
      <c r="E7" s="99" t="s">
        <v>251</v>
      </c>
      <c r="F7" s="100" t="s">
        <v>252</v>
      </c>
    </row>
    <row r="8" spans="2:6" ht="12.75">
      <c r="B8" s="58" t="s">
        <v>253</v>
      </c>
      <c r="C8" s="56">
        <v>45245924</v>
      </c>
      <c r="D8" s="195">
        <v>3421</v>
      </c>
      <c r="E8" s="104">
        <v>1</v>
      </c>
      <c r="F8" s="57">
        <v>185</v>
      </c>
    </row>
    <row r="9" spans="2:6" ht="12.75">
      <c r="B9" s="82" t="s">
        <v>225</v>
      </c>
      <c r="C9" s="14">
        <v>45241694</v>
      </c>
      <c r="D9" s="155">
        <v>3421</v>
      </c>
      <c r="E9" s="105">
        <v>1.4</v>
      </c>
      <c r="F9" s="101">
        <v>259</v>
      </c>
    </row>
    <row r="10" spans="2:6" ht="12.75">
      <c r="B10" s="82" t="s">
        <v>229</v>
      </c>
      <c r="C10" s="14">
        <v>67365779</v>
      </c>
      <c r="D10" s="155">
        <v>3421</v>
      </c>
      <c r="E10" s="105">
        <v>2</v>
      </c>
      <c r="F10" s="101">
        <v>370</v>
      </c>
    </row>
    <row r="11" spans="2:6" ht="13.5" thickBot="1">
      <c r="B11" s="84" t="s">
        <v>254</v>
      </c>
      <c r="C11" s="17">
        <v>45241945</v>
      </c>
      <c r="D11" s="78">
        <v>3421</v>
      </c>
      <c r="E11" s="95">
        <v>2</v>
      </c>
      <c r="F11" s="102">
        <v>370</v>
      </c>
    </row>
    <row r="12" spans="2:6" ht="13.5" thickBot="1">
      <c r="B12" s="73" t="s">
        <v>255</v>
      </c>
      <c r="C12" s="18"/>
      <c r="D12" s="18"/>
      <c r="E12" s="18">
        <f>SUM(E8:E11)</f>
        <v>6.4</v>
      </c>
      <c r="F12" s="90">
        <f>SUM(F8:F11)</f>
        <v>1184</v>
      </c>
    </row>
  </sheetData>
  <mergeCells count="2">
    <mergeCell ref="B3:F3"/>
    <mergeCell ref="B4:F4"/>
  </mergeCells>
  <printOptions/>
  <pageMargins left="0.75" right="0.75" top="1" bottom="1" header="0.4921259845" footer="0.492125984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zoomScale="75" zoomScaleNormal="75" workbookViewId="0" topLeftCell="A1">
      <selection activeCell="A26" sqref="A26"/>
    </sheetView>
  </sheetViews>
  <sheetFormatPr defaultColWidth="9.00390625" defaultRowHeight="12.75"/>
  <cols>
    <col min="1" max="1" width="60.875" style="0" customWidth="1"/>
    <col min="2" max="2" width="10.25390625" style="0" customWidth="1"/>
    <col min="3" max="3" width="12.75390625" style="2" customWidth="1"/>
    <col min="4" max="8" width="12.75390625" style="3" customWidth="1"/>
    <col min="9" max="10" width="10.625" style="3" customWidth="1"/>
  </cols>
  <sheetData>
    <row r="3" spans="1:8" ht="15.75" thickBot="1">
      <c r="A3" s="1"/>
      <c r="H3" s="144" t="s">
        <v>0</v>
      </c>
    </row>
    <row r="4" spans="1:10" ht="12.75" customHeight="1">
      <c r="A4" s="241" t="s">
        <v>256</v>
      </c>
      <c r="B4" s="243" t="s">
        <v>1</v>
      </c>
      <c r="C4" s="245" t="s">
        <v>2</v>
      </c>
      <c r="D4" s="246"/>
      <c r="E4" s="246"/>
      <c r="F4" s="246"/>
      <c r="G4" s="246"/>
      <c r="H4" s="247"/>
      <c r="I4"/>
      <c r="J4"/>
    </row>
    <row r="5" spans="1:10" ht="26.25" thickBot="1">
      <c r="A5" s="242"/>
      <c r="B5" s="244"/>
      <c r="C5" s="6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/>
      <c r="J5"/>
    </row>
    <row r="6" spans="1:10" ht="12.75">
      <c r="A6" s="9" t="s">
        <v>11</v>
      </c>
      <c r="B6" s="10"/>
      <c r="C6" s="11"/>
      <c r="D6" s="12"/>
      <c r="E6" s="12"/>
      <c r="F6" s="12"/>
      <c r="G6" s="12"/>
      <c r="H6" s="13"/>
      <c r="I6"/>
      <c r="J6"/>
    </row>
    <row r="7" spans="1:10" ht="12.75">
      <c r="A7" s="59" t="s">
        <v>284</v>
      </c>
      <c r="B7" s="14">
        <v>60449004</v>
      </c>
      <c r="C7" s="136">
        <v>31.7</v>
      </c>
      <c r="D7" s="98">
        <v>8188</v>
      </c>
      <c r="E7" s="98">
        <v>460</v>
      </c>
      <c r="F7" s="98">
        <v>3191</v>
      </c>
      <c r="G7" s="137">
        <v>260</v>
      </c>
      <c r="H7" s="115">
        <f aca="true" t="shared" si="0" ref="H7:H38">+D7+E7+F7+G7</f>
        <v>12099</v>
      </c>
      <c r="I7"/>
      <c r="J7"/>
    </row>
    <row r="8" spans="1:10" ht="12.75">
      <c r="A8" s="59" t="s">
        <v>285</v>
      </c>
      <c r="B8" s="14">
        <v>63109662</v>
      </c>
      <c r="C8" s="136">
        <v>41</v>
      </c>
      <c r="D8" s="98">
        <v>10250</v>
      </c>
      <c r="E8" s="98">
        <v>80</v>
      </c>
      <c r="F8" s="98">
        <v>3820</v>
      </c>
      <c r="G8" s="137">
        <v>359</v>
      </c>
      <c r="H8" s="115">
        <f t="shared" si="0"/>
        <v>14509</v>
      </c>
      <c r="I8"/>
      <c r="J8"/>
    </row>
    <row r="9" spans="1:10" ht="12.75">
      <c r="A9" s="59" t="s">
        <v>286</v>
      </c>
      <c r="B9" s="14">
        <v>60446218</v>
      </c>
      <c r="C9" s="136">
        <v>38.2</v>
      </c>
      <c r="D9" s="98">
        <v>9782</v>
      </c>
      <c r="E9" s="98">
        <v>80</v>
      </c>
      <c r="F9" s="98">
        <v>3647</v>
      </c>
      <c r="G9" s="137">
        <v>306</v>
      </c>
      <c r="H9" s="115">
        <f t="shared" si="0"/>
        <v>13815</v>
      </c>
      <c r="I9"/>
      <c r="J9"/>
    </row>
    <row r="10" spans="1:10" ht="12.75">
      <c r="A10" s="59" t="s">
        <v>287</v>
      </c>
      <c r="B10" s="14">
        <v>61388106</v>
      </c>
      <c r="C10" s="136">
        <v>41</v>
      </c>
      <c r="D10" s="98">
        <v>10340</v>
      </c>
      <c r="E10" s="98">
        <v>18</v>
      </c>
      <c r="F10" s="98">
        <v>3831</v>
      </c>
      <c r="G10" s="137">
        <v>308</v>
      </c>
      <c r="H10" s="115">
        <f t="shared" si="0"/>
        <v>14497</v>
      </c>
      <c r="I10"/>
      <c r="J10"/>
    </row>
    <row r="11" spans="1:10" ht="12.75">
      <c r="A11" s="59" t="s">
        <v>288</v>
      </c>
      <c r="B11" s="14">
        <v>60461675</v>
      </c>
      <c r="C11" s="136">
        <v>46.9</v>
      </c>
      <c r="D11" s="98">
        <v>13876</v>
      </c>
      <c r="E11" s="98">
        <v>50</v>
      </c>
      <c r="F11" s="98">
        <v>5152</v>
      </c>
      <c r="G11" s="137">
        <v>371</v>
      </c>
      <c r="H11" s="115">
        <f t="shared" si="0"/>
        <v>19449</v>
      </c>
      <c r="I11"/>
      <c r="J11"/>
    </row>
    <row r="12" spans="1:10" ht="12.75">
      <c r="A12" s="59" t="s">
        <v>289</v>
      </c>
      <c r="B12" s="14">
        <v>61385131</v>
      </c>
      <c r="C12" s="136">
        <v>55.2</v>
      </c>
      <c r="D12" s="98">
        <v>13429</v>
      </c>
      <c r="E12" s="98">
        <v>250</v>
      </c>
      <c r="F12" s="98">
        <v>5055</v>
      </c>
      <c r="G12" s="137">
        <v>321</v>
      </c>
      <c r="H12" s="115">
        <f t="shared" si="0"/>
        <v>19055</v>
      </c>
      <c r="I12"/>
      <c r="J12"/>
    </row>
    <row r="13" spans="1:10" ht="12.75">
      <c r="A13" s="59" t="s">
        <v>290</v>
      </c>
      <c r="B13" s="16" t="s">
        <v>12</v>
      </c>
      <c r="C13" s="136">
        <v>48</v>
      </c>
      <c r="D13" s="98">
        <v>11918</v>
      </c>
      <c r="E13" s="98">
        <v>150</v>
      </c>
      <c r="F13" s="98">
        <v>4461</v>
      </c>
      <c r="G13" s="137">
        <v>302</v>
      </c>
      <c r="H13" s="115">
        <f t="shared" si="0"/>
        <v>16831</v>
      </c>
      <c r="I13"/>
      <c r="J13"/>
    </row>
    <row r="14" spans="1:10" ht="12.75">
      <c r="A14" s="59" t="s">
        <v>291</v>
      </c>
      <c r="B14" s="16" t="s">
        <v>13</v>
      </c>
      <c r="C14" s="136">
        <v>90.4</v>
      </c>
      <c r="D14" s="98">
        <v>22721</v>
      </c>
      <c r="E14" s="98">
        <v>180</v>
      </c>
      <c r="F14" s="98">
        <v>8471</v>
      </c>
      <c r="G14" s="137">
        <v>565</v>
      </c>
      <c r="H14" s="115">
        <f t="shared" si="0"/>
        <v>31937</v>
      </c>
      <c r="I14"/>
      <c r="J14"/>
    </row>
    <row r="15" spans="1:10" ht="12.75">
      <c r="A15" s="59" t="s">
        <v>292</v>
      </c>
      <c r="B15" s="14">
        <v>49366629</v>
      </c>
      <c r="C15" s="136">
        <v>64.2</v>
      </c>
      <c r="D15" s="98">
        <v>15494</v>
      </c>
      <c r="E15" s="98">
        <v>300</v>
      </c>
      <c r="F15" s="98">
        <v>5836</v>
      </c>
      <c r="G15" s="137">
        <v>429</v>
      </c>
      <c r="H15" s="115">
        <f t="shared" si="0"/>
        <v>22059</v>
      </c>
      <c r="I15"/>
      <c r="J15"/>
    </row>
    <row r="16" spans="1:10" ht="12.75">
      <c r="A16" s="59" t="s">
        <v>293</v>
      </c>
      <c r="B16" s="14">
        <v>60444916</v>
      </c>
      <c r="C16" s="136">
        <v>34</v>
      </c>
      <c r="D16" s="98">
        <v>9603</v>
      </c>
      <c r="E16" s="98">
        <v>40</v>
      </c>
      <c r="F16" s="98">
        <v>3569</v>
      </c>
      <c r="G16" s="137">
        <v>345</v>
      </c>
      <c r="H16" s="115">
        <f t="shared" si="0"/>
        <v>13557</v>
      </c>
      <c r="I16"/>
      <c r="J16"/>
    </row>
    <row r="17" spans="1:10" ht="12.75">
      <c r="A17" s="59" t="s">
        <v>294</v>
      </c>
      <c r="B17" s="14">
        <v>60459085</v>
      </c>
      <c r="C17" s="136">
        <v>52</v>
      </c>
      <c r="D17" s="98">
        <v>13856</v>
      </c>
      <c r="E17" s="98">
        <v>250</v>
      </c>
      <c r="F17" s="98">
        <v>5213</v>
      </c>
      <c r="G17" s="137">
        <v>382</v>
      </c>
      <c r="H17" s="115">
        <f t="shared" si="0"/>
        <v>19701</v>
      </c>
      <c r="I17"/>
      <c r="J17"/>
    </row>
    <row r="18" spans="1:10" ht="12.75">
      <c r="A18" s="59" t="s">
        <v>295</v>
      </c>
      <c r="B18" s="16" t="s">
        <v>14</v>
      </c>
      <c r="C18" s="136">
        <v>73.5</v>
      </c>
      <c r="D18" s="98">
        <v>17310</v>
      </c>
      <c r="E18" s="98">
        <v>320</v>
      </c>
      <c r="F18" s="98">
        <v>6515</v>
      </c>
      <c r="G18" s="137">
        <v>553</v>
      </c>
      <c r="H18" s="115">
        <f t="shared" si="0"/>
        <v>24698</v>
      </c>
      <c r="I18"/>
      <c r="J18"/>
    </row>
    <row r="19" spans="1:10" ht="12.75">
      <c r="A19" s="59" t="s">
        <v>296</v>
      </c>
      <c r="B19" s="14">
        <v>60446234</v>
      </c>
      <c r="C19" s="136">
        <v>76</v>
      </c>
      <c r="D19" s="98">
        <v>18031</v>
      </c>
      <c r="E19" s="98">
        <v>790</v>
      </c>
      <c r="F19" s="98">
        <v>6947</v>
      </c>
      <c r="G19" s="137">
        <v>718</v>
      </c>
      <c r="H19" s="115">
        <f t="shared" si="0"/>
        <v>26486</v>
      </c>
      <c r="I19"/>
      <c r="J19"/>
    </row>
    <row r="20" spans="1:10" ht="12.75">
      <c r="A20" s="59" t="s">
        <v>297</v>
      </c>
      <c r="B20" s="14">
        <v>61384992</v>
      </c>
      <c r="C20" s="136">
        <v>27.5</v>
      </c>
      <c r="D20" s="98">
        <v>7957</v>
      </c>
      <c r="E20" s="98">
        <v>70</v>
      </c>
      <c r="F20" s="98">
        <v>2968</v>
      </c>
      <c r="G20" s="137">
        <v>470</v>
      </c>
      <c r="H20" s="115">
        <f t="shared" si="0"/>
        <v>11465</v>
      </c>
      <c r="I20"/>
      <c r="J20"/>
    </row>
    <row r="21" spans="1:10" ht="12.75">
      <c r="A21" s="59" t="s">
        <v>298</v>
      </c>
      <c r="B21" s="14">
        <v>61385701</v>
      </c>
      <c r="C21" s="136">
        <v>51</v>
      </c>
      <c r="D21" s="98">
        <v>13389</v>
      </c>
      <c r="E21" s="98">
        <v>200</v>
      </c>
      <c r="F21" s="98">
        <v>5022</v>
      </c>
      <c r="G21" s="137">
        <v>362</v>
      </c>
      <c r="H21" s="115">
        <f t="shared" si="0"/>
        <v>18973</v>
      </c>
      <c r="I21"/>
      <c r="J21"/>
    </row>
    <row r="22" spans="1:10" ht="12.75">
      <c r="A22" s="59" t="s">
        <v>299</v>
      </c>
      <c r="B22" s="14">
        <v>61385298</v>
      </c>
      <c r="C22" s="136">
        <v>57.7</v>
      </c>
      <c r="D22" s="98">
        <v>14327</v>
      </c>
      <c r="E22" s="98">
        <v>220</v>
      </c>
      <c r="F22" s="98">
        <v>5395</v>
      </c>
      <c r="G22" s="137">
        <v>401</v>
      </c>
      <c r="H22" s="115">
        <f t="shared" si="0"/>
        <v>20343</v>
      </c>
      <c r="I22"/>
      <c r="J22"/>
    </row>
    <row r="23" spans="1:10" ht="12.75">
      <c r="A23" s="59" t="s">
        <v>300</v>
      </c>
      <c r="B23" s="14">
        <v>61385271</v>
      </c>
      <c r="C23" s="136">
        <v>47.4</v>
      </c>
      <c r="D23" s="98">
        <v>11808</v>
      </c>
      <c r="E23" s="98">
        <v>60</v>
      </c>
      <c r="F23" s="98">
        <v>4389</v>
      </c>
      <c r="G23" s="137">
        <v>325</v>
      </c>
      <c r="H23" s="115">
        <f t="shared" si="0"/>
        <v>16582</v>
      </c>
      <c r="I23"/>
      <c r="J23"/>
    </row>
    <row r="24" spans="1:10" ht="12.75">
      <c r="A24" s="59" t="s">
        <v>301</v>
      </c>
      <c r="B24" s="14">
        <v>61388246</v>
      </c>
      <c r="C24" s="136">
        <v>60.2</v>
      </c>
      <c r="D24" s="98">
        <v>15249</v>
      </c>
      <c r="E24" s="98">
        <v>125</v>
      </c>
      <c r="F24" s="98">
        <v>5685</v>
      </c>
      <c r="G24" s="137">
        <v>378</v>
      </c>
      <c r="H24" s="115">
        <f t="shared" si="0"/>
        <v>21437</v>
      </c>
      <c r="I24"/>
      <c r="J24"/>
    </row>
    <row r="25" spans="1:10" ht="12.75">
      <c r="A25" s="59" t="s">
        <v>302</v>
      </c>
      <c r="B25" s="14">
        <v>61386022</v>
      </c>
      <c r="C25" s="136">
        <v>68.7</v>
      </c>
      <c r="D25" s="98">
        <v>17915</v>
      </c>
      <c r="E25" s="98">
        <v>300</v>
      </c>
      <c r="F25" s="98">
        <v>6732</v>
      </c>
      <c r="G25" s="137">
        <v>568</v>
      </c>
      <c r="H25" s="115">
        <f t="shared" si="0"/>
        <v>25515</v>
      </c>
      <c r="I25"/>
      <c r="J25"/>
    </row>
    <row r="26" spans="1:10" ht="12.75">
      <c r="A26" s="59" t="s">
        <v>303</v>
      </c>
      <c r="B26" s="14">
        <v>49625446</v>
      </c>
      <c r="C26" s="136">
        <v>67</v>
      </c>
      <c r="D26" s="98">
        <v>16723</v>
      </c>
      <c r="E26" s="98">
        <v>200</v>
      </c>
      <c r="F26" s="98">
        <v>6256</v>
      </c>
      <c r="G26" s="137">
        <v>720</v>
      </c>
      <c r="H26" s="115">
        <f t="shared" si="0"/>
        <v>23899</v>
      </c>
      <c r="I26"/>
      <c r="J26"/>
    </row>
    <row r="27" spans="1:10" ht="12.75">
      <c r="A27" s="59" t="s">
        <v>304</v>
      </c>
      <c r="B27" s="14">
        <v>61385476</v>
      </c>
      <c r="C27" s="136">
        <v>90</v>
      </c>
      <c r="D27" s="98">
        <v>20876</v>
      </c>
      <c r="E27" s="98">
        <v>300</v>
      </c>
      <c r="F27" s="98">
        <v>7828</v>
      </c>
      <c r="G27" s="137">
        <v>569</v>
      </c>
      <c r="H27" s="115">
        <f t="shared" si="0"/>
        <v>29573</v>
      </c>
      <c r="I27"/>
      <c r="J27"/>
    </row>
    <row r="28" spans="1:10" ht="12.75">
      <c r="A28" s="59" t="s">
        <v>305</v>
      </c>
      <c r="B28" s="14">
        <v>61387509</v>
      </c>
      <c r="C28" s="136">
        <v>51</v>
      </c>
      <c r="D28" s="98">
        <v>13769</v>
      </c>
      <c r="E28" s="98">
        <v>260</v>
      </c>
      <c r="F28" s="98">
        <v>5185</v>
      </c>
      <c r="G28" s="137">
        <v>364</v>
      </c>
      <c r="H28" s="115">
        <f t="shared" si="0"/>
        <v>19578</v>
      </c>
      <c r="I28"/>
      <c r="J28"/>
    </row>
    <row r="29" spans="1:10" ht="12.75">
      <c r="A29" s="59" t="s">
        <v>306</v>
      </c>
      <c r="B29" s="14">
        <v>60460784</v>
      </c>
      <c r="C29" s="136">
        <v>60</v>
      </c>
      <c r="D29" s="98">
        <v>15892</v>
      </c>
      <c r="E29" s="98">
        <v>75</v>
      </c>
      <c r="F29" s="98">
        <v>5905</v>
      </c>
      <c r="G29" s="137">
        <v>421</v>
      </c>
      <c r="H29" s="115">
        <f t="shared" si="0"/>
        <v>22293</v>
      </c>
      <c r="I29"/>
      <c r="J29"/>
    </row>
    <row r="30" spans="1:10" ht="12.75">
      <c r="A30" s="59" t="s">
        <v>307</v>
      </c>
      <c r="B30" s="14">
        <v>61389064</v>
      </c>
      <c r="C30" s="136">
        <v>37.5</v>
      </c>
      <c r="D30" s="98">
        <v>9770</v>
      </c>
      <c r="E30" s="98">
        <v>30</v>
      </c>
      <c r="F30" s="98">
        <v>3628</v>
      </c>
      <c r="G30" s="137">
        <v>384</v>
      </c>
      <c r="H30" s="115">
        <f t="shared" si="0"/>
        <v>13812</v>
      </c>
      <c r="I30"/>
      <c r="J30"/>
    </row>
    <row r="31" spans="1:10" ht="12.75">
      <c r="A31" s="59" t="s">
        <v>308</v>
      </c>
      <c r="B31" s="14">
        <v>61387061</v>
      </c>
      <c r="C31" s="136">
        <v>72.5</v>
      </c>
      <c r="D31" s="98">
        <v>18940</v>
      </c>
      <c r="E31" s="98">
        <v>200</v>
      </c>
      <c r="F31" s="98">
        <v>7077</v>
      </c>
      <c r="G31" s="137">
        <v>464</v>
      </c>
      <c r="H31" s="115">
        <f t="shared" si="0"/>
        <v>26681</v>
      </c>
      <c r="I31"/>
      <c r="J31"/>
    </row>
    <row r="32" spans="1:10" ht="12.75">
      <c r="A32" s="59" t="s">
        <v>309</v>
      </c>
      <c r="B32" s="14">
        <v>60445475</v>
      </c>
      <c r="C32" s="136">
        <v>67</v>
      </c>
      <c r="D32" s="98">
        <v>15897</v>
      </c>
      <c r="E32" s="98">
        <v>150</v>
      </c>
      <c r="F32" s="98">
        <v>5933</v>
      </c>
      <c r="G32" s="137">
        <v>640</v>
      </c>
      <c r="H32" s="115">
        <f t="shared" si="0"/>
        <v>22620</v>
      </c>
      <c r="I32"/>
      <c r="J32"/>
    </row>
    <row r="33" spans="1:10" ht="12.75">
      <c r="A33" s="59" t="s">
        <v>310</v>
      </c>
      <c r="B33" s="14">
        <v>49371185</v>
      </c>
      <c r="C33" s="136">
        <v>42</v>
      </c>
      <c r="D33" s="98">
        <v>11422</v>
      </c>
      <c r="E33" s="98">
        <v>250</v>
      </c>
      <c r="F33" s="98">
        <v>4313</v>
      </c>
      <c r="G33" s="137">
        <v>289</v>
      </c>
      <c r="H33" s="115">
        <f t="shared" si="0"/>
        <v>16274</v>
      </c>
      <c r="I33"/>
      <c r="J33"/>
    </row>
    <row r="34" spans="1:10" ht="12.75">
      <c r="A34" s="59" t="s">
        <v>311</v>
      </c>
      <c r="B34" s="14">
        <v>63831562</v>
      </c>
      <c r="C34" s="136">
        <v>42.5</v>
      </c>
      <c r="D34" s="98">
        <v>10908</v>
      </c>
      <c r="E34" s="98">
        <v>150</v>
      </c>
      <c r="F34" s="98">
        <v>4088</v>
      </c>
      <c r="G34" s="137">
        <v>514</v>
      </c>
      <c r="H34" s="115">
        <f t="shared" si="0"/>
        <v>15660</v>
      </c>
      <c r="I34"/>
      <c r="J34"/>
    </row>
    <row r="35" spans="1:10" ht="12.75">
      <c r="A35" s="59" t="s">
        <v>312</v>
      </c>
      <c r="B35" s="14">
        <v>61387835</v>
      </c>
      <c r="C35" s="136">
        <v>30</v>
      </c>
      <c r="D35" s="98">
        <v>7500</v>
      </c>
      <c r="E35" s="98">
        <v>35</v>
      </c>
      <c r="F35" s="98">
        <v>2787</v>
      </c>
      <c r="G35" s="137">
        <v>225</v>
      </c>
      <c r="H35" s="115">
        <f t="shared" si="0"/>
        <v>10547</v>
      </c>
      <c r="I35"/>
      <c r="J35"/>
    </row>
    <row r="36" spans="1:10" ht="12.75">
      <c r="A36" s="59" t="s">
        <v>313</v>
      </c>
      <c r="B36" s="14">
        <v>61385379</v>
      </c>
      <c r="C36" s="136">
        <v>63</v>
      </c>
      <c r="D36" s="98">
        <v>14150</v>
      </c>
      <c r="E36" s="98">
        <v>350</v>
      </c>
      <c r="F36" s="98">
        <v>5358</v>
      </c>
      <c r="G36" s="137">
        <v>1008</v>
      </c>
      <c r="H36" s="115">
        <f t="shared" si="0"/>
        <v>20866</v>
      </c>
      <c r="I36"/>
      <c r="J36"/>
    </row>
    <row r="37" spans="1:10" ht="12.75">
      <c r="A37" s="59" t="s">
        <v>314</v>
      </c>
      <c r="B37" s="14">
        <v>63109026</v>
      </c>
      <c r="C37" s="136">
        <v>57.6</v>
      </c>
      <c r="D37" s="98">
        <v>15401</v>
      </c>
      <c r="E37" s="98">
        <v>165</v>
      </c>
      <c r="F37" s="98">
        <v>5755</v>
      </c>
      <c r="G37" s="137">
        <v>465</v>
      </c>
      <c r="H37" s="115">
        <f t="shared" si="0"/>
        <v>21786</v>
      </c>
      <c r="I37"/>
      <c r="J37"/>
    </row>
    <row r="38" spans="1:10" ht="13.5" thickBot="1">
      <c r="A38" s="67" t="s">
        <v>315</v>
      </c>
      <c r="B38" s="68">
        <v>61385361</v>
      </c>
      <c r="C38" s="145">
        <v>71</v>
      </c>
      <c r="D38" s="146">
        <v>17635</v>
      </c>
      <c r="E38" s="146">
        <v>410</v>
      </c>
      <c r="F38" s="146">
        <v>6667</v>
      </c>
      <c r="G38" s="147">
        <v>686</v>
      </c>
      <c r="H38" s="148">
        <f t="shared" si="0"/>
        <v>25398</v>
      </c>
      <c r="I38"/>
      <c r="J38"/>
    </row>
    <row r="39" spans="1:10" ht="13.5" thickBot="1">
      <c r="A39" s="81" t="s">
        <v>44</v>
      </c>
      <c r="B39" s="65"/>
      <c r="C39" s="116">
        <f aca="true" t="shared" si="1" ref="C39:H39">SUM(C7:C38)</f>
        <v>1755.6999999999998</v>
      </c>
      <c r="D39" s="149">
        <f t="shared" si="1"/>
        <v>444326</v>
      </c>
      <c r="E39" s="116">
        <f t="shared" si="1"/>
        <v>6518</v>
      </c>
      <c r="F39" s="116">
        <f t="shared" si="1"/>
        <v>166679</v>
      </c>
      <c r="G39" s="116">
        <f t="shared" si="1"/>
        <v>14472</v>
      </c>
      <c r="H39" s="150">
        <f t="shared" si="1"/>
        <v>631995</v>
      </c>
      <c r="I39"/>
      <c r="J39"/>
    </row>
    <row r="40" spans="3:10" ht="12.75">
      <c r="C40" s="142"/>
      <c r="D40" s="143"/>
      <c r="E40" s="143"/>
      <c r="F40" s="143"/>
      <c r="G40" s="143"/>
      <c r="H40" s="143"/>
      <c r="I40"/>
      <c r="J40"/>
    </row>
    <row r="41" spans="3:10" ht="12.75">
      <c r="C41" s="142"/>
      <c r="D41" s="143"/>
      <c r="E41" s="143"/>
      <c r="F41" s="143"/>
      <c r="G41" s="143"/>
      <c r="H41" s="143"/>
      <c r="I41"/>
      <c r="J41"/>
    </row>
    <row r="42" spans="3:10" ht="12.75">
      <c r="C42" s="142"/>
      <c r="D42" s="143"/>
      <c r="E42" s="143"/>
      <c r="F42" s="143"/>
      <c r="G42" s="143"/>
      <c r="H42" s="143"/>
      <c r="I42" s="143"/>
      <c r="J42" s="143"/>
    </row>
  </sheetData>
  <mergeCells count="3">
    <mergeCell ref="A4:A5"/>
    <mergeCell ref="B4:B5"/>
    <mergeCell ref="C4:H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5"/>
  <sheetViews>
    <sheetView zoomScale="75" zoomScaleNormal="75" workbookViewId="0" topLeftCell="A1">
      <selection activeCell="A5" sqref="A5:A6"/>
    </sheetView>
  </sheetViews>
  <sheetFormatPr defaultColWidth="9.00390625" defaultRowHeight="12.75"/>
  <cols>
    <col min="1" max="1" width="72.75390625" style="0" customWidth="1"/>
    <col min="2" max="2" width="10.375" style="0" bestFit="1" customWidth="1"/>
    <col min="3" max="3" width="8.875" style="0" customWidth="1"/>
    <col min="4" max="9" width="12.75390625" style="0" customWidth="1"/>
  </cols>
  <sheetData>
    <row r="4" ht="13.5" thickBot="1">
      <c r="I4" s="135" t="s">
        <v>65</v>
      </c>
    </row>
    <row r="5" spans="1:9" ht="12.75">
      <c r="A5" s="241" t="s">
        <v>256</v>
      </c>
      <c r="B5" s="248" t="s">
        <v>1</v>
      </c>
      <c r="C5" s="19"/>
      <c r="D5" s="250"/>
      <c r="E5" s="251"/>
      <c r="F5" s="251"/>
      <c r="G5" s="251"/>
      <c r="H5" s="251"/>
      <c r="I5" s="252"/>
    </row>
    <row r="6" spans="1:9" ht="26.25" thickBot="1">
      <c r="A6" s="242"/>
      <c r="B6" s="249"/>
      <c r="C6" s="21" t="s">
        <v>15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3" t="s">
        <v>8</v>
      </c>
    </row>
    <row r="7" spans="1:9" ht="12.75">
      <c r="A7" s="24" t="s">
        <v>16</v>
      </c>
      <c r="B7" s="25"/>
      <c r="C7" s="25"/>
      <c r="D7" s="26"/>
      <c r="E7" s="26"/>
      <c r="F7" s="26"/>
      <c r="G7" s="26"/>
      <c r="H7" s="26"/>
      <c r="I7" s="27"/>
    </row>
    <row r="8" spans="1:9" ht="12.75">
      <c r="A8" s="28" t="s">
        <v>17</v>
      </c>
      <c r="B8" s="29">
        <v>70837872</v>
      </c>
      <c r="C8" s="153">
        <v>3122</v>
      </c>
      <c r="D8" s="98">
        <v>58</v>
      </c>
      <c r="E8" s="98">
        <v>16790</v>
      </c>
      <c r="F8" s="98">
        <v>130</v>
      </c>
      <c r="G8" s="98">
        <v>6258</v>
      </c>
      <c r="H8" s="98">
        <v>489</v>
      </c>
      <c r="I8" s="115">
        <f aca="true" t="shared" si="0" ref="I8:I26">+E8+F8+G8+H8</f>
        <v>23667</v>
      </c>
    </row>
    <row r="9" spans="1:9" ht="12.75">
      <c r="A9" s="28" t="s">
        <v>18</v>
      </c>
      <c r="B9" s="29">
        <v>70837902</v>
      </c>
      <c r="C9" s="153">
        <v>3122</v>
      </c>
      <c r="D9" s="98">
        <v>46</v>
      </c>
      <c r="E9" s="98">
        <v>11450</v>
      </c>
      <c r="F9" s="98">
        <v>70</v>
      </c>
      <c r="G9" s="98">
        <v>4261</v>
      </c>
      <c r="H9" s="98">
        <v>370</v>
      </c>
      <c r="I9" s="115">
        <f t="shared" si="0"/>
        <v>16151</v>
      </c>
    </row>
    <row r="10" spans="1:9" ht="12.75">
      <c r="A10" s="28" t="s">
        <v>19</v>
      </c>
      <c r="B10" s="29">
        <v>61388866</v>
      </c>
      <c r="C10" s="153">
        <v>3122</v>
      </c>
      <c r="D10" s="98">
        <v>91</v>
      </c>
      <c r="E10" s="98">
        <v>25235</v>
      </c>
      <c r="F10" s="98">
        <v>100</v>
      </c>
      <c r="G10" s="98">
        <v>9372</v>
      </c>
      <c r="H10" s="98">
        <v>955</v>
      </c>
      <c r="I10" s="115">
        <f t="shared" si="0"/>
        <v>35662</v>
      </c>
    </row>
    <row r="11" spans="1:9" ht="12.75">
      <c r="A11" s="28" t="s">
        <v>20</v>
      </c>
      <c r="B11" s="29">
        <v>61388726</v>
      </c>
      <c r="C11" s="153">
        <v>3122</v>
      </c>
      <c r="D11" s="98">
        <v>42</v>
      </c>
      <c r="E11" s="98">
        <v>12516</v>
      </c>
      <c r="F11" s="98">
        <v>110</v>
      </c>
      <c r="G11" s="98">
        <v>4670</v>
      </c>
      <c r="H11" s="98">
        <v>656</v>
      </c>
      <c r="I11" s="115">
        <f t="shared" si="0"/>
        <v>17952</v>
      </c>
    </row>
    <row r="12" spans="1:9" ht="12.75">
      <c r="A12" s="30" t="s">
        <v>21</v>
      </c>
      <c r="B12" s="29">
        <v>70837911</v>
      </c>
      <c r="C12" s="153">
        <v>3126</v>
      </c>
      <c r="D12" s="98">
        <v>198</v>
      </c>
      <c r="E12" s="98">
        <v>55750</v>
      </c>
      <c r="F12" s="98">
        <v>950</v>
      </c>
      <c r="G12" s="98">
        <v>20960</v>
      </c>
      <c r="H12" s="98">
        <v>752</v>
      </c>
      <c r="I12" s="115">
        <f t="shared" si="0"/>
        <v>78412</v>
      </c>
    </row>
    <row r="13" spans="1:9" ht="12.75">
      <c r="A13" s="30" t="s">
        <v>22</v>
      </c>
      <c r="B13" s="29">
        <v>70837775</v>
      </c>
      <c r="C13" s="153">
        <v>3126</v>
      </c>
      <c r="D13" s="98">
        <v>60</v>
      </c>
      <c r="E13" s="98">
        <v>17081</v>
      </c>
      <c r="F13" s="98">
        <v>220</v>
      </c>
      <c r="G13" s="98">
        <v>6397</v>
      </c>
      <c r="H13" s="98">
        <v>841</v>
      </c>
      <c r="I13" s="115">
        <f t="shared" si="0"/>
        <v>24539</v>
      </c>
    </row>
    <row r="14" spans="1:9" ht="12.75">
      <c r="A14" s="28" t="s">
        <v>23</v>
      </c>
      <c r="B14" s="29">
        <v>61385301</v>
      </c>
      <c r="C14" s="153">
        <v>3122</v>
      </c>
      <c r="D14" s="98">
        <v>67</v>
      </c>
      <c r="E14" s="98">
        <v>20540</v>
      </c>
      <c r="F14" s="98">
        <v>146</v>
      </c>
      <c r="G14" s="98">
        <v>7651</v>
      </c>
      <c r="H14" s="98">
        <v>467</v>
      </c>
      <c r="I14" s="115">
        <f t="shared" si="0"/>
        <v>28804</v>
      </c>
    </row>
    <row r="15" spans="1:9" ht="25.5">
      <c r="A15" s="28" t="s">
        <v>24</v>
      </c>
      <c r="B15" s="29">
        <v>638463</v>
      </c>
      <c r="C15" s="153">
        <v>3122</v>
      </c>
      <c r="D15" s="98">
        <v>77</v>
      </c>
      <c r="E15" s="98">
        <v>21208</v>
      </c>
      <c r="F15" s="98">
        <v>150</v>
      </c>
      <c r="G15" s="98">
        <v>7900</v>
      </c>
      <c r="H15" s="98">
        <v>458</v>
      </c>
      <c r="I15" s="115">
        <f t="shared" si="0"/>
        <v>29716</v>
      </c>
    </row>
    <row r="16" spans="1:9" ht="12.75">
      <c r="A16" s="28" t="s">
        <v>25</v>
      </c>
      <c r="B16" s="29">
        <v>61386138</v>
      </c>
      <c r="C16" s="153">
        <v>3122</v>
      </c>
      <c r="D16" s="98">
        <v>45</v>
      </c>
      <c r="E16" s="98">
        <v>12350</v>
      </c>
      <c r="F16" s="98">
        <v>110</v>
      </c>
      <c r="G16" s="98">
        <v>4608</v>
      </c>
      <c r="H16" s="98">
        <v>292</v>
      </c>
      <c r="I16" s="115">
        <f t="shared" si="0"/>
        <v>17360</v>
      </c>
    </row>
    <row r="17" spans="1:9" ht="12.75">
      <c r="A17" s="28" t="s">
        <v>26</v>
      </c>
      <c r="B17" s="29">
        <v>61386774</v>
      </c>
      <c r="C17" s="153">
        <v>3122</v>
      </c>
      <c r="D17" s="98">
        <v>53</v>
      </c>
      <c r="E17" s="98">
        <v>15493</v>
      </c>
      <c r="F17" s="98">
        <v>90</v>
      </c>
      <c r="G17" s="98">
        <v>5743</v>
      </c>
      <c r="H17" s="98">
        <v>520</v>
      </c>
      <c r="I17" s="115">
        <f t="shared" si="0"/>
        <v>21846</v>
      </c>
    </row>
    <row r="18" spans="1:9" ht="12.75">
      <c r="A18" s="28" t="s">
        <v>27</v>
      </c>
      <c r="B18" s="29">
        <v>70107050</v>
      </c>
      <c r="C18" s="153">
        <v>3122</v>
      </c>
      <c r="D18" s="98">
        <v>52</v>
      </c>
      <c r="E18" s="98">
        <v>14155</v>
      </c>
      <c r="F18" s="98">
        <v>120</v>
      </c>
      <c r="G18" s="98">
        <v>5279</v>
      </c>
      <c r="H18" s="98">
        <v>321</v>
      </c>
      <c r="I18" s="115">
        <f t="shared" si="0"/>
        <v>19875</v>
      </c>
    </row>
    <row r="19" spans="1:9" ht="12.75">
      <c r="A19" s="28" t="s">
        <v>28</v>
      </c>
      <c r="B19" s="29">
        <v>49625462</v>
      </c>
      <c r="C19" s="153">
        <v>3122</v>
      </c>
      <c r="D19" s="98">
        <v>70</v>
      </c>
      <c r="E19" s="98">
        <v>17310</v>
      </c>
      <c r="F19" s="98">
        <v>250</v>
      </c>
      <c r="G19" s="98">
        <v>6493</v>
      </c>
      <c r="H19" s="98">
        <v>832</v>
      </c>
      <c r="I19" s="115">
        <f t="shared" si="0"/>
        <v>24885</v>
      </c>
    </row>
    <row r="20" spans="1:9" ht="12.75">
      <c r="A20" s="28" t="s">
        <v>29</v>
      </c>
      <c r="B20" s="29">
        <v>61385948</v>
      </c>
      <c r="C20" s="153">
        <v>3122</v>
      </c>
      <c r="D20" s="98">
        <v>53</v>
      </c>
      <c r="E20" s="98">
        <v>13848</v>
      </c>
      <c r="F20" s="98">
        <v>350</v>
      </c>
      <c r="G20" s="98">
        <v>5247</v>
      </c>
      <c r="H20" s="98">
        <v>386</v>
      </c>
      <c r="I20" s="115">
        <f t="shared" si="0"/>
        <v>19831</v>
      </c>
    </row>
    <row r="21" spans="1:9" ht="12.75">
      <c r="A21" s="28" t="s">
        <v>30</v>
      </c>
      <c r="B21" s="29">
        <v>49624059</v>
      </c>
      <c r="C21" s="153">
        <v>3122</v>
      </c>
      <c r="D21" s="98">
        <v>70</v>
      </c>
      <c r="E21" s="98">
        <v>19707</v>
      </c>
      <c r="F21" s="98">
        <v>120</v>
      </c>
      <c r="G21" s="98">
        <v>7334</v>
      </c>
      <c r="H21" s="98">
        <v>915</v>
      </c>
      <c r="I21" s="115">
        <f t="shared" si="0"/>
        <v>28076</v>
      </c>
    </row>
    <row r="22" spans="1:9" ht="12.75">
      <c r="A22" s="30" t="s">
        <v>31</v>
      </c>
      <c r="B22" s="29">
        <v>49626655</v>
      </c>
      <c r="C22" s="153">
        <v>3126</v>
      </c>
      <c r="D22" s="98">
        <v>33</v>
      </c>
      <c r="E22" s="98">
        <v>8210</v>
      </c>
      <c r="F22" s="98">
        <v>340</v>
      </c>
      <c r="G22" s="98">
        <v>3157</v>
      </c>
      <c r="H22" s="98">
        <v>258</v>
      </c>
      <c r="I22" s="115">
        <f t="shared" si="0"/>
        <v>11965</v>
      </c>
    </row>
    <row r="23" spans="1:9" ht="12.75">
      <c r="A23" s="30" t="s">
        <v>32</v>
      </c>
      <c r="B23" s="31">
        <v>71219293</v>
      </c>
      <c r="C23" s="154">
        <v>3122</v>
      </c>
      <c r="D23" s="98">
        <v>4.5</v>
      </c>
      <c r="E23" s="98">
        <v>1273</v>
      </c>
      <c r="F23" s="98">
        <v>250</v>
      </c>
      <c r="G23" s="98">
        <v>559</v>
      </c>
      <c r="H23" s="98">
        <v>537</v>
      </c>
      <c r="I23" s="115">
        <f t="shared" si="0"/>
        <v>2619</v>
      </c>
    </row>
    <row r="24" spans="1:9" ht="12.75">
      <c r="A24" s="28" t="s">
        <v>33</v>
      </c>
      <c r="B24" s="29">
        <v>61386855</v>
      </c>
      <c r="C24" s="153">
        <v>3122</v>
      </c>
      <c r="D24" s="98">
        <v>55</v>
      </c>
      <c r="E24" s="98">
        <v>15290</v>
      </c>
      <c r="F24" s="98">
        <v>250</v>
      </c>
      <c r="G24" s="98">
        <v>5745</v>
      </c>
      <c r="H24" s="98">
        <v>530</v>
      </c>
      <c r="I24" s="115">
        <f t="shared" si="0"/>
        <v>21815</v>
      </c>
    </row>
    <row r="25" spans="1:9" ht="12.75">
      <c r="A25" s="28" t="s">
        <v>34</v>
      </c>
      <c r="B25" s="29">
        <v>61384534</v>
      </c>
      <c r="C25" s="153">
        <v>3122</v>
      </c>
      <c r="D25" s="98">
        <v>54</v>
      </c>
      <c r="E25" s="98">
        <v>14919</v>
      </c>
      <c r="F25" s="98">
        <v>260</v>
      </c>
      <c r="G25" s="98">
        <v>5611</v>
      </c>
      <c r="H25" s="98">
        <v>374</v>
      </c>
      <c r="I25" s="115">
        <f t="shared" si="0"/>
        <v>21164</v>
      </c>
    </row>
    <row r="26" spans="1:9" ht="12.75">
      <c r="A26" s="59" t="s">
        <v>35</v>
      </c>
      <c r="B26" s="14">
        <v>61386626</v>
      </c>
      <c r="C26" s="155">
        <v>3122</v>
      </c>
      <c r="D26" s="98">
        <v>47</v>
      </c>
      <c r="E26" s="98">
        <v>13094</v>
      </c>
      <c r="F26" s="98">
        <v>260</v>
      </c>
      <c r="G26" s="98">
        <v>4936</v>
      </c>
      <c r="H26" s="98">
        <v>617</v>
      </c>
      <c r="I26" s="115">
        <f t="shared" si="0"/>
        <v>18907</v>
      </c>
    </row>
    <row r="27" spans="1:9" ht="12.75">
      <c r="A27" s="24" t="s">
        <v>36</v>
      </c>
      <c r="B27" s="25">
        <v>61388017</v>
      </c>
      <c r="C27" s="156">
        <v>3122</v>
      </c>
      <c r="D27" s="151">
        <v>52</v>
      </c>
      <c r="E27" s="151">
        <v>14426</v>
      </c>
      <c r="F27" s="151">
        <v>50</v>
      </c>
      <c r="G27" s="151">
        <v>5356</v>
      </c>
      <c r="H27" s="151">
        <v>821</v>
      </c>
      <c r="I27" s="152">
        <f aca="true" t="shared" si="1" ref="I27:I34">+E27+F27+G27+H27</f>
        <v>20653</v>
      </c>
    </row>
    <row r="28" spans="1:9" ht="12.75">
      <c r="A28" s="28" t="s">
        <v>37</v>
      </c>
      <c r="B28" s="29">
        <v>61386278</v>
      </c>
      <c r="C28" s="153">
        <v>3122</v>
      </c>
      <c r="D28" s="98">
        <v>40</v>
      </c>
      <c r="E28" s="98">
        <v>9779</v>
      </c>
      <c r="F28" s="98">
        <v>119</v>
      </c>
      <c r="G28" s="98">
        <v>3660</v>
      </c>
      <c r="H28" s="98">
        <v>218</v>
      </c>
      <c r="I28" s="115">
        <f t="shared" si="1"/>
        <v>13776</v>
      </c>
    </row>
    <row r="29" spans="1:9" ht="12.75">
      <c r="A29" s="28" t="s">
        <v>38</v>
      </c>
      <c r="B29" s="29">
        <v>61385387</v>
      </c>
      <c r="C29" s="153">
        <v>3122</v>
      </c>
      <c r="D29" s="98">
        <v>51</v>
      </c>
      <c r="E29" s="98">
        <v>14383</v>
      </c>
      <c r="F29" s="98">
        <v>108</v>
      </c>
      <c r="G29" s="98">
        <v>5359</v>
      </c>
      <c r="H29" s="98">
        <v>577</v>
      </c>
      <c r="I29" s="115">
        <f t="shared" si="1"/>
        <v>20427</v>
      </c>
    </row>
    <row r="30" spans="1:9" ht="12.75">
      <c r="A30" s="28" t="s">
        <v>39</v>
      </c>
      <c r="B30" s="29">
        <v>61385409</v>
      </c>
      <c r="C30" s="153">
        <v>3122</v>
      </c>
      <c r="D30" s="98">
        <v>86</v>
      </c>
      <c r="E30" s="98">
        <v>22820</v>
      </c>
      <c r="F30" s="98">
        <v>150</v>
      </c>
      <c r="G30" s="98">
        <v>8496</v>
      </c>
      <c r="H30" s="98">
        <v>494</v>
      </c>
      <c r="I30" s="115">
        <f t="shared" si="1"/>
        <v>31960</v>
      </c>
    </row>
    <row r="31" spans="1:9" ht="12.75">
      <c r="A31" s="28" t="s">
        <v>40</v>
      </c>
      <c r="B31" s="29">
        <v>61385417</v>
      </c>
      <c r="C31" s="153">
        <v>3122</v>
      </c>
      <c r="D31" s="98">
        <v>122</v>
      </c>
      <c r="E31" s="98">
        <v>28216</v>
      </c>
      <c r="F31" s="98">
        <v>150</v>
      </c>
      <c r="G31" s="98">
        <v>10493</v>
      </c>
      <c r="H31" s="98">
        <v>1377</v>
      </c>
      <c r="I31" s="115">
        <f t="shared" si="1"/>
        <v>40236</v>
      </c>
    </row>
    <row r="32" spans="1:9" ht="12.75">
      <c r="A32" s="28" t="s">
        <v>41</v>
      </c>
      <c r="B32" s="29">
        <v>638765</v>
      </c>
      <c r="C32" s="153">
        <v>3122</v>
      </c>
      <c r="D32" s="98">
        <v>64</v>
      </c>
      <c r="E32" s="98">
        <v>17088</v>
      </c>
      <c r="F32" s="98">
        <v>486</v>
      </c>
      <c r="G32" s="98">
        <v>6493</v>
      </c>
      <c r="H32" s="98">
        <v>597</v>
      </c>
      <c r="I32" s="115">
        <f t="shared" si="1"/>
        <v>24664</v>
      </c>
    </row>
    <row r="33" spans="1:9" ht="12.75">
      <c r="A33" s="28" t="s">
        <v>42</v>
      </c>
      <c r="B33" s="29">
        <v>60461713</v>
      </c>
      <c r="C33" s="153">
        <v>3122</v>
      </c>
      <c r="D33" s="98">
        <v>58</v>
      </c>
      <c r="E33" s="98">
        <v>16075</v>
      </c>
      <c r="F33" s="98">
        <v>180</v>
      </c>
      <c r="G33" s="98">
        <v>6011</v>
      </c>
      <c r="H33" s="98">
        <v>350</v>
      </c>
      <c r="I33" s="115">
        <f t="shared" si="1"/>
        <v>22616</v>
      </c>
    </row>
    <row r="34" spans="1:9" ht="13.5" thickBot="1">
      <c r="A34" s="34" t="s">
        <v>43</v>
      </c>
      <c r="B34" s="35">
        <v>60446242</v>
      </c>
      <c r="C34" s="157">
        <v>3122</v>
      </c>
      <c r="D34" s="138">
        <v>69</v>
      </c>
      <c r="E34" s="138">
        <v>18230</v>
      </c>
      <c r="F34" s="138">
        <v>300</v>
      </c>
      <c r="G34" s="138">
        <v>6850</v>
      </c>
      <c r="H34" s="138">
        <v>274</v>
      </c>
      <c r="I34" s="115">
        <f t="shared" si="1"/>
        <v>25654</v>
      </c>
    </row>
    <row r="35" spans="1:9" ht="13.5" thickBot="1">
      <c r="A35" s="36" t="s">
        <v>44</v>
      </c>
      <c r="B35" s="37"/>
      <c r="C35" s="65"/>
      <c r="D35" s="116">
        <f aca="true" t="shared" si="2" ref="D35:I35">SUM(D8:D34)</f>
        <v>1717.5</v>
      </c>
      <c r="E35" s="116">
        <f t="shared" si="2"/>
        <v>467236</v>
      </c>
      <c r="F35" s="116">
        <f t="shared" si="2"/>
        <v>5819</v>
      </c>
      <c r="G35" s="116">
        <f t="shared" si="2"/>
        <v>174899</v>
      </c>
      <c r="H35" s="116">
        <f t="shared" si="2"/>
        <v>15278</v>
      </c>
      <c r="I35" s="150">
        <f t="shared" si="2"/>
        <v>663232</v>
      </c>
    </row>
  </sheetData>
  <mergeCells count="3">
    <mergeCell ref="A5:A6"/>
    <mergeCell ref="B5:B6"/>
    <mergeCell ref="D5:I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Y26"/>
  <sheetViews>
    <sheetView zoomScale="75" zoomScaleNormal="75" workbookViewId="0" topLeftCell="M1">
      <selection activeCell="R5" sqref="R5:W5"/>
    </sheetView>
  </sheetViews>
  <sheetFormatPr defaultColWidth="9.00390625" defaultRowHeight="12.75"/>
  <cols>
    <col min="1" max="1" width="60.625" style="0" customWidth="1"/>
    <col min="2" max="2" width="10.375" style="0" bestFit="1" customWidth="1"/>
    <col min="3" max="3" width="7.625" style="0" customWidth="1"/>
    <col min="4" max="9" width="12.75390625" style="0" customWidth="1"/>
    <col min="10" max="10" width="9.75390625" style="0" customWidth="1"/>
    <col min="11" max="16" width="12.75390625" style="0" customWidth="1"/>
    <col min="17" max="17" width="10.25390625" style="0" customWidth="1"/>
    <col min="18" max="23" width="12.75390625" style="0" customWidth="1"/>
    <col min="24" max="24" width="10.125" style="0" customWidth="1"/>
    <col min="25" max="25" width="10.75390625" style="0" customWidth="1"/>
  </cols>
  <sheetData>
    <row r="4" spans="9:25" ht="13.5" thickBot="1">
      <c r="I4" t="s">
        <v>65</v>
      </c>
      <c r="P4" t="s">
        <v>65</v>
      </c>
      <c r="W4" t="s">
        <v>65</v>
      </c>
      <c r="Y4" s="45"/>
    </row>
    <row r="5" spans="1:23" ht="12.75" customHeight="1">
      <c r="A5" s="253" t="s">
        <v>256</v>
      </c>
      <c r="B5" s="255" t="s">
        <v>1</v>
      </c>
      <c r="C5" s="38"/>
      <c r="D5" s="257" t="s">
        <v>280</v>
      </c>
      <c r="E5" s="258"/>
      <c r="F5" s="258"/>
      <c r="G5" s="258"/>
      <c r="H5" s="258"/>
      <c r="I5" s="259"/>
      <c r="J5" s="128"/>
      <c r="K5" s="257" t="s">
        <v>45</v>
      </c>
      <c r="L5" s="258"/>
      <c r="M5" s="258"/>
      <c r="N5" s="258"/>
      <c r="O5" s="258"/>
      <c r="P5" s="259"/>
      <c r="R5" s="257" t="s">
        <v>46</v>
      </c>
      <c r="S5" s="258"/>
      <c r="T5" s="258"/>
      <c r="U5" s="258"/>
      <c r="V5" s="258"/>
      <c r="W5" s="259"/>
    </row>
    <row r="6" spans="1:23" ht="39" customHeight="1" thickBot="1">
      <c r="A6" s="254"/>
      <c r="B6" s="256"/>
      <c r="C6" s="22" t="s">
        <v>15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3" t="s">
        <v>8</v>
      </c>
      <c r="J6" s="129" t="s">
        <v>15</v>
      </c>
      <c r="K6" s="22" t="s">
        <v>47</v>
      </c>
      <c r="L6" s="22" t="s">
        <v>4</v>
      </c>
      <c r="M6" s="22" t="s">
        <v>5</v>
      </c>
      <c r="N6" s="22" t="s">
        <v>6</v>
      </c>
      <c r="O6" s="22" t="s">
        <v>7</v>
      </c>
      <c r="P6" s="23" t="s">
        <v>8</v>
      </c>
      <c r="R6" s="22" t="s">
        <v>47</v>
      </c>
      <c r="S6" s="22" t="s">
        <v>4</v>
      </c>
      <c r="T6" s="22" t="s">
        <v>5</v>
      </c>
      <c r="U6" s="22" t="s">
        <v>6</v>
      </c>
      <c r="V6" s="22" t="s">
        <v>7</v>
      </c>
      <c r="W6" s="23" t="s">
        <v>10</v>
      </c>
    </row>
    <row r="7" spans="1:23" ht="12.75">
      <c r="A7" s="24" t="s">
        <v>48</v>
      </c>
      <c r="B7" s="26"/>
      <c r="C7" s="159"/>
      <c r="D7" s="151"/>
      <c r="E7" s="151"/>
      <c r="F7" s="151"/>
      <c r="G7" s="151"/>
      <c r="H7" s="151"/>
      <c r="I7" s="115"/>
      <c r="J7" s="161"/>
      <c r="K7" s="151"/>
      <c r="L7" s="151"/>
      <c r="M7" s="151"/>
      <c r="N7" s="151"/>
      <c r="O7" s="151"/>
      <c r="P7" s="152"/>
      <c r="R7" s="151"/>
      <c r="S7" s="151"/>
      <c r="T7" s="151"/>
      <c r="U7" s="151"/>
      <c r="V7" s="151"/>
      <c r="W7" s="152"/>
    </row>
    <row r="8" spans="1:23" ht="25.5">
      <c r="A8" s="28" t="s">
        <v>49</v>
      </c>
      <c r="B8" s="39">
        <v>61387002</v>
      </c>
      <c r="C8" s="153">
        <v>3122</v>
      </c>
      <c r="D8" s="98">
        <v>28.5</v>
      </c>
      <c r="E8" s="98">
        <v>6988</v>
      </c>
      <c r="F8" s="98">
        <v>325</v>
      </c>
      <c r="G8" s="98">
        <v>2699</v>
      </c>
      <c r="H8" s="98">
        <v>306</v>
      </c>
      <c r="I8" s="115">
        <f aca="true" t="shared" si="0" ref="I8:I22">+E8+F8+G8+H8</f>
        <v>10318</v>
      </c>
      <c r="J8" s="161">
        <v>3150</v>
      </c>
      <c r="K8" s="98">
        <v>1.5</v>
      </c>
      <c r="L8" s="98">
        <v>435</v>
      </c>
      <c r="M8" s="98">
        <v>0</v>
      </c>
      <c r="N8" s="98">
        <v>161</v>
      </c>
      <c r="O8" s="98">
        <v>20</v>
      </c>
      <c r="P8" s="115">
        <f aca="true" t="shared" si="1" ref="P8:P22">+L8+M8+N8+O8</f>
        <v>616</v>
      </c>
      <c r="R8" s="98">
        <f aca="true" t="shared" si="2" ref="R8:R22">+D8+K8</f>
        <v>30</v>
      </c>
      <c r="S8" s="98">
        <f aca="true" t="shared" si="3" ref="S8:S22">+E8+L8</f>
        <v>7423</v>
      </c>
      <c r="T8" s="98">
        <f aca="true" t="shared" si="4" ref="T8:T22">+F8+M8</f>
        <v>325</v>
      </c>
      <c r="U8" s="98">
        <f aca="true" t="shared" si="5" ref="U8:U22">+G8+N8</f>
        <v>2860</v>
      </c>
      <c r="V8" s="98">
        <f aca="true" t="shared" si="6" ref="V8:V22">+H8+O8</f>
        <v>326</v>
      </c>
      <c r="W8" s="115">
        <f aca="true" t="shared" si="7" ref="W8:W22">SUM(S8:V8)</f>
        <v>10934</v>
      </c>
    </row>
    <row r="9" spans="1:23" ht="25.5">
      <c r="A9" s="28" t="s">
        <v>50</v>
      </c>
      <c r="B9" s="39">
        <v>70837899</v>
      </c>
      <c r="C9" s="153">
        <v>3122</v>
      </c>
      <c r="D9" s="98">
        <v>65</v>
      </c>
      <c r="E9" s="98">
        <v>18950</v>
      </c>
      <c r="F9" s="98">
        <v>410</v>
      </c>
      <c r="G9" s="98">
        <v>7155</v>
      </c>
      <c r="H9" s="98">
        <v>628</v>
      </c>
      <c r="I9" s="115">
        <f t="shared" si="0"/>
        <v>27143</v>
      </c>
      <c r="J9" s="161">
        <v>3150</v>
      </c>
      <c r="K9" s="98">
        <v>23</v>
      </c>
      <c r="L9" s="98">
        <v>4900</v>
      </c>
      <c r="M9" s="98">
        <v>200</v>
      </c>
      <c r="N9" s="98">
        <v>1883</v>
      </c>
      <c r="O9" s="98">
        <v>194</v>
      </c>
      <c r="P9" s="115">
        <f t="shared" si="1"/>
        <v>7177</v>
      </c>
      <c r="R9" s="98">
        <f t="shared" si="2"/>
        <v>88</v>
      </c>
      <c r="S9" s="98">
        <f t="shared" si="3"/>
        <v>23850</v>
      </c>
      <c r="T9" s="98">
        <f t="shared" si="4"/>
        <v>610</v>
      </c>
      <c r="U9" s="98">
        <f t="shared" si="5"/>
        <v>9038</v>
      </c>
      <c r="V9" s="98">
        <f t="shared" si="6"/>
        <v>822</v>
      </c>
      <c r="W9" s="115">
        <f t="shared" si="7"/>
        <v>34320</v>
      </c>
    </row>
    <row r="10" spans="1:23" ht="25.5">
      <c r="A10" s="28" t="s">
        <v>51</v>
      </c>
      <c r="B10" s="39">
        <v>70837881</v>
      </c>
      <c r="C10" s="153">
        <v>3122</v>
      </c>
      <c r="D10" s="98">
        <v>45</v>
      </c>
      <c r="E10" s="98">
        <v>12255</v>
      </c>
      <c r="F10" s="98">
        <v>82</v>
      </c>
      <c r="G10" s="98">
        <v>4563</v>
      </c>
      <c r="H10" s="98">
        <v>0</v>
      </c>
      <c r="I10" s="115">
        <f t="shared" si="0"/>
        <v>16900</v>
      </c>
      <c r="J10" s="161">
        <v>3150</v>
      </c>
      <c r="K10" s="98">
        <v>13</v>
      </c>
      <c r="L10" s="98">
        <v>2745</v>
      </c>
      <c r="M10" s="98">
        <v>18</v>
      </c>
      <c r="N10" s="98">
        <v>1022</v>
      </c>
      <c r="O10" s="98">
        <v>0</v>
      </c>
      <c r="P10" s="115">
        <f t="shared" si="1"/>
        <v>3785</v>
      </c>
      <c r="R10" s="98">
        <f t="shared" si="2"/>
        <v>58</v>
      </c>
      <c r="S10" s="98">
        <f t="shared" si="3"/>
        <v>15000</v>
      </c>
      <c r="T10" s="98">
        <f t="shared" si="4"/>
        <v>100</v>
      </c>
      <c r="U10" s="98">
        <f t="shared" si="5"/>
        <v>5585</v>
      </c>
      <c r="V10" s="98">
        <f t="shared" si="6"/>
        <v>0</v>
      </c>
      <c r="W10" s="115">
        <f t="shared" si="7"/>
        <v>20685</v>
      </c>
    </row>
    <row r="11" spans="1:23" ht="25.5">
      <c r="A11" s="28" t="s">
        <v>52</v>
      </c>
      <c r="B11" s="39">
        <v>70837783</v>
      </c>
      <c r="C11" s="153">
        <v>3122</v>
      </c>
      <c r="D11" s="98">
        <v>43</v>
      </c>
      <c r="E11" s="98">
        <v>11760</v>
      </c>
      <c r="F11" s="98">
        <v>470</v>
      </c>
      <c r="G11" s="98">
        <v>4516</v>
      </c>
      <c r="H11" s="98">
        <v>966</v>
      </c>
      <c r="I11" s="115">
        <f t="shared" si="0"/>
        <v>17712</v>
      </c>
      <c r="J11" s="161">
        <v>3150</v>
      </c>
      <c r="K11" s="98">
        <v>9</v>
      </c>
      <c r="L11" s="98">
        <v>3150</v>
      </c>
      <c r="M11" s="98">
        <v>100</v>
      </c>
      <c r="N11" s="98">
        <v>1201</v>
      </c>
      <c r="O11" s="98">
        <v>300</v>
      </c>
      <c r="P11" s="115">
        <f t="shared" si="1"/>
        <v>4751</v>
      </c>
      <c r="R11" s="98">
        <f t="shared" si="2"/>
        <v>52</v>
      </c>
      <c r="S11" s="98">
        <f t="shared" si="3"/>
        <v>14910</v>
      </c>
      <c r="T11" s="98">
        <f t="shared" si="4"/>
        <v>570</v>
      </c>
      <c r="U11" s="98">
        <f t="shared" si="5"/>
        <v>5717</v>
      </c>
      <c r="V11" s="98">
        <f t="shared" si="6"/>
        <v>1266</v>
      </c>
      <c r="W11" s="115">
        <f t="shared" si="7"/>
        <v>22463</v>
      </c>
    </row>
    <row r="12" spans="1:23" ht="25.5">
      <c r="A12" s="30" t="s">
        <v>53</v>
      </c>
      <c r="B12" s="39" t="s">
        <v>54</v>
      </c>
      <c r="C12" s="153">
        <v>3122</v>
      </c>
      <c r="D12" s="98">
        <v>90.5</v>
      </c>
      <c r="E12" s="98">
        <v>23650</v>
      </c>
      <c r="F12" s="98">
        <v>442</v>
      </c>
      <c r="G12" s="98">
        <v>8913</v>
      </c>
      <c r="H12" s="98">
        <v>607</v>
      </c>
      <c r="I12" s="115">
        <f t="shared" si="0"/>
        <v>33612</v>
      </c>
      <c r="J12" s="161">
        <v>3150</v>
      </c>
      <c r="K12" s="98">
        <v>35</v>
      </c>
      <c r="L12" s="98">
        <v>9400</v>
      </c>
      <c r="M12" s="98">
        <v>1700</v>
      </c>
      <c r="N12" s="98">
        <v>4065</v>
      </c>
      <c r="O12" s="98">
        <v>317</v>
      </c>
      <c r="P12" s="115">
        <f t="shared" si="1"/>
        <v>15482</v>
      </c>
      <c r="R12" s="98">
        <f t="shared" si="2"/>
        <v>125.5</v>
      </c>
      <c r="S12" s="98">
        <f t="shared" si="3"/>
        <v>33050</v>
      </c>
      <c r="T12" s="98">
        <f t="shared" si="4"/>
        <v>2142</v>
      </c>
      <c r="U12" s="98">
        <f t="shared" si="5"/>
        <v>12978</v>
      </c>
      <c r="V12" s="98">
        <f t="shared" si="6"/>
        <v>924</v>
      </c>
      <c r="W12" s="115">
        <f t="shared" si="7"/>
        <v>49094</v>
      </c>
    </row>
    <row r="13" spans="1:23" ht="25.5">
      <c r="A13" s="30" t="s">
        <v>281</v>
      </c>
      <c r="B13" s="39">
        <v>61385930</v>
      </c>
      <c r="C13" s="153">
        <v>3122</v>
      </c>
      <c r="D13" s="98">
        <v>79</v>
      </c>
      <c r="E13" s="98">
        <v>20618</v>
      </c>
      <c r="F13" s="98">
        <v>855</v>
      </c>
      <c r="G13" s="98">
        <v>7928</v>
      </c>
      <c r="H13" s="98">
        <v>1367</v>
      </c>
      <c r="I13" s="115">
        <f t="shared" si="0"/>
        <v>30768</v>
      </c>
      <c r="J13" s="161">
        <v>3150</v>
      </c>
      <c r="K13" s="98">
        <v>22</v>
      </c>
      <c r="L13" s="98">
        <v>7862</v>
      </c>
      <c r="M13" s="98">
        <v>400</v>
      </c>
      <c r="N13" s="98">
        <v>3049</v>
      </c>
      <c r="O13" s="98">
        <v>200</v>
      </c>
      <c r="P13" s="115">
        <f t="shared" si="1"/>
        <v>11511</v>
      </c>
      <c r="R13" s="98">
        <f t="shared" si="2"/>
        <v>101</v>
      </c>
      <c r="S13" s="98">
        <f t="shared" si="3"/>
        <v>28480</v>
      </c>
      <c r="T13" s="98">
        <f t="shared" si="4"/>
        <v>1255</v>
      </c>
      <c r="U13" s="98">
        <f t="shared" si="5"/>
        <v>10977</v>
      </c>
      <c r="V13" s="98">
        <f t="shared" si="6"/>
        <v>1567</v>
      </c>
      <c r="W13" s="115">
        <f t="shared" si="7"/>
        <v>42279</v>
      </c>
    </row>
    <row r="14" spans="1:23" ht="25.5">
      <c r="A14" s="28" t="s">
        <v>55</v>
      </c>
      <c r="B14" s="39">
        <v>61388025</v>
      </c>
      <c r="C14" s="153">
        <v>3122</v>
      </c>
      <c r="D14" s="98">
        <v>65.5</v>
      </c>
      <c r="E14" s="98">
        <v>17000</v>
      </c>
      <c r="F14" s="98">
        <v>200</v>
      </c>
      <c r="G14" s="98">
        <v>6377</v>
      </c>
      <c r="H14" s="98">
        <v>606</v>
      </c>
      <c r="I14" s="115">
        <f t="shared" si="0"/>
        <v>24183</v>
      </c>
      <c r="J14" s="161">
        <v>3150</v>
      </c>
      <c r="K14" s="98">
        <v>8.5</v>
      </c>
      <c r="L14" s="98">
        <v>1780</v>
      </c>
      <c r="M14" s="98">
        <v>50</v>
      </c>
      <c r="N14" s="98">
        <v>660</v>
      </c>
      <c r="O14" s="98">
        <v>386</v>
      </c>
      <c r="P14" s="115">
        <f t="shared" si="1"/>
        <v>2876</v>
      </c>
      <c r="R14" s="98">
        <f t="shared" si="2"/>
        <v>74</v>
      </c>
      <c r="S14" s="98">
        <f t="shared" si="3"/>
        <v>18780</v>
      </c>
      <c r="T14" s="98">
        <f t="shared" si="4"/>
        <v>250</v>
      </c>
      <c r="U14" s="98">
        <f t="shared" si="5"/>
        <v>7037</v>
      </c>
      <c r="V14" s="98">
        <f t="shared" si="6"/>
        <v>992</v>
      </c>
      <c r="W14" s="115">
        <f t="shared" si="7"/>
        <v>27059</v>
      </c>
    </row>
    <row r="15" spans="1:23" ht="25.5">
      <c r="A15" s="28" t="s">
        <v>56</v>
      </c>
      <c r="B15" s="39">
        <v>61386871</v>
      </c>
      <c r="C15" s="153">
        <v>3122</v>
      </c>
      <c r="D15" s="98">
        <v>36.5</v>
      </c>
      <c r="E15" s="98">
        <v>9500</v>
      </c>
      <c r="F15" s="98">
        <v>210</v>
      </c>
      <c r="G15" s="98">
        <v>3593</v>
      </c>
      <c r="H15" s="98">
        <v>247</v>
      </c>
      <c r="I15" s="115">
        <f t="shared" si="0"/>
        <v>13550</v>
      </c>
      <c r="J15" s="161">
        <v>3150</v>
      </c>
      <c r="K15" s="98">
        <v>7.5</v>
      </c>
      <c r="L15" s="98">
        <v>2000</v>
      </c>
      <c r="M15" s="98">
        <v>40</v>
      </c>
      <c r="N15" s="98">
        <v>750</v>
      </c>
      <c r="O15" s="98">
        <v>50</v>
      </c>
      <c r="P15" s="115">
        <f t="shared" si="1"/>
        <v>2840</v>
      </c>
      <c r="R15" s="98">
        <f t="shared" si="2"/>
        <v>44</v>
      </c>
      <c r="S15" s="98">
        <f t="shared" si="3"/>
        <v>11500</v>
      </c>
      <c r="T15" s="98">
        <f t="shared" si="4"/>
        <v>250</v>
      </c>
      <c r="U15" s="98">
        <f t="shared" si="5"/>
        <v>4343</v>
      </c>
      <c r="V15" s="98">
        <f t="shared" si="6"/>
        <v>297</v>
      </c>
      <c r="W15" s="115">
        <f t="shared" si="7"/>
        <v>16390</v>
      </c>
    </row>
    <row r="16" spans="1:23" ht="12.75">
      <c r="A16" s="28" t="s">
        <v>57</v>
      </c>
      <c r="B16" s="39">
        <v>61384569</v>
      </c>
      <c r="C16" s="153">
        <v>3122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115">
        <f t="shared" si="0"/>
        <v>0</v>
      </c>
      <c r="J16" s="161">
        <v>3150</v>
      </c>
      <c r="K16" s="98">
        <v>23</v>
      </c>
      <c r="L16" s="98">
        <v>6294</v>
      </c>
      <c r="M16" s="98">
        <v>850</v>
      </c>
      <c r="N16" s="98">
        <v>2626</v>
      </c>
      <c r="O16" s="98">
        <v>255</v>
      </c>
      <c r="P16" s="115">
        <f t="shared" si="1"/>
        <v>10025</v>
      </c>
      <c r="R16" s="98">
        <f t="shared" si="2"/>
        <v>23</v>
      </c>
      <c r="S16" s="98">
        <f t="shared" si="3"/>
        <v>6294</v>
      </c>
      <c r="T16" s="98">
        <f t="shared" si="4"/>
        <v>850</v>
      </c>
      <c r="U16" s="98">
        <f t="shared" si="5"/>
        <v>2626</v>
      </c>
      <c r="V16" s="98">
        <f t="shared" si="6"/>
        <v>255</v>
      </c>
      <c r="W16" s="115">
        <f t="shared" si="7"/>
        <v>10025</v>
      </c>
    </row>
    <row r="17" spans="1:23" ht="25.5">
      <c r="A17" s="30" t="s">
        <v>58</v>
      </c>
      <c r="B17" s="39" t="s">
        <v>59</v>
      </c>
      <c r="C17" s="153">
        <v>3122</v>
      </c>
      <c r="D17" s="98">
        <v>80</v>
      </c>
      <c r="E17" s="98">
        <v>21767</v>
      </c>
      <c r="F17" s="98">
        <v>350</v>
      </c>
      <c r="G17" s="98">
        <v>8166</v>
      </c>
      <c r="H17" s="98">
        <v>415</v>
      </c>
      <c r="I17" s="115">
        <f t="shared" si="0"/>
        <v>30698</v>
      </c>
      <c r="J17" s="161">
        <v>3150</v>
      </c>
      <c r="K17" s="98">
        <v>47</v>
      </c>
      <c r="L17" s="98">
        <v>11296</v>
      </c>
      <c r="M17" s="98">
        <v>980</v>
      </c>
      <c r="N17" s="98">
        <v>4533</v>
      </c>
      <c r="O17" s="98">
        <v>131</v>
      </c>
      <c r="P17" s="115">
        <f t="shared" si="1"/>
        <v>16940</v>
      </c>
      <c r="R17" s="98">
        <f t="shared" si="2"/>
        <v>127</v>
      </c>
      <c r="S17" s="98">
        <f t="shared" si="3"/>
        <v>33063</v>
      </c>
      <c r="T17" s="98">
        <f t="shared" si="4"/>
        <v>1330</v>
      </c>
      <c r="U17" s="98">
        <f t="shared" si="5"/>
        <v>12699</v>
      </c>
      <c r="V17" s="98">
        <f t="shared" si="6"/>
        <v>546</v>
      </c>
      <c r="W17" s="115">
        <f t="shared" si="7"/>
        <v>47638</v>
      </c>
    </row>
    <row r="18" spans="1:23" ht="25.5">
      <c r="A18" s="30" t="s">
        <v>60</v>
      </c>
      <c r="B18" s="39">
        <v>63834286</v>
      </c>
      <c r="C18" s="153">
        <v>3126</v>
      </c>
      <c r="D18" s="98">
        <v>131</v>
      </c>
      <c r="E18" s="98">
        <v>36972</v>
      </c>
      <c r="F18" s="98">
        <v>1275</v>
      </c>
      <c r="G18" s="98">
        <v>14124</v>
      </c>
      <c r="H18" s="98">
        <v>946</v>
      </c>
      <c r="I18" s="115">
        <f t="shared" si="0"/>
        <v>53317</v>
      </c>
      <c r="J18" s="161">
        <v>3150</v>
      </c>
      <c r="K18" s="98">
        <v>5</v>
      </c>
      <c r="L18" s="98">
        <v>1076</v>
      </c>
      <c r="M18" s="98">
        <v>90</v>
      </c>
      <c r="N18" s="98">
        <v>432</v>
      </c>
      <c r="O18" s="98">
        <v>65</v>
      </c>
      <c r="P18" s="115">
        <f t="shared" si="1"/>
        <v>1663</v>
      </c>
      <c r="R18" s="98">
        <f t="shared" si="2"/>
        <v>136</v>
      </c>
      <c r="S18" s="98">
        <f t="shared" si="3"/>
        <v>38048</v>
      </c>
      <c r="T18" s="98">
        <f t="shared" si="4"/>
        <v>1365</v>
      </c>
      <c r="U18" s="98">
        <f t="shared" si="5"/>
        <v>14556</v>
      </c>
      <c r="V18" s="98">
        <f t="shared" si="6"/>
        <v>1011</v>
      </c>
      <c r="W18" s="115">
        <f t="shared" si="7"/>
        <v>54980</v>
      </c>
    </row>
    <row r="19" spans="1:23" ht="25.5">
      <c r="A19" s="28" t="s">
        <v>61</v>
      </c>
      <c r="B19" s="39">
        <v>61388068</v>
      </c>
      <c r="C19" s="153">
        <v>3122</v>
      </c>
      <c r="D19" s="98">
        <v>56</v>
      </c>
      <c r="E19" s="98">
        <v>16166</v>
      </c>
      <c r="F19" s="98">
        <v>433</v>
      </c>
      <c r="G19" s="98">
        <v>6133</v>
      </c>
      <c r="H19" s="98">
        <v>957</v>
      </c>
      <c r="I19" s="115">
        <f t="shared" si="0"/>
        <v>23689</v>
      </c>
      <c r="J19" s="161">
        <v>3150</v>
      </c>
      <c r="K19" s="98">
        <v>15</v>
      </c>
      <c r="L19" s="98">
        <v>4976</v>
      </c>
      <c r="M19" s="98">
        <v>137</v>
      </c>
      <c r="N19" s="98">
        <v>1890</v>
      </c>
      <c r="O19" s="98">
        <v>292</v>
      </c>
      <c r="P19" s="115">
        <f t="shared" si="1"/>
        <v>7295</v>
      </c>
      <c r="R19" s="98">
        <f t="shared" si="2"/>
        <v>71</v>
      </c>
      <c r="S19" s="98">
        <f t="shared" si="3"/>
        <v>21142</v>
      </c>
      <c r="T19" s="98">
        <f t="shared" si="4"/>
        <v>570</v>
      </c>
      <c r="U19" s="98">
        <f t="shared" si="5"/>
        <v>8023</v>
      </c>
      <c r="V19" s="98">
        <f t="shared" si="6"/>
        <v>1249</v>
      </c>
      <c r="W19" s="115">
        <f t="shared" si="7"/>
        <v>30984</v>
      </c>
    </row>
    <row r="20" spans="1:23" ht="25.5">
      <c r="A20" s="28" t="s">
        <v>62</v>
      </c>
      <c r="B20" s="39">
        <v>61385891</v>
      </c>
      <c r="C20" s="153">
        <v>3122</v>
      </c>
      <c r="D20" s="98">
        <v>46</v>
      </c>
      <c r="E20" s="98">
        <v>11872</v>
      </c>
      <c r="F20" s="98">
        <v>300</v>
      </c>
      <c r="G20" s="98">
        <v>4531</v>
      </c>
      <c r="H20" s="98">
        <v>397</v>
      </c>
      <c r="I20" s="115">
        <f t="shared" si="0"/>
        <v>17100</v>
      </c>
      <c r="J20" s="161">
        <v>3150</v>
      </c>
      <c r="K20" s="98">
        <v>6</v>
      </c>
      <c r="L20" s="98">
        <v>1900</v>
      </c>
      <c r="M20" s="98">
        <v>172</v>
      </c>
      <c r="N20" s="98">
        <v>730</v>
      </c>
      <c r="O20" s="98">
        <v>80</v>
      </c>
      <c r="P20" s="115">
        <f t="shared" si="1"/>
        <v>2882</v>
      </c>
      <c r="R20" s="98">
        <f t="shared" si="2"/>
        <v>52</v>
      </c>
      <c r="S20" s="98">
        <f t="shared" si="3"/>
        <v>13772</v>
      </c>
      <c r="T20" s="98">
        <f t="shared" si="4"/>
        <v>472</v>
      </c>
      <c r="U20" s="98">
        <f t="shared" si="5"/>
        <v>5261</v>
      </c>
      <c r="V20" s="98">
        <f t="shared" si="6"/>
        <v>477</v>
      </c>
      <c r="W20" s="115">
        <f t="shared" si="7"/>
        <v>19982</v>
      </c>
    </row>
    <row r="21" spans="1:23" ht="25.5">
      <c r="A21" s="28" t="s">
        <v>63</v>
      </c>
      <c r="B21" s="39">
        <v>61388548</v>
      </c>
      <c r="C21" s="153">
        <v>3122</v>
      </c>
      <c r="D21" s="98">
        <v>54</v>
      </c>
      <c r="E21" s="98">
        <v>15099</v>
      </c>
      <c r="F21" s="98">
        <v>70</v>
      </c>
      <c r="G21" s="98">
        <v>5617</v>
      </c>
      <c r="H21" s="98">
        <v>471</v>
      </c>
      <c r="I21" s="115">
        <f t="shared" si="0"/>
        <v>21257</v>
      </c>
      <c r="J21" s="161">
        <v>3150</v>
      </c>
      <c r="K21" s="98">
        <v>7</v>
      </c>
      <c r="L21" s="98">
        <v>2230</v>
      </c>
      <c r="M21" s="98">
        <v>15</v>
      </c>
      <c r="N21" s="98">
        <v>825</v>
      </c>
      <c r="O21" s="98">
        <v>21</v>
      </c>
      <c r="P21" s="115">
        <f t="shared" si="1"/>
        <v>3091</v>
      </c>
      <c r="R21" s="98">
        <f t="shared" si="2"/>
        <v>61</v>
      </c>
      <c r="S21" s="98">
        <f t="shared" si="3"/>
        <v>17329</v>
      </c>
      <c r="T21" s="98">
        <f t="shared" si="4"/>
        <v>85</v>
      </c>
      <c r="U21" s="98">
        <f t="shared" si="5"/>
        <v>6442</v>
      </c>
      <c r="V21" s="98">
        <f t="shared" si="6"/>
        <v>492</v>
      </c>
      <c r="W21" s="115">
        <f t="shared" si="7"/>
        <v>24348</v>
      </c>
    </row>
    <row r="22" spans="1:23" ht="13.5" thickBot="1">
      <c r="A22" s="40" t="s">
        <v>64</v>
      </c>
      <c r="B22" s="41">
        <v>61385395</v>
      </c>
      <c r="C22" s="157">
        <v>3122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23">
        <f t="shared" si="0"/>
        <v>0</v>
      </c>
      <c r="J22" s="162">
        <v>3150</v>
      </c>
      <c r="K22" s="138">
        <v>24</v>
      </c>
      <c r="L22" s="138">
        <v>6680</v>
      </c>
      <c r="M22" s="138">
        <v>400</v>
      </c>
      <c r="N22" s="138">
        <v>2612</v>
      </c>
      <c r="O22" s="138">
        <v>234</v>
      </c>
      <c r="P22" s="123">
        <f t="shared" si="1"/>
        <v>9926</v>
      </c>
      <c r="R22" s="138">
        <f t="shared" si="2"/>
        <v>24</v>
      </c>
      <c r="S22" s="138">
        <f t="shared" si="3"/>
        <v>6680</v>
      </c>
      <c r="T22" s="138">
        <f t="shared" si="4"/>
        <v>400</v>
      </c>
      <c r="U22" s="138">
        <f t="shared" si="5"/>
        <v>2612</v>
      </c>
      <c r="V22" s="138">
        <f t="shared" si="6"/>
        <v>234</v>
      </c>
      <c r="W22" s="123">
        <f t="shared" si="7"/>
        <v>9926</v>
      </c>
    </row>
    <row r="23" spans="1:23" ht="13.5" thickBot="1">
      <c r="A23" s="42" t="s">
        <v>44</v>
      </c>
      <c r="B23" s="43"/>
      <c r="C23" s="160"/>
      <c r="D23" s="139">
        <f aca="true" t="shared" si="8" ref="D23:I23">SUM(D8:D22)</f>
        <v>820</v>
      </c>
      <c r="E23" s="139">
        <f t="shared" si="8"/>
        <v>222597</v>
      </c>
      <c r="F23" s="139">
        <f t="shared" si="8"/>
        <v>5422</v>
      </c>
      <c r="G23" s="139">
        <f t="shared" si="8"/>
        <v>84315</v>
      </c>
      <c r="H23" s="139">
        <f t="shared" si="8"/>
        <v>7913</v>
      </c>
      <c r="I23" s="141">
        <f t="shared" si="8"/>
        <v>320247</v>
      </c>
      <c r="J23" s="163"/>
      <c r="K23" s="139">
        <f aca="true" t="shared" si="9" ref="K23:W23">SUM(K8:K22)</f>
        <v>246.5</v>
      </c>
      <c r="L23" s="139">
        <f t="shared" si="9"/>
        <v>66724</v>
      </c>
      <c r="M23" s="139">
        <f t="shared" si="9"/>
        <v>5152</v>
      </c>
      <c r="N23" s="139">
        <f t="shared" si="9"/>
        <v>26439</v>
      </c>
      <c r="O23" s="139">
        <f t="shared" si="9"/>
        <v>2545</v>
      </c>
      <c r="P23" s="141">
        <f t="shared" si="9"/>
        <v>100860</v>
      </c>
      <c r="R23" s="139">
        <f t="shared" si="9"/>
        <v>1066.5</v>
      </c>
      <c r="S23" s="139">
        <f t="shared" si="9"/>
        <v>289321</v>
      </c>
      <c r="T23" s="139">
        <f t="shared" si="9"/>
        <v>10574</v>
      </c>
      <c r="U23" s="139">
        <f t="shared" si="9"/>
        <v>110754</v>
      </c>
      <c r="V23" s="139">
        <f t="shared" si="9"/>
        <v>10458</v>
      </c>
      <c r="W23" s="141">
        <f t="shared" si="9"/>
        <v>421107</v>
      </c>
    </row>
    <row r="24" spans="1:25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R24" s="44"/>
      <c r="S24" s="44"/>
      <c r="T24" s="44"/>
      <c r="U24" s="44"/>
      <c r="V24" s="44"/>
      <c r="W24" s="44"/>
      <c r="X24" s="44"/>
      <c r="Y24" s="44"/>
    </row>
    <row r="25" spans="1:25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9" ht="12.75" customHeight="1"/>
    <row r="30" ht="39" customHeight="1"/>
  </sheetData>
  <mergeCells count="5">
    <mergeCell ref="A5:A6"/>
    <mergeCell ref="B5:B6"/>
    <mergeCell ref="D5:I5"/>
    <mergeCell ref="R5:W5"/>
    <mergeCell ref="K5:P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geOrder="overThenDown" paperSize="9" scale="85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AN265"/>
  <sheetViews>
    <sheetView zoomScale="75" zoomScaleNormal="75" workbookViewId="0" topLeftCell="AH1">
      <selection activeCell="AI4" sqref="AI4:AM4"/>
    </sheetView>
  </sheetViews>
  <sheetFormatPr defaultColWidth="9.00390625" defaultRowHeight="12.75"/>
  <cols>
    <col min="1" max="1" width="102.25390625" style="0" customWidth="1"/>
    <col min="2" max="2" width="10.00390625" style="0" customWidth="1"/>
    <col min="3" max="7" width="9.25390625" style="0" bestFit="1" customWidth="1"/>
    <col min="8" max="8" width="8.00390625" style="0" customWidth="1"/>
    <col min="9" max="9" width="103.00390625" style="0" customWidth="1"/>
    <col min="10" max="10" width="10.125" style="0" customWidth="1"/>
    <col min="16" max="16" width="6.75390625" style="0" customWidth="1"/>
    <col min="17" max="17" width="103.25390625" style="0" customWidth="1"/>
    <col min="18" max="18" width="10.125" style="0" customWidth="1"/>
    <col min="19" max="19" width="8.375" style="0" customWidth="1"/>
    <col min="20" max="20" width="8.00390625" style="0" customWidth="1"/>
    <col min="21" max="21" width="8.125" style="0" customWidth="1"/>
    <col min="22" max="22" width="7.625" style="0" customWidth="1"/>
    <col min="23" max="23" width="7.875" style="0" customWidth="1"/>
    <col min="24" max="24" width="6.625" style="0" customWidth="1"/>
    <col min="25" max="25" width="104.875" style="0" customWidth="1"/>
    <col min="26" max="26" width="10.125" style="0" customWidth="1"/>
    <col min="28" max="28" width="8.625" style="0" customWidth="1"/>
    <col min="30" max="30" width="7.875" style="0" customWidth="1"/>
    <col min="32" max="32" width="7.625" style="0" customWidth="1"/>
    <col min="33" max="33" width="105.375" style="0" customWidth="1"/>
    <col min="34" max="34" width="10.25390625" style="0" customWidth="1"/>
    <col min="35" max="35" width="8.625" style="0" customWidth="1"/>
    <col min="36" max="37" width="8.375" style="0" customWidth="1"/>
    <col min="38" max="38" width="8.00390625" style="0" customWidth="1"/>
    <col min="39" max="39" width="8.625" style="0" customWidth="1"/>
    <col min="40" max="40" width="8.75390625" style="0" customWidth="1"/>
  </cols>
  <sheetData>
    <row r="3" spans="1:39" ht="13.5" thickBot="1">
      <c r="A3" s="1"/>
      <c r="G3" t="s">
        <v>65</v>
      </c>
      <c r="H3" s="45"/>
      <c r="I3" s="1"/>
      <c r="O3" s="45" t="s">
        <v>66</v>
      </c>
      <c r="Q3" s="1"/>
      <c r="W3" s="45" t="s">
        <v>66</v>
      </c>
      <c r="Y3" s="1"/>
      <c r="AE3" s="45" t="s">
        <v>66</v>
      </c>
      <c r="AG3" s="1"/>
      <c r="AH3" s="1"/>
      <c r="AM3" t="s">
        <v>65</v>
      </c>
    </row>
    <row r="4" spans="1:40" ht="12.75" customHeight="1">
      <c r="A4" s="231" t="s">
        <v>258</v>
      </c>
      <c r="B4" s="233" t="s">
        <v>1</v>
      </c>
      <c r="C4" s="260" t="s">
        <v>67</v>
      </c>
      <c r="D4" s="261"/>
      <c r="E4" s="261"/>
      <c r="F4" s="261"/>
      <c r="G4" s="261"/>
      <c r="H4" s="164"/>
      <c r="I4" s="231" t="s">
        <v>258</v>
      </c>
      <c r="J4" s="233" t="s">
        <v>1</v>
      </c>
      <c r="K4" s="260" t="s">
        <v>68</v>
      </c>
      <c r="L4" s="261"/>
      <c r="M4" s="261"/>
      <c r="N4" s="261"/>
      <c r="O4" s="261"/>
      <c r="P4" s="164"/>
      <c r="Q4" s="231" t="s">
        <v>258</v>
      </c>
      <c r="R4" s="233" t="s">
        <v>1</v>
      </c>
      <c r="S4" s="260" t="s">
        <v>69</v>
      </c>
      <c r="T4" s="235"/>
      <c r="U4" s="235"/>
      <c r="V4" s="235"/>
      <c r="W4" s="236"/>
      <c r="X4" s="179"/>
      <c r="Y4" s="231" t="s">
        <v>258</v>
      </c>
      <c r="Z4" s="233" t="s">
        <v>1</v>
      </c>
      <c r="AA4" s="233" t="s">
        <v>70</v>
      </c>
      <c r="AB4" s="233"/>
      <c r="AC4" s="233"/>
      <c r="AD4" s="233"/>
      <c r="AE4" s="233"/>
      <c r="AF4" s="238"/>
      <c r="AG4" s="231" t="s">
        <v>258</v>
      </c>
      <c r="AH4" s="233" t="s">
        <v>1</v>
      </c>
      <c r="AI4" s="260" t="s">
        <v>46</v>
      </c>
      <c r="AJ4" s="261"/>
      <c r="AK4" s="261"/>
      <c r="AL4" s="261"/>
      <c r="AM4" s="261"/>
      <c r="AN4" s="164"/>
    </row>
    <row r="5" spans="1:40" ht="39" thickBot="1">
      <c r="A5" s="232"/>
      <c r="B5" s="234"/>
      <c r="C5" s="49" t="s">
        <v>4</v>
      </c>
      <c r="D5" s="49" t="s">
        <v>5</v>
      </c>
      <c r="E5" s="49" t="s">
        <v>6</v>
      </c>
      <c r="F5" s="49" t="s">
        <v>7</v>
      </c>
      <c r="G5" s="49" t="s">
        <v>8</v>
      </c>
      <c r="H5" s="50" t="s">
        <v>3</v>
      </c>
      <c r="I5" s="232"/>
      <c r="J5" s="234"/>
      <c r="K5" s="49" t="s">
        <v>4</v>
      </c>
      <c r="L5" s="49" t="s">
        <v>5</v>
      </c>
      <c r="M5" s="49" t="s">
        <v>6</v>
      </c>
      <c r="N5" s="49" t="s">
        <v>7</v>
      </c>
      <c r="O5" s="49" t="s">
        <v>8</v>
      </c>
      <c r="P5" s="50" t="s">
        <v>3</v>
      </c>
      <c r="Q5" s="232"/>
      <c r="R5" s="234"/>
      <c r="S5" s="49" t="s">
        <v>4</v>
      </c>
      <c r="T5" s="49" t="s">
        <v>5</v>
      </c>
      <c r="U5" s="49" t="s">
        <v>6</v>
      </c>
      <c r="V5" s="49" t="s">
        <v>7</v>
      </c>
      <c r="W5" s="49" t="s">
        <v>8</v>
      </c>
      <c r="X5" s="50" t="s">
        <v>3</v>
      </c>
      <c r="Y5" s="232"/>
      <c r="Z5" s="237"/>
      <c r="AA5" s="49" t="s">
        <v>4</v>
      </c>
      <c r="AB5" s="49" t="s">
        <v>5</v>
      </c>
      <c r="AC5" s="49" t="s">
        <v>6</v>
      </c>
      <c r="AD5" s="49" t="s">
        <v>7</v>
      </c>
      <c r="AE5" s="49" t="s">
        <v>8</v>
      </c>
      <c r="AF5" s="50" t="s">
        <v>3</v>
      </c>
      <c r="AG5" s="232"/>
      <c r="AH5" s="234"/>
      <c r="AI5" s="49" t="s">
        <v>4</v>
      </c>
      <c r="AJ5" s="49" t="s">
        <v>5</v>
      </c>
      <c r="AK5" s="49" t="s">
        <v>6</v>
      </c>
      <c r="AL5" s="49" t="s">
        <v>7</v>
      </c>
      <c r="AM5" s="49" t="s">
        <v>8</v>
      </c>
      <c r="AN5" s="50" t="s">
        <v>3</v>
      </c>
    </row>
    <row r="6" spans="1:40" ht="12.75">
      <c r="A6" s="51" t="s">
        <v>257</v>
      </c>
      <c r="B6" s="166"/>
      <c r="C6" s="166"/>
      <c r="D6" s="166"/>
      <c r="E6" s="166"/>
      <c r="F6" s="166"/>
      <c r="G6" s="166"/>
      <c r="H6" s="167"/>
      <c r="I6" s="165"/>
      <c r="J6" s="166"/>
      <c r="K6" s="166"/>
      <c r="L6" s="166"/>
      <c r="M6" s="166"/>
      <c r="N6" s="166"/>
      <c r="O6" s="166"/>
      <c r="P6" s="167"/>
      <c r="Q6" s="165"/>
      <c r="R6" s="166"/>
      <c r="S6" s="166"/>
      <c r="T6" s="166"/>
      <c r="U6" s="166"/>
      <c r="V6" s="166"/>
      <c r="W6" s="166"/>
      <c r="X6" s="167"/>
      <c r="Y6" s="165"/>
      <c r="Z6" s="166"/>
      <c r="AA6" s="166"/>
      <c r="AB6" s="166"/>
      <c r="AC6" s="166"/>
      <c r="AD6" s="166"/>
      <c r="AE6" s="166"/>
      <c r="AF6" s="167"/>
      <c r="AG6" s="165"/>
      <c r="AH6" s="166"/>
      <c r="AI6" s="166"/>
      <c r="AJ6" s="166"/>
      <c r="AK6" s="166"/>
      <c r="AL6" s="166"/>
      <c r="AM6" s="166"/>
      <c r="AN6" s="167"/>
    </row>
    <row r="7" spans="1:40" ht="12.75">
      <c r="A7" s="132" t="s">
        <v>72</v>
      </c>
      <c r="B7" s="168">
        <v>60436107</v>
      </c>
      <c r="C7" s="169"/>
      <c r="D7" s="169"/>
      <c r="E7" s="169"/>
      <c r="F7" s="169"/>
      <c r="G7" s="169">
        <f aca="true" t="shared" si="0" ref="G7:G28">+C7+D7+E7+F7</f>
        <v>0</v>
      </c>
      <c r="H7" s="152"/>
      <c r="I7" s="132" t="s">
        <v>72</v>
      </c>
      <c r="J7" s="168">
        <v>60436107</v>
      </c>
      <c r="K7" s="169">
        <v>6804</v>
      </c>
      <c r="L7" s="169">
        <v>12</v>
      </c>
      <c r="M7" s="169">
        <v>2523</v>
      </c>
      <c r="N7" s="169">
        <v>223</v>
      </c>
      <c r="O7" s="169">
        <f aca="true" t="shared" si="1" ref="O7:O28">+K7+L7+M7+N7</f>
        <v>9562</v>
      </c>
      <c r="P7" s="152">
        <v>26.5</v>
      </c>
      <c r="Q7" s="132" t="s">
        <v>72</v>
      </c>
      <c r="R7" s="168">
        <v>60436107</v>
      </c>
      <c r="S7" s="169"/>
      <c r="T7" s="169"/>
      <c r="U7" s="169"/>
      <c r="V7" s="169"/>
      <c r="W7" s="169">
        <f aca="true" t="shared" si="2" ref="W7:W28">+S7+T7+U7+V7</f>
        <v>0</v>
      </c>
      <c r="X7" s="180"/>
      <c r="Y7" s="132" t="s">
        <v>72</v>
      </c>
      <c r="Z7" s="168">
        <v>60436107</v>
      </c>
      <c r="AA7" s="169"/>
      <c r="AB7" s="169"/>
      <c r="AC7" s="169"/>
      <c r="AD7" s="169"/>
      <c r="AE7" s="169">
        <f aca="true" t="shared" si="3" ref="AE7:AE28">+AA7+AB7+AC7+AD7</f>
        <v>0</v>
      </c>
      <c r="AF7" s="152"/>
      <c r="AG7" s="132" t="s">
        <v>72</v>
      </c>
      <c r="AH7" s="168">
        <v>60436107</v>
      </c>
      <c r="AI7" s="169">
        <f aca="true" t="shared" si="4" ref="AI7:AI44">+C7+K7+S7+AA7</f>
        <v>6804</v>
      </c>
      <c r="AJ7" s="169">
        <f aca="true" t="shared" si="5" ref="AJ7:AJ44">+D7+L7+T7+AB7</f>
        <v>12</v>
      </c>
      <c r="AK7" s="169">
        <f aca="true" t="shared" si="6" ref="AK7:AK44">+E7+M7+U7+AC7</f>
        <v>2523</v>
      </c>
      <c r="AL7" s="169">
        <f aca="true" t="shared" si="7" ref="AL7:AL44">+F7+N7+V7+AD7</f>
        <v>223</v>
      </c>
      <c r="AM7" s="169">
        <f aca="true" t="shared" si="8" ref="AM7:AM28">+AI7+AJ7+AK7+AL7</f>
        <v>9562</v>
      </c>
      <c r="AN7" s="152">
        <f aca="true" t="shared" si="9" ref="AN7:AN44">+H7+P7+X7+AF7</f>
        <v>26.5</v>
      </c>
    </row>
    <row r="8" spans="1:40" ht="12.75">
      <c r="A8" s="61" t="s">
        <v>73</v>
      </c>
      <c r="B8" s="15">
        <v>70837953</v>
      </c>
      <c r="C8" s="170"/>
      <c r="D8" s="170"/>
      <c r="E8" s="170"/>
      <c r="F8" s="170"/>
      <c r="G8" s="169">
        <f t="shared" si="0"/>
        <v>0</v>
      </c>
      <c r="H8" s="115"/>
      <c r="I8" s="61" t="s">
        <v>73</v>
      </c>
      <c r="J8" s="15">
        <v>70837953</v>
      </c>
      <c r="K8" s="170">
        <v>3900</v>
      </c>
      <c r="L8" s="170">
        <v>20</v>
      </c>
      <c r="M8" s="170">
        <v>1460</v>
      </c>
      <c r="N8" s="170">
        <v>80</v>
      </c>
      <c r="O8" s="170">
        <f t="shared" si="1"/>
        <v>5460</v>
      </c>
      <c r="P8" s="115">
        <v>12.6</v>
      </c>
      <c r="Q8" s="61" t="s">
        <v>73</v>
      </c>
      <c r="R8" s="15">
        <v>70837953</v>
      </c>
      <c r="S8" s="170"/>
      <c r="T8" s="170"/>
      <c r="U8" s="170"/>
      <c r="V8" s="170"/>
      <c r="W8" s="170">
        <f t="shared" si="2"/>
        <v>0</v>
      </c>
      <c r="X8" s="181"/>
      <c r="Y8" s="61" t="s">
        <v>73</v>
      </c>
      <c r="Z8" s="15">
        <v>70837953</v>
      </c>
      <c r="AA8" s="169"/>
      <c r="AB8" s="169"/>
      <c r="AC8" s="169"/>
      <c r="AD8" s="169"/>
      <c r="AE8" s="169">
        <f t="shared" si="3"/>
        <v>0</v>
      </c>
      <c r="AF8" s="152"/>
      <c r="AG8" s="61" t="s">
        <v>73</v>
      </c>
      <c r="AH8" s="15">
        <v>70837953</v>
      </c>
      <c r="AI8" s="170">
        <f t="shared" si="4"/>
        <v>3900</v>
      </c>
      <c r="AJ8" s="170">
        <f t="shared" si="5"/>
        <v>20</v>
      </c>
      <c r="AK8" s="170">
        <f t="shared" si="6"/>
        <v>1460</v>
      </c>
      <c r="AL8" s="170">
        <f t="shared" si="7"/>
        <v>80</v>
      </c>
      <c r="AM8" s="170">
        <f t="shared" si="8"/>
        <v>5460</v>
      </c>
      <c r="AN8" s="152">
        <f t="shared" si="9"/>
        <v>12.6</v>
      </c>
    </row>
    <row r="9" spans="1:40" ht="12.75">
      <c r="A9" s="61" t="s">
        <v>74</v>
      </c>
      <c r="B9" s="15">
        <v>61389447</v>
      </c>
      <c r="C9" s="170"/>
      <c r="D9" s="170"/>
      <c r="E9" s="170"/>
      <c r="F9" s="170"/>
      <c r="G9" s="169">
        <f t="shared" si="0"/>
        <v>0</v>
      </c>
      <c r="H9" s="115"/>
      <c r="I9" s="61" t="s">
        <v>74</v>
      </c>
      <c r="J9" s="15">
        <v>61389447</v>
      </c>
      <c r="K9" s="170">
        <v>8914</v>
      </c>
      <c r="L9" s="170">
        <v>96</v>
      </c>
      <c r="M9" s="170">
        <v>3329</v>
      </c>
      <c r="N9" s="170">
        <v>368</v>
      </c>
      <c r="O9" s="170">
        <f t="shared" si="1"/>
        <v>12707</v>
      </c>
      <c r="P9" s="115">
        <v>34.3</v>
      </c>
      <c r="Q9" s="61" t="s">
        <v>74</v>
      </c>
      <c r="R9" s="15">
        <v>61389447</v>
      </c>
      <c r="S9" s="170"/>
      <c r="T9" s="170"/>
      <c r="U9" s="170"/>
      <c r="V9" s="170"/>
      <c r="W9" s="170">
        <f t="shared" si="2"/>
        <v>0</v>
      </c>
      <c r="X9" s="181"/>
      <c r="Y9" s="61" t="s">
        <v>74</v>
      </c>
      <c r="Z9" s="15">
        <v>61389447</v>
      </c>
      <c r="AA9" s="169">
        <v>1092</v>
      </c>
      <c r="AB9" s="169"/>
      <c r="AC9" s="169">
        <v>408</v>
      </c>
      <c r="AD9" s="169"/>
      <c r="AE9" s="169">
        <f t="shared" si="3"/>
        <v>1500</v>
      </c>
      <c r="AF9" s="152">
        <v>4.3</v>
      </c>
      <c r="AG9" s="61" t="s">
        <v>74</v>
      </c>
      <c r="AH9" s="15">
        <v>61389447</v>
      </c>
      <c r="AI9" s="170">
        <f t="shared" si="4"/>
        <v>10006</v>
      </c>
      <c r="AJ9" s="170">
        <f t="shared" si="5"/>
        <v>96</v>
      </c>
      <c r="AK9" s="170">
        <f t="shared" si="6"/>
        <v>3737</v>
      </c>
      <c r="AL9" s="170">
        <f t="shared" si="7"/>
        <v>368</v>
      </c>
      <c r="AM9" s="170">
        <f t="shared" si="8"/>
        <v>14207</v>
      </c>
      <c r="AN9" s="152">
        <f t="shared" si="9"/>
        <v>38.599999999999994</v>
      </c>
    </row>
    <row r="10" spans="1:40" ht="12.75">
      <c r="A10" s="61" t="s">
        <v>75</v>
      </c>
      <c r="B10" s="15">
        <v>48133035</v>
      </c>
      <c r="C10" s="170"/>
      <c r="D10" s="170"/>
      <c r="E10" s="170"/>
      <c r="F10" s="170"/>
      <c r="G10" s="169">
        <f t="shared" si="0"/>
        <v>0</v>
      </c>
      <c r="H10" s="115"/>
      <c r="I10" s="61" t="s">
        <v>75</v>
      </c>
      <c r="J10" s="15">
        <v>48133035</v>
      </c>
      <c r="K10" s="170">
        <v>9914</v>
      </c>
      <c r="L10" s="170">
        <v>150</v>
      </c>
      <c r="M10" s="170">
        <v>3719</v>
      </c>
      <c r="N10" s="170">
        <v>385</v>
      </c>
      <c r="O10" s="170">
        <f t="shared" si="1"/>
        <v>14168</v>
      </c>
      <c r="P10" s="115">
        <v>45.8</v>
      </c>
      <c r="Q10" s="61" t="s">
        <v>75</v>
      </c>
      <c r="R10" s="15">
        <v>48133035</v>
      </c>
      <c r="S10" s="170"/>
      <c r="T10" s="170"/>
      <c r="U10" s="170"/>
      <c r="V10" s="170"/>
      <c r="W10" s="170">
        <f t="shared" si="2"/>
        <v>0</v>
      </c>
      <c r="X10" s="181"/>
      <c r="Y10" s="61" t="s">
        <v>75</v>
      </c>
      <c r="Z10" s="15">
        <v>48133035</v>
      </c>
      <c r="AA10" s="169">
        <v>830</v>
      </c>
      <c r="AB10" s="169"/>
      <c r="AC10" s="169">
        <v>310</v>
      </c>
      <c r="AD10" s="169"/>
      <c r="AE10" s="169">
        <f t="shared" si="3"/>
        <v>1140</v>
      </c>
      <c r="AF10" s="152">
        <v>2.5</v>
      </c>
      <c r="AG10" s="61" t="s">
        <v>75</v>
      </c>
      <c r="AH10" s="15">
        <v>48133035</v>
      </c>
      <c r="AI10" s="170">
        <f t="shared" si="4"/>
        <v>10744</v>
      </c>
      <c r="AJ10" s="170">
        <f t="shared" si="5"/>
        <v>150</v>
      </c>
      <c r="AK10" s="170">
        <f t="shared" si="6"/>
        <v>4029</v>
      </c>
      <c r="AL10" s="170">
        <f t="shared" si="7"/>
        <v>385</v>
      </c>
      <c r="AM10" s="170">
        <f t="shared" si="8"/>
        <v>15308</v>
      </c>
      <c r="AN10" s="152">
        <f t="shared" si="9"/>
        <v>48.3</v>
      </c>
    </row>
    <row r="11" spans="1:40" ht="12.75">
      <c r="A11" s="61" t="s">
        <v>76</v>
      </c>
      <c r="B11" s="15">
        <v>61388149</v>
      </c>
      <c r="C11" s="170"/>
      <c r="D11" s="170"/>
      <c r="E11" s="170"/>
      <c r="F11" s="170"/>
      <c r="G11" s="169">
        <f t="shared" si="0"/>
        <v>0</v>
      </c>
      <c r="H11" s="115"/>
      <c r="I11" s="61" t="s">
        <v>76</v>
      </c>
      <c r="J11" s="15">
        <v>61388149</v>
      </c>
      <c r="K11" s="170"/>
      <c r="L11" s="170"/>
      <c r="M11" s="170"/>
      <c r="N11" s="170"/>
      <c r="O11" s="170">
        <f t="shared" si="1"/>
        <v>0</v>
      </c>
      <c r="P11" s="115"/>
      <c r="Q11" s="61" t="s">
        <v>76</v>
      </c>
      <c r="R11" s="15">
        <v>61388149</v>
      </c>
      <c r="S11" s="170">
        <v>14405</v>
      </c>
      <c r="T11" s="170">
        <v>46</v>
      </c>
      <c r="U11" s="170">
        <v>5341</v>
      </c>
      <c r="V11" s="170">
        <v>264</v>
      </c>
      <c r="W11" s="170">
        <f t="shared" si="2"/>
        <v>20056</v>
      </c>
      <c r="X11" s="115">
        <v>61.7</v>
      </c>
      <c r="Y11" s="61" t="s">
        <v>76</v>
      </c>
      <c r="Z11" s="15">
        <v>61388149</v>
      </c>
      <c r="AA11" s="169">
        <v>416</v>
      </c>
      <c r="AB11" s="169"/>
      <c r="AC11" s="169">
        <v>155</v>
      </c>
      <c r="AD11" s="169"/>
      <c r="AE11" s="169">
        <f t="shared" si="3"/>
        <v>571</v>
      </c>
      <c r="AF11" s="152">
        <v>1.3</v>
      </c>
      <c r="AG11" s="61" t="s">
        <v>76</v>
      </c>
      <c r="AH11" s="15">
        <v>61388149</v>
      </c>
      <c r="AI11" s="170">
        <f t="shared" si="4"/>
        <v>14821</v>
      </c>
      <c r="AJ11" s="170">
        <f t="shared" si="5"/>
        <v>46</v>
      </c>
      <c r="AK11" s="170">
        <f t="shared" si="6"/>
        <v>5496</v>
      </c>
      <c r="AL11" s="170">
        <f t="shared" si="7"/>
        <v>264</v>
      </c>
      <c r="AM11" s="170">
        <f t="shared" si="8"/>
        <v>20627</v>
      </c>
      <c r="AN11" s="152">
        <f t="shared" si="9"/>
        <v>63</v>
      </c>
    </row>
    <row r="12" spans="1:40" ht="12.75">
      <c r="A12" s="61" t="s">
        <v>77</v>
      </c>
      <c r="B12" s="15">
        <v>70845883</v>
      </c>
      <c r="C12" s="170"/>
      <c r="D12" s="170"/>
      <c r="E12" s="170"/>
      <c r="F12" s="170"/>
      <c r="G12" s="169">
        <f t="shared" si="0"/>
        <v>0</v>
      </c>
      <c r="H12" s="115"/>
      <c r="I12" s="61" t="s">
        <v>77</v>
      </c>
      <c r="J12" s="15">
        <v>70845883</v>
      </c>
      <c r="K12" s="170">
        <v>3558</v>
      </c>
      <c r="L12" s="170">
        <v>15</v>
      </c>
      <c r="M12" s="170">
        <v>1321</v>
      </c>
      <c r="N12" s="170">
        <v>180</v>
      </c>
      <c r="O12" s="170">
        <f t="shared" si="1"/>
        <v>5074</v>
      </c>
      <c r="P12" s="115">
        <v>12.9</v>
      </c>
      <c r="Q12" s="61" t="s">
        <v>77</v>
      </c>
      <c r="R12" s="15">
        <v>70845883</v>
      </c>
      <c r="S12" s="170"/>
      <c r="T12" s="170"/>
      <c r="U12" s="170"/>
      <c r="V12" s="170"/>
      <c r="W12" s="170">
        <f t="shared" si="2"/>
        <v>0</v>
      </c>
      <c r="X12" s="181"/>
      <c r="Y12" s="61" t="s">
        <v>77</v>
      </c>
      <c r="Z12" s="15">
        <v>70845883</v>
      </c>
      <c r="AA12" s="169"/>
      <c r="AB12" s="169"/>
      <c r="AC12" s="169"/>
      <c r="AD12" s="169"/>
      <c r="AE12" s="169">
        <f t="shared" si="3"/>
        <v>0</v>
      </c>
      <c r="AF12" s="152"/>
      <c r="AG12" s="61" t="s">
        <v>77</v>
      </c>
      <c r="AH12" s="15">
        <v>70845883</v>
      </c>
      <c r="AI12" s="170">
        <f t="shared" si="4"/>
        <v>3558</v>
      </c>
      <c r="AJ12" s="170">
        <f t="shared" si="5"/>
        <v>15</v>
      </c>
      <c r="AK12" s="170">
        <f t="shared" si="6"/>
        <v>1321</v>
      </c>
      <c r="AL12" s="170">
        <f t="shared" si="7"/>
        <v>180</v>
      </c>
      <c r="AM12" s="170">
        <f t="shared" si="8"/>
        <v>5074</v>
      </c>
      <c r="AN12" s="152">
        <f t="shared" si="9"/>
        <v>12.9</v>
      </c>
    </row>
    <row r="13" spans="1:40" ht="12.75">
      <c r="A13" s="61" t="s">
        <v>78</v>
      </c>
      <c r="B13" s="15">
        <v>70922306</v>
      </c>
      <c r="C13" s="170"/>
      <c r="D13" s="170"/>
      <c r="E13" s="170"/>
      <c r="F13" s="170"/>
      <c r="G13" s="169">
        <f t="shared" si="0"/>
        <v>0</v>
      </c>
      <c r="H13" s="115"/>
      <c r="I13" s="61" t="s">
        <v>78</v>
      </c>
      <c r="J13" s="15">
        <v>70922306</v>
      </c>
      <c r="K13" s="170">
        <v>6443</v>
      </c>
      <c r="L13" s="170">
        <v>60</v>
      </c>
      <c r="M13" s="170">
        <v>2407</v>
      </c>
      <c r="N13" s="170">
        <v>153</v>
      </c>
      <c r="O13" s="170">
        <f t="shared" si="1"/>
        <v>9063</v>
      </c>
      <c r="P13" s="115">
        <v>27</v>
      </c>
      <c r="Q13" s="61" t="s">
        <v>78</v>
      </c>
      <c r="R13" s="15">
        <v>70922306</v>
      </c>
      <c r="S13" s="170"/>
      <c r="T13" s="170"/>
      <c r="U13" s="170"/>
      <c r="V13" s="170"/>
      <c r="W13" s="170">
        <f t="shared" si="2"/>
        <v>0</v>
      </c>
      <c r="X13" s="181"/>
      <c r="Y13" s="61" t="s">
        <v>78</v>
      </c>
      <c r="Z13" s="15">
        <v>70922306</v>
      </c>
      <c r="AA13" s="169"/>
      <c r="AB13" s="169"/>
      <c r="AC13" s="169"/>
      <c r="AD13" s="169"/>
      <c r="AE13" s="169">
        <f t="shared" si="3"/>
        <v>0</v>
      </c>
      <c r="AF13" s="152"/>
      <c r="AG13" s="61" t="s">
        <v>78</v>
      </c>
      <c r="AH13" s="15">
        <v>70922306</v>
      </c>
      <c r="AI13" s="170">
        <f t="shared" si="4"/>
        <v>6443</v>
      </c>
      <c r="AJ13" s="170">
        <f t="shared" si="5"/>
        <v>60</v>
      </c>
      <c r="AK13" s="170">
        <f t="shared" si="6"/>
        <v>2407</v>
      </c>
      <c r="AL13" s="170">
        <f t="shared" si="7"/>
        <v>153</v>
      </c>
      <c r="AM13" s="170">
        <f t="shared" si="8"/>
        <v>9063</v>
      </c>
      <c r="AN13" s="152">
        <f t="shared" si="9"/>
        <v>27</v>
      </c>
    </row>
    <row r="14" spans="1:40" ht="12.75">
      <c r="A14" s="61" t="s">
        <v>79</v>
      </c>
      <c r="B14" s="15">
        <v>48135411</v>
      </c>
      <c r="C14" s="170"/>
      <c r="D14" s="170"/>
      <c r="E14" s="170"/>
      <c r="F14" s="170"/>
      <c r="G14" s="169">
        <f t="shared" si="0"/>
        <v>0</v>
      </c>
      <c r="H14" s="115"/>
      <c r="I14" s="61" t="s">
        <v>79</v>
      </c>
      <c r="J14" s="15">
        <v>48135411</v>
      </c>
      <c r="K14" s="170">
        <v>9835</v>
      </c>
      <c r="L14" s="170">
        <v>130</v>
      </c>
      <c r="M14" s="170">
        <v>3685</v>
      </c>
      <c r="N14" s="170">
        <v>399</v>
      </c>
      <c r="O14" s="170">
        <f t="shared" si="1"/>
        <v>14049</v>
      </c>
      <c r="P14" s="115">
        <v>38.9</v>
      </c>
      <c r="Q14" s="61" t="s">
        <v>79</v>
      </c>
      <c r="R14" s="15">
        <v>48135411</v>
      </c>
      <c r="S14" s="170"/>
      <c r="T14" s="170"/>
      <c r="U14" s="170"/>
      <c r="V14" s="170"/>
      <c r="W14" s="170">
        <f t="shared" si="2"/>
        <v>0</v>
      </c>
      <c r="X14" s="181"/>
      <c r="Y14" s="61" t="s">
        <v>79</v>
      </c>
      <c r="Z14" s="15">
        <v>48135411</v>
      </c>
      <c r="AA14" s="169"/>
      <c r="AB14" s="169"/>
      <c r="AC14" s="169"/>
      <c r="AD14" s="169"/>
      <c r="AE14" s="169">
        <f t="shared" si="3"/>
        <v>0</v>
      </c>
      <c r="AF14" s="152"/>
      <c r="AG14" s="61" t="s">
        <v>79</v>
      </c>
      <c r="AH14" s="15">
        <v>48135411</v>
      </c>
      <c r="AI14" s="170">
        <f t="shared" si="4"/>
        <v>9835</v>
      </c>
      <c r="AJ14" s="170">
        <f t="shared" si="5"/>
        <v>130</v>
      </c>
      <c r="AK14" s="170">
        <f t="shared" si="6"/>
        <v>3685</v>
      </c>
      <c r="AL14" s="170">
        <f t="shared" si="7"/>
        <v>399</v>
      </c>
      <c r="AM14" s="170">
        <f t="shared" si="8"/>
        <v>14049</v>
      </c>
      <c r="AN14" s="152">
        <f t="shared" si="9"/>
        <v>38.9</v>
      </c>
    </row>
    <row r="15" spans="1:40" ht="12.75">
      <c r="A15" s="61" t="s">
        <v>80</v>
      </c>
      <c r="B15" s="15">
        <v>60446714</v>
      </c>
      <c r="C15" s="170"/>
      <c r="D15" s="170"/>
      <c r="E15" s="170"/>
      <c r="F15" s="170"/>
      <c r="G15" s="169">
        <f t="shared" si="0"/>
        <v>0</v>
      </c>
      <c r="H15" s="115"/>
      <c r="I15" s="61" t="s">
        <v>80</v>
      </c>
      <c r="J15" s="15">
        <v>60446714</v>
      </c>
      <c r="K15" s="170">
        <v>6497</v>
      </c>
      <c r="L15" s="170">
        <v>20</v>
      </c>
      <c r="M15" s="170">
        <v>2410</v>
      </c>
      <c r="N15" s="170">
        <v>425</v>
      </c>
      <c r="O15" s="170">
        <f t="shared" si="1"/>
        <v>9352</v>
      </c>
      <c r="P15" s="115">
        <v>23.5</v>
      </c>
      <c r="Q15" s="61" t="s">
        <v>80</v>
      </c>
      <c r="R15" s="15">
        <v>60446714</v>
      </c>
      <c r="S15" s="170"/>
      <c r="T15" s="170"/>
      <c r="U15" s="170"/>
      <c r="V15" s="170"/>
      <c r="W15" s="170">
        <f t="shared" si="2"/>
        <v>0</v>
      </c>
      <c r="X15" s="181"/>
      <c r="Y15" s="61" t="s">
        <v>80</v>
      </c>
      <c r="Z15" s="15">
        <v>60446714</v>
      </c>
      <c r="AA15" s="169"/>
      <c r="AB15" s="169"/>
      <c r="AC15" s="169"/>
      <c r="AD15" s="169"/>
      <c r="AE15" s="169">
        <f t="shared" si="3"/>
        <v>0</v>
      </c>
      <c r="AF15" s="152"/>
      <c r="AG15" s="61" t="s">
        <v>80</v>
      </c>
      <c r="AH15" s="15">
        <v>60446714</v>
      </c>
      <c r="AI15" s="170">
        <f t="shared" si="4"/>
        <v>6497</v>
      </c>
      <c r="AJ15" s="170">
        <f t="shared" si="5"/>
        <v>20</v>
      </c>
      <c r="AK15" s="170">
        <f t="shared" si="6"/>
        <v>2410</v>
      </c>
      <c r="AL15" s="170">
        <f t="shared" si="7"/>
        <v>425</v>
      </c>
      <c r="AM15" s="170">
        <f t="shared" si="8"/>
        <v>9352</v>
      </c>
      <c r="AN15" s="152">
        <f t="shared" si="9"/>
        <v>23.5</v>
      </c>
    </row>
    <row r="16" spans="1:40" ht="12.75">
      <c r="A16" s="61" t="s">
        <v>81</v>
      </c>
      <c r="B16" s="15">
        <v>60446170</v>
      </c>
      <c r="C16" s="170"/>
      <c r="D16" s="170"/>
      <c r="E16" s="170"/>
      <c r="F16" s="170"/>
      <c r="G16" s="169">
        <f t="shared" si="0"/>
        <v>0</v>
      </c>
      <c r="H16" s="115"/>
      <c r="I16" s="61" t="s">
        <v>81</v>
      </c>
      <c r="J16" s="15">
        <v>60446170</v>
      </c>
      <c r="K16" s="170">
        <v>6605</v>
      </c>
      <c r="L16" s="170">
        <v>20</v>
      </c>
      <c r="M16" s="170">
        <v>2452</v>
      </c>
      <c r="N16" s="170">
        <v>181</v>
      </c>
      <c r="O16" s="170">
        <f t="shared" si="1"/>
        <v>9258</v>
      </c>
      <c r="P16" s="115">
        <v>25.9</v>
      </c>
      <c r="Q16" s="61" t="s">
        <v>81</v>
      </c>
      <c r="R16" s="15">
        <v>60446170</v>
      </c>
      <c r="S16" s="170"/>
      <c r="T16" s="170"/>
      <c r="U16" s="170"/>
      <c r="V16" s="170"/>
      <c r="W16" s="170">
        <f t="shared" si="2"/>
        <v>0</v>
      </c>
      <c r="X16" s="181"/>
      <c r="Y16" s="61" t="s">
        <v>81</v>
      </c>
      <c r="Z16" s="15">
        <v>60446170</v>
      </c>
      <c r="AA16" s="169"/>
      <c r="AB16" s="169"/>
      <c r="AC16" s="169"/>
      <c r="AD16" s="169"/>
      <c r="AE16" s="169">
        <f t="shared" si="3"/>
        <v>0</v>
      </c>
      <c r="AF16" s="152"/>
      <c r="AG16" s="61" t="s">
        <v>81</v>
      </c>
      <c r="AH16" s="15">
        <v>60446170</v>
      </c>
      <c r="AI16" s="170">
        <f t="shared" si="4"/>
        <v>6605</v>
      </c>
      <c r="AJ16" s="170">
        <f t="shared" si="5"/>
        <v>20</v>
      </c>
      <c r="AK16" s="170">
        <f t="shared" si="6"/>
        <v>2452</v>
      </c>
      <c r="AL16" s="170">
        <f t="shared" si="7"/>
        <v>181</v>
      </c>
      <c r="AM16" s="170">
        <f t="shared" si="8"/>
        <v>9258</v>
      </c>
      <c r="AN16" s="152">
        <f t="shared" si="9"/>
        <v>25.9</v>
      </c>
    </row>
    <row r="17" spans="1:40" ht="12.75">
      <c r="A17" s="61" t="s">
        <v>82</v>
      </c>
      <c r="B17" s="15">
        <v>60446161</v>
      </c>
      <c r="C17" s="170"/>
      <c r="D17" s="170"/>
      <c r="E17" s="170"/>
      <c r="F17" s="170"/>
      <c r="G17" s="169">
        <f t="shared" si="0"/>
        <v>0</v>
      </c>
      <c r="H17" s="115"/>
      <c r="I17" s="61" t="s">
        <v>82</v>
      </c>
      <c r="J17" s="15">
        <v>60446161</v>
      </c>
      <c r="K17" s="170">
        <v>8052</v>
      </c>
      <c r="L17" s="170">
        <v>50</v>
      </c>
      <c r="M17" s="170">
        <v>3000</v>
      </c>
      <c r="N17" s="170">
        <v>184</v>
      </c>
      <c r="O17" s="170">
        <f t="shared" si="1"/>
        <v>11286</v>
      </c>
      <c r="P17" s="115">
        <v>32.7</v>
      </c>
      <c r="Q17" s="61" t="s">
        <v>82</v>
      </c>
      <c r="R17" s="15">
        <v>60446161</v>
      </c>
      <c r="S17" s="170"/>
      <c r="T17" s="170"/>
      <c r="U17" s="170"/>
      <c r="V17" s="170"/>
      <c r="W17" s="170">
        <f t="shared" si="2"/>
        <v>0</v>
      </c>
      <c r="X17" s="181"/>
      <c r="Y17" s="61" t="s">
        <v>82</v>
      </c>
      <c r="Z17" s="15">
        <v>60446161</v>
      </c>
      <c r="AA17" s="169"/>
      <c r="AB17" s="169"/>
      <c r="AC17" s="169"/>
      <c r="AD17" s="169"/>
      <c r="AE17" s="169">
        <f t="shared" si="3"/>
        <v>0</v>
      </c>
      <c r="AF17" s="152"/>
      <c r="AG17" s="61" t="s">
        <v>82</v>
      </c>
      <c r="AH17" s="15">
        <v>60446161</v>
      </c>
      <c r="AI17" s="170">
        <f t="shared" si="4"/>
        <v>8052</v>
      </c>
      <c r="AJ17" s="170">
        <f t="shared" si="5"/>
        <v>50</v>
      </c>
      <c r="AK17" s="170">
        <f t="shared" si="6"/>
        <v>3000</v>
      </c>
      <c r="AL17" s="170">
        <f t="shared" si="7"/>
        <v>184</v>
      </c>
      <c r="AM17" s="170">
        <f t="shared" si="8"/>
        <v>11286</v>
      </c>
      <c r="AN17" s="152">
        <f t="shared" si="9"/>
        <v>32.7</v>
      </c>
    </row>
    <row r="18" spans="1:40" ht="12.75">
      <c r="A18" s="61" t="s">
        <v>83</v>
      </c>
      <c r="B18" s="15">
        <v>60446633</v>
      </c>
      <c r="C18" s="170">
        <v>3112</v>
      </c>
      <c r="D18" s="170">
        <v>10</v>
      </c>
      <c r="E18" s="170">
        <v>1155</v>
      </c>
      <c r="F18" s="170">
        <v>101</v>
      </c>
      <c r="G18" s="170">
        <f t="shared" si="0"/>
        <v>4378</v>
      </c>
      <c r="H18" s="181">
        <v>12.7</v>
      </c>
      <c r="I18" s="61" t="s">
        <v>83</v>
      </c>
      <c r="J18" s="15">
        <v>60446633</v>
      </c>
      <c r="K18" s="170"/>
      <c r="L18" s="170"/>
      <c r="M18" s="170"/>
      <c r="N18" s="170"/>
      <c r="O18" s="170">
        <f t="shared" si="1"/>
        <v>0</v>
      </c>
      <c r="P18" s="115"/>
      <c r="Q18" s="61" t="s">
        <v>83</v>
      </c>
      <c r="R18" s="15">
        <v>60446633</v>
      </c>
      <c r="S18" s="170"/>
      <c r="T18" s="170"/>
      <c r="U18" s="170"/>
      <c r="V18" s="170"/>
      <c r="W18" s="170">
        <f t="shared" si="2"/>
        <v>0</v>
      </c>
      <c r="X18" s="181"/>
      <c r="Y18" s="61" t="s">
        <v>83</v>
      </c>
      <c r="Z18" s="15">
        <v>60446633</v>
      </c>
      <c r="AA18" s="169">
        <v>488</v>
      </c>
      <c r="AB18" s="169"/>
      <c r="AC18" s="169">
        <v>181</v>
      </c>
      <c r="AD18" s="169"/>
      <c r="AE18" s="169">
        <f t="shared" si="3"/>
        <v>669</v>
      </c>
      <c r="AF18" s="152">
        <v>2.1</v>
      </c>
      <c r="AG18" s="61" t="s">
        <v>83</v>
      </c>
      <c r="AH18" s="15">
        <v>60446633</v>
      </c>
      <c r="AI18" s="170">
        <f t="shared" si="4"/>
        <v>3600</v>
      </c>
      <c r="AJ18" s="170">
        <f t="shared" si="5"/>
        <v>10</v>
      </c>
      <c r="AK18" s="170">
        <f t="shared" si="6"/>
        <v>1336</v>
      </c>
      <c r="AL18" s="170">
        <f t="shared" si="7"/>
        <v>101</v>
      </c>
      <c r="AM18" s="170">
        <f t="shared" si="8"/>
        <v>5047</v>
      </c>
      <c r="AN18" s="152">
        <f t="shared" si="9"/>
        <v>14.799999999999999</v>
      </c>
    </row>
    <row r="19" spans="1:40" ht="12.75">
      <c r="A19" s="61" t="s">
        <v>84</v>
      </c>
      <c r="B19" s="171" t="s">
        <v>85</v>
      </c>
      <c r="C19" s="170"/>
      <c r="D19" s="170"/>
      <c r="E19" s="170"/>
      <c r="F19" s="170"/>
      <c r="G19" s="169">
        <f t="shared" si="0"/>
        <v>0</v>
      </c>
      <c r="H19" s="115"/>
      <c r="I19" s="61" t="s">
        <v>84</v>
      </c>
      <c r="J19" s="171" t="s">
        <v>85</v>
      </c>
      <c r="K19" s="170"/>
      <c r="L19" s="170"/>
      <c r="M19" s="170"/>
      <c r="N19" s="170"/>
      <c r="O19" s="170">
        <f t="shared" si="1"/>
        <v>0</v>
      </c>
      <c r="P19" s="115"/>
      <c r="Q19" s="61" t="s">
        <v>84</v>
      </c>
      <c r="R19" s="171" t="s">
        <v>85</v>
      </c>
      <c r="S19" s="170">
        <v>14691</v>
      </c>
      <c r="T19" s="170">
        <v>282</v>
      </c>
      <c r="U19" s="170">
        <v>5532</v>
      </c>
      <c r="V19" s="170">
        <v>999</v>
      </c>
      <c r="W19" s="169">
        <f t="shared" si="2"/>
        <v>21504</v>
      </c>
      <c r="X19" s="115">
        <v>62.3</v>
      </c>
      <c r="Y19" s="61" t="s">
        <v>84</v>
      </c>
      <c r="Z19" s="171" t="s">
        <v>85</v>
      </c>
      <c r="AA19" s="169"/>
      <c r="AB19" s="169"/>
      <c r="AC19" s="169"/>
      <c r="AD19" s="169"/>
      <c r="AE19" s="169">
        <f t="shared" si="3"/>
        <v>0</v>
      </c>
      <c r="AF19" s="152"/>
      <c r="AG19" s="61" t="s">
        <v>84</v>
      </c>
      <c r="AH19" s="171" t="s">
        <v>85</v>
      </c>
      <c r="AI19" s="170">
        <f t="shared" si="4"/>
        <v>14691</v>
      </c>
      <c r="AJ19" s="170">
        <f t="shared" si="5"/>
        <v>282</v>
      </c>
      <c r="AK19" s="170">
        <f t="shared" si="6"/>
        <v>5532</v>
      </c>
      <c r="AL19" s="170">
        <f t="shared" si="7"/>
        <v>999</v>
      </c>
      <c r="AM19" s="170">
        <f t="shared" si="8"/>
        <v>21504</v>
      </c>
      <c r="AN19" s="152">
        <f t="shared" si="9"/>
        <v>62.3</v>
      </c>
    </row>
    <row r="20" spans="1:40" ht="12.75">
      <c r="A20" s="61" t="s">
        <v>86</v>
      </c>
      <c r="B20" s="15">
        <v>63831708</v>
      </c>
      <c r="C20" s="170">
        <v>4097</v>
      </c>
      <c r="D20" s="170">
        <v>50</v>
      </c>
      <c r="E20" s="170">
        <v>1534</v>
      </c>
      <c r="F20" s="170">
        <v>192</v>
      </c>
      <c r="G20" s="169">
        <f t="shared" si="0"/>
        <v>5873</v>
      </c>
      <c r="H20" s="115">
        <v>20.1</v>
      </c>
      <c r="I20" s="61" t="s">
        <v>86</v>
      </c>
      <c r="J20" s="15">
        <v>63831708</v>
      </c>
      <c r="K20" s="170"/>
      <c r="L20" s="170"/>
      <c r="M20" s="170"/>
      <c r="N20" s="170"/>
      <c r="O20" s="170">
        <f t="shared" si="1"/>
        <v>0</v>
      </c>
      <c r="P20" s="115"/>
      <c r="Q20" s="61" t="s">
        <v>86</v>
      </c>
      <c r="R20" s="15">
        <v>63831708</v>
      </c>
      <c r="S20" s="170"/>
      <c r="T20" s="170"/>
      <c r="U20" s="170"/>
      <c r="V20" s="170"/>
      <c r="W20" s="170">
        <f t="shared" si="2"/>
        <v>0</v>
      </c>
      <c r="X20" s="181"/>
      <c r="Y20" s="61" t="s">
        <v>86</v>
      </c>
      <c r="Z20" s="15">
        <v>63831708</v>
      </c>
      <c r="AA20" s="169">
        <v>680</v>
      </c>
      <c r="AB20" s="169"/>
      <c r="AC20" s="169">
        <v>252</v>
      </c>
      <c r="AD20" s="169"/>
      <c r="AE20" s="169">
        <f t="shared" si="3"/>
        <v>932</v>
      </c>
      <c r="AF20" s="152">
        <v>2.8</v>
      </c>
      <c r="AG20" s="61" t="s">
        <v>86</v>
      </c>
      <c r="AH20" s="15">
        <v>63831708</v>
      </c>
      <c r="AI20" s="170">
        <f t="shared" si="4"/>
        <v>4777</v>
      </c>
      <c r="AJ20" s="170">
        <f t="shared" si="5"/>
        <v>50</v>
      </c>
      <c r="AK20" s="170">
        <f t="shared" si="6"/>
        <v>1786</v>
      </c>
      <c r="AL20" s="170">
        <f t="shared" si="7"/>
        <v>192</v>
      </c>
      <c r="AM20" s="170">
        <f t="shared" si="8"/>
        <v>6805</v>
      </c>
      <c r="AN20" s="152">
        <f t="shared" si="9"/>
        <v>22.900000000000002</v>
      </c>
    </row>
    <row r="21" spans="1:40" ht="12.75">
      <c r="A21" s="61" t="s">
        <v>87</v>
      </c>
      <c r="B21" s="15">
        <v>48134058</v>
      </c>
      <c r="C21" s="170"/>
      <c r="D21" s="170"/>
      <c r="E21" s="170"/>
      <c r="F21" s="170"/>
      <c r="G21" s="169">
        <f t="shared" si="0"/>
        <v>0</v>
      </c>
      <c r="H21" s="115"/>
      <c r="I21" s="61" t="s">
        <v>87</v>
      </c>
      <c r="J21" s="15">
        <v>48134058</v>
      </c>
      <c r="K21" s="170"/>
      <c r="L21" s="170"/>
      <c r="M21" s="170"/>
      <c r="N21" s="170"/>
      <c r="O21" s="170">
        <f t="shared" si="1"/>
        <v>0</v>
      </c>
      <c r="P21" s="115"/>
      <c r="Q21" s="61" t="s">
        <v>87</v>
      </c>
      <c r="R21" s="15">
        <v>48134058</v>
      </c>
      <c r="S21" s="170">
        <v>12338</v>
      </c>
      <c r="T21" s="170">
        <v>160</v>
      </c>
      <c r="U21" s="170">
        <v>4629</v>
      </c>
      <c r="V21" s="170">
        <v>542</v>
      </c>
      <c r="W21" s="170">
        <f t="shared" si="2"/>
        <v>17669</v>
      </c>
      <c r="X21" s="115">
        <v>58.7</v>
      </c>
      <c r="Y21" s="61" t="s">
        <v>87</v>
      </c>
      <c r="Z21" s="15">
        <v>48134058</v>
      </c>
      <c r="AA21" s="169">
        <v>386</v>
      </c>
      <c r="AB21" s="169"/>
      <c r="AC21" s="169">
        <v>135</v>
      </c>
      <c r="AD21" s="169"/>
      <c r="AE21" s="169">
        <f t="shared" si="3"/>
        <v>521</v>
      </c>
      <c r="AF21" s="152">
        <v>1.3</v>
      </c>
      <c r="AG21" s="61" t="s">
        <v>87</v>
      </c>
      <c r="AH21" s="15">
        <v>48134058</v>
      </c>
      <c r="AI21" s="170">
        <f t="shared" si="4"/>
        <v>12724</v>
      </c>
      <c r="AJ21" s="170">
        <f t="shared" si="5"/>
        <v>160</v>
      </c>
      <c r="AK21" s="170">
        <f t="shared" si="6"/>
        <v>4764</v>
      </c>
      <c r="AL21" s="170">
        <f t="shared" si="7"/>
        <v>542</v>
      </c>
      <c r="AM21" s="170">
        <f t="shared" si="8"/>
        <v>18190</v>
      </c>
      <c r="AN21" s="152">
        <f t="shared" si="9"/>
        <v>60</v>
      </c>
    </row>
    <row r="22" spans="1:40" ht="12.75">
      <c r="A22" s="61" t="s">
        <v>88</v>
      </c>
      <c r="B22" s="15">
        <v>70845964</v>
      </c>
      <c r="C22" s="170"/>
      <c r="D22" s="170"/>
      <c r="E22" s="170"/>
      <c r="F22" s="170"/>
      <c r="G22" s="169">
        <f t="shared" si="0"/>
        <v>0</v>
      </c>
      <c r="H22" s="115"/>
      <c r="I22" s="61" t="s">
        <v>88</v>
      </c>
      <c r="J22" s="15">
        <v>70845964</v>
      </c>
      <c r="K22" s="170">
        <v>6893</v>
      </c>
      <c r="L22" s="170">
        <v>0</v>
      </c>
      <c r="M22" s="170">
        <v>2555</v>
      </c>
      <c r="N22" s="170">
        <v>170</v>
      </c>
      <c r="O22" s="170">
        <f t="shared" si="1"/>
        <v>9618</v>
      </c>
      <c r="P22" s="115">
        <v>26.8</v>
      </c>
      <c r="Q22" s="61" t="s">
        <v>88</v>
      </c>
      <c r="R22" s="15">
        <v>70845964</v>
      </c>
      <c r="S22" s="170"/>
      <c r="T22" s="170"/>
      <c r="U22" s="170"/>
      <c r="V22" s="170"/>
      <c r="W22" s="170">
        <f t="shared" si="2"/>
        <v>0</v>
      </c>
      <c r="X22" s="181"/>
      <c r="Y22" s="61" t="s">
        <v>88</v>
      </c>
      <c r="Z22" s="15">
        <v>70845964</v>
      </c>
      <c r="AA22" s="169"/>
      <c r="AB22" s="169"/>
      <c r="AC22" s="169"/>
      <c r="AD22" s="169"/>
      <c r="AE22" s="169">
        <f t="shared" si="3"/>
        <v>0</v>
      </c>
      <c r="AF22" s="152"/>
      <c r="AG22" s="61" t="s">
        <v>88</v>
      </c>
      <c r="AH22" s="15">
        <v>70845964</v>
      </c>
      <c r="AI22" s="170">
        <f t="shared" si="4"/>
        <v>6893</v>
      </c>
      <c r="AJ22" s="170">
        <f t="shared" si="5"/>
        <v>0</v>
      </c>
      <c r="AK22" s="170">
        <f t="shared" si="6"/>
        <v>2555</v>
      </c>
      <c r="AL22" s="170">
        <f t="shared" si="7"/>
        <v>170</v>
      </c>
      <c r="AM22" s="170">
        <f t="shared" si="8"/>
        <v>9618</v>
      </c>
      <c r="AN22" s="152">
        <f t="shared" si="9"/>
        <v>26.8</v>
      </c>
    </row>
    <row r="23" spans="1:40" ht="12.75">
      <c r="A23" s="61" t="s">
        <v>89</v>
      </c>
      <c r="B23" s="15">
        <v>70107084</v>
      </c>
      <c r="C23" s="170"/>
      <c r="D23" s="170"/>
      <c r="E23" s="170"/>
      <c r="F23" s="170"/>
      <c r="G23" s="169">
        <f t="shared" si="0"/>
        <v>0</v>
      </c>
      <c r="H23" s="115"/>
      <c r="I23" s="61" t="s">
        <v>89</v>
      </c>
      <c r="J23" s="15">
        <v>70107084</v>
      </c>
      <c r="K23" s="170">
        <v>8388</v>
      </c>
      <c r="L23" s="170">
        <v>53</v>
      </c>
      <c r="M23" s="170">
        <v>3124</v>
      </c>
      <c r="N23" s="170">
        <v>256</v>
      </c>
      <c r="O23" s="170">
        <f t="shared" si="1"/>
        <v>11821</v>
      </c>
      <c r="P23" s="115">
        <v>33.3</v>
      </c>
      <c r="Q23" s="61" t="s">
        <v>89</v>
      </c>
      <c r="R23" s="15">
        <v>70107084</v>
      </c>
      <c r="S23" s="170"/>
      <c r="T23" s="170"/>
      <c r="U23" s="170"/>
      <c r="V23" s="170"/>
      <c r="W23" s="170">
        <f t="shared" si="2"/>
        <v>0</v>
      </c>
      <c r="X23" s="181"/>
      <c r="Y23" s="61" t="s">
        <v>89</v>
      </c>
      <c r="Z23" s="15">
        <v>70107084</v>
      </c>
      <c r="AA23" s="169">
        <v>920</v>
      </c>
      <c r="AB23" s="169"/>
      <c r="AC23" s="169">
        <v>342</v>
      </c>
      <c r="AD23" s="169"/>
      <c r="AE23" s="169">
        <f t="shared" si="3"/>
        <v>1262</v>
      </c>
      <c r="AF23" s="152">
        <v>3.1</v>
      </c>
      <c r="AG23" s="61" t="s">
        <v>89</v>
      </c>
      <c r="AH23" s="15">
        <v>70107084</v>
      </c>
      <c r="AI23" s="170">
        <f t="shared" si="4"/>
        <v>9308</v>
      </c>
      <c r="AJ23" s="170">
        <f t="shared" si="5"/>
        <v>53</v>
      </c>
      <c r="AK23" s="170">
        <f t="shared" si="6"/>
        <v>3466</v>
      </c>
      <c r="AL23" s="170">
        <f t="shared" si="7"/>
        <v>256</v>
      </c>
      <c r="AM23" s="170">
        <f t="shared" si="8"/>
        <v>13083</v>
      </c>
      <c r="AN23" s="152">
        <f t="shared" si="9"/>
        <v>36.4</v>
      </c>
    </row>
    <row r="24" spans="1:40" ht="12.75">
      <c r="A24" s="61" t="s">
        <v>90</v>
      </c>
      <c r="B24" s="15">
        <v>67774172</v>
      </c>
      <c r="C24" s="170"/>
      <c r="D24" s="170"/>
      <c r="E24" s="170"/>
      <c r="F24" s="170"/>
      <c r="G24" s="169">
        <f t="shared" si="0"/>
        <v>0</v>
      </c>
      <c r="H24" s="115"/>
      <c r="I24" s="61" t="s">
        <v>90</v>
      </c>
      <c r="J24" s="15">
        <v>67774172</v>
      </c>
      <c r="K24" s="170">
        <v>12982</v>
      </c>
      <c r="L24" s="170">
        <v>90</v>
      </c>
      <c r="M24" s="170">
        <v>4830</v>
      </c>
      <c r="N24" s="170">
        <v>357</v>
      </c>
      <c r="O24" s="170">
        <f t="shared" si="1"/>
        <v>18259</v>
      </c>
      <c r="P24" s="115">
        <v>50</v>
      </c>
      <c r="Q24" s="61" t="s">
        <v>90</v>
      </c>
      <c r="R24" s="15">
        <v>67774172</v>
      </c>
      <c r="S24" s="170"/>
      <c r="T24" s="170"/>
      <c r="U24" s="170"/>
      <c r="V24" s="170"/>
      <c r="W24" s="170">
        <f t="shared" si="2"/>
        <v>0</v>
      </c>
      <c r="X24" s="181"/>
      <c r="Y24" s="61" t="s">
        <v>90</v>
      </c>
      <c r="Z24" s="15">
        <v>67774172</v>
      </c>
      <c r="AA24" s="169">
        <v>1120</v>
      </c>
      <c r="AB24" s="169"/>
      <c r="AC24" s="169">
        <v>418</v>
      </c>
      <c r="AD24" s="169"/>
      <c r="AE24" s="169">
        <f t="shared" si="3"/>
        <v>1538</v>
      </c>
      <c r="AF24" s="152">
        <v>3.8</v>
      </c>
      <c r="AG24" s="61" t="s">
        <v>90</v>
      </c>
      <c r="AH24" s="15">
        <v>67774172</v>
      </c>
      <c r="AI24" s="170">
        <f t="shared" si="4"/>
        <v>14102</v>
      </c>
      <c r="AJ24" s="170">
        <f t="shared" si="5"/>
        <v>90</v>
      </c>
      <c r="AK24" s="170">
        <f t="shared" si="6"/>
        <v>5248</v>
      </c>
      <c r="AL24" s="170">
        <f t="shared" si="7"/>
        <v>357</v>
      </c>
      <c r="AM24" s="170">
        <f t="shared" si="8"/>
        <v>19797</v>
      </c>
      <c r="AN24" s="152">
        <f t="shared" si="9"/>
        <v>53.8</v>
      </c>
    </row>
    <row r="25" spans="1:40" ht="12.75">
      <c r="A25" s="61" t="s">
        <v>91</v>
      </c>
      <c r="B25" s="15">
        <v>70840237</v>
      </c>
      <c r="C25" s="170"/>
      <c r="D25" s="170"/>
      <c r="E25" s="170"/>
      <c r="F25" s="170"/>
      <c r="G25" s="169">
        <f t="shared" si="0"/>
        <v>0</v>
      </c>
      <c r="H25" s="115"/>
      <c r="I25" s="61" t="s">
        <v>91</v>
      </c>
      <c r="J25" s="15">
        <v>70840237</v>
      </c>
      <c r="K25" s="170">
        <v>3462</v>
      </c>
      <c r="L25" s="170">
        <v>80</v>
      </c>
      <c r="M25" s="170">
        <v>1310</v>
      </c>
      <c r="N25" s="170">
        <v>127</v>
      </c>
      <c r="O25" s="170">
        <f t="shared" si="1"/>
        <v>4979</v>
      </c>
      <c r="P25" s="115">
        <v>12.6</v>
      </c>
      <c r="Q25" s="61" t="s">
        <v>91</v>
      </c>
      <c r="R25" s="15">
        <v>70840237</v>
      </c>
      <c r="S25" s="170"/>
      <c r="T25" s="170"/>
      <c r="U25" s="170"/>
      <c r="V25" s="170"/>
      <c r="W25" s="170">
        <f t="shared" si="2"/>
        <v>0</v>
      </c>
      <c r="X25" s="181"/>
      <c r="Y25" s="61" t="s">
        <v>91</v>
      </c>
      <c r="Z25" s="15">
        <v>70840237</v>
      </c>
      <c r="AA25" s="169"/>
      <c r="AB25" s="169"/>
      <c r="AC25" s="169"/>
      <c r="AD25" s="169"/>
      <c r="AE25" s="169">
        <f t="shared" si="3"/>
        <v>0</v>
      </c>
      <c r="AF25" s="152"/>
      <c r="AG25" s="61" t="s">
        <v>91</v>
      </c>
      <c r="AH25" s="15">
        <v>70840237</v>
      </c>
      <c r="AI25" s="170">
        <f t="shared" si="4"/>
        <v>3462</v>
      </c>
      <c r="AJ25" s="170">
        <f t="shared" si="5"/>
        <v>80</v>
      </c>
      <c r="AK25" s="170">
        <f t="shared" si="6"/>
        <v>1310</v>
      </c>
      <c r="AL25" s="170">
        <f t="shared" si="7"/>
        <v>127</v>
      </c>
      <c r="AM25" s="170">
        <f t="shared" si="8"/>
        <v>4979</v>
      </c>
      <c r="AN25" s="152">
        <f t="shared" si="9"/>
        <v>12.6</v>
      </c>
    </row>
    <row r="26" spans="1:40" ht="12.75">
      <c r="A26" s="61" t="s">
        <v>92</v>
      </c>
      <c r="B26" s="15">
        <v>60461683</v>
      </c>
      <c r="C26" s="170"/>
      <c r="D26" s="170"/>
      <c r="E26" s="170"/>
      <c r="F26" s="170"/>
      <c r="G26" s="169">
        <f t="shared" si="0"/>
        <v>0</v>
      </c>
      <c r="H26" s="115"/>
      <c r="I26" s="61" t="s">
        <v>92</v>
      </c>
      <c r="J26" s="15">
        <v>60461683</v>
      </c>
      <c r="K26" s="170">
        <v>6348</v>
      </c>
      <c r="L26" s="170">
        <v>30</v>
      </c>
      <c r="M26" s="170">
        <v>2358</v>
      </c>
      <c r="N26" s="170">
        <v>220</v>
      </c>
      <c r="O26" s="170">
        <f t="shared" si="1"/>
        <v>8956</v>
      </c>
      <c r="P26" s="115">
        <v>23.9</v>
      </c>
      <c r="Q26" s="61" t="s">
        <v>92</v>
      </c>
      <c r="R26" s="15">
        <v>60461683</v>
      </c>
      <c r="S26" s="170"/>
      <c r="T26" s="170"/>
      <c r="U26" s="170"/>
      <c r="V26" s="170"/>
      <c r="W26" s="170">
        <f t="shared" si="2"/>
        <v>0</v>
      </c>
      <c r="X26" s="181"/>
      <c r="Y26" s="61" t="s">
        <v>92</v>
      </c>
      <c r="Z26" s="15">
        <v>60461683</v>
      </c>
      <c r="AA26" s="169"/>
      <c r="AB26" s="169"/>
      <c r="AC26" s="169"/>
      <c r="AD26" s="169"/>
      <c r="AE26" s="169">
        <f t="shared" si="3"/>
        <v>0</v>
      </c>
      <c r="AF26" s="152"/>
      <c r="AG26" s="61" t="s">
        <v>92</v>
      </c>
      <c r="AH26" s="15">
        <v>60461683</v>
      </c>
      <c r="AI26" s="170">
        <f t="shared" si="4"/>
        <v>6348</v>
      </c>
      <c r="AJ26" s="170">
        <f t="shared" si="5"/>
        <v>30</v>
      </c>
      <c r="AK26" s="170">
        <f t="shared" si="6"/>
        <v>2358</v>
      </c>
      <c r="AL26" s="170">
        <f t="shared" si="7"/>
        <v>220</v>
      </c>
      <c r="AM26" s="170">
        <f t="shared" si="8"/>
        <v>8956</v>
      </c>
      <c r="AN26" s="152">
        <f t="shared" si="9"/>
        <v>23.9</v>
      </c>
    </row>
    <row r="27" spans="1:40" ht="12.75">
      <c r="A27" s="61" t="s">
        <v>93</v>
      </c>
      <c r="B27" s="15">
        <v>61386901</v>
      </c>
      <c r="C27" s="170"/>
      <c r="D27" s="170"/>
      <c r="E27" s="170"/>
      <c r="F27" s="170"/>
      <c r="G27" s="169">
        <f t="shared" si="0"/>
        <v>0</v>
      </c>
      <c r="H27" s="115"/>
      <c r="I27" s="61" t="s">
        <v>93</v>
      </c>
      <c r="J27" s="15">
        <v>61386901</v>
      </c>
      <c r="K27" s="170"/>
      <c r="L27" s="170"/>
      <c r="M27" s="170"/>
      <c r="N27" s="170"/>
      <c r="O27" s="170">
        <f t="shared" si="1"/>
        <v>0</v>
      </c>
      <c r="P27" s="115"/>
      <c r="Q27" s="61" t="s">
        <v>93</v>
      </c>
      <c r="R27" s="15">
        <v>61386901</v>
      </c>
      <c r="S27" s="170">
        <v>9315</v>
      </c>
      <c r="T27" s="170">
        <v>60</v>
      </c>
      <c r="U27" s="170">
        <v>3465</v>
      </c>
      <c r="V27" s="170">
        <v>824</v>
      </c>
      <c r="W27" s="170">
        <f t="shared" si="2"/>
        <v>13664</v>
      </c>
      <c r="X27" s="181">
        <v>33.5</v>
      </c>
      <c r="Y27" s="61" t="s">
        <v>93</v>
      </c>
      <c r="Z27" s="15">
        <v>61386901</v>
      </c>
      <c r="AA27" s="169"/>
      <c r="AB27" s="169"/>
      <c r="AC27" s="169"/>
      <c r="AD27" s="169"/>
      <c r="AE27" s="169">
        <f t="shared" si="3"/>
        <v>0</v>
      </c>
      <c r="AF27" s="152"/>
      <c r="AG27" s="61" t="s">
        <v>93</v>
      </c>
      <c r="AH27" s="15">
        <v>61386901</v>
      </c>
      <c r="AI27" s="170">
        <f t="shared" si="4"/>
        <v>9315</v>
      </c>
      <c r="AJ27" s="170">
        <f t="shared" si="5"/>
        <v>60</v>
      </c>
      <c r="AK27" s="170">
        <f t="shared" si="6"/>
        <v>3465</v>
      </c>
      <c r="AL27" s="170">
        <f t="shared" si="7"/>
        <v>824</v>
      </c>
      <c r="AM27" s="170">
        <f t="shared" si="8"/>
        <v>13664</v>
      </c>
      <c r="AN27" s="152">
        <f t="shared" si="9"/>
        <v>33.5</v>
      </c>
    </row>
    <row r="28" spans="1:40" ht="12.75">
      <c r="A28" s="61" t="s">
        <v>94</v>
      </c>
      <c r="B28" s="15">
        <v>68379919</v>
      </c>
      <c r="C28" s="170"/>
      <c r="D28" s="170"/>
      <c r="E28" s="170"/>
      <c r="F28" s="170"/>
      <c r="G28" s="170">
        <f t="shared" si="0"/>
        <v>0</v>
      </c>
      <c r="H28" s="115"/>
      <c r="I28" s="61" t="s">
        <v>94</v>
      </c>
      <c r="J28" s="15">
        <v>68379919</v>
      </c>
      <c r="K28" s="170">
        <v>5978</v>
      </c>
      <c r="L28" s="170">
        <v>60</v>
      </c>
      <c r="M28" s="170">
        <v>2234</v>
      </c>
      <c r="N28" s="170">
        <v>285</v>
      </c>
      <c r="O28" s="170">
        <f t="shared" si="1"/>
        <v>8557</v>
      </c>
      <c r="P28" s="115">
        <v>26.2</v>
      </c>
      <c r="Q28" s="61" t="s">
        <v>94</v>
      </c>
      <c r="R28" s="15">
        <v>68379919</v>
      </c>
      <c r="S28" s="170"/>
      <c r="T28" s="170"/>
      <c r="U28" s="170"/>
      <c r="V28" s="170"/>
      <c r="W28" s="170">
        <f t="shared" si="2"/>
        <v>0</v>
      </c>
      <c r="X28" s="181"/>
      <c r="Y28" s="61" t="s">
        <v>94</v>
      </c>
      <c r="Z28" s="15">
        <v>68379919</v>
      </c>
      <c r="AA28" s="170"/>
      <c r="AB28" s="170"/>
      <c r="AC28" s="170"/>
      <c r="AD28" s="170"/>
      <c r="AE28" s="170">
        <f t="shared" si="3"/>
        <v>0</v>
      </c>
      <c r="AF28" s="115"/>
      <c r="AG28" s="61" t="s">
        <v>94</v>
      </c>
      <c r="AH28" s="15">
        <v>68379919</v>
      </c>
      <c r="AI28" s="170">
        <f t="shared" si="4"/>
        <v>5978</v>
      </c>
      <c r="AJ28" s="170">
        <f t="shared" si="5"/>
        <v>60</v>
      </c>
      <c r="AK28" s="170">
        <f t="shared" si="6"/>
        <v>2234</v>
      </c>
      <c r="AL28" s="170">
        <f t="shared" si="7"/>
        <v>285</v>
      </c>
      <c r="AM28" s="170">
        <f t="shared" si="8"/>
        <v>8557</v>
      </c>
      <c r="AN28" s="115">
        <f t="shared" si="9"/>
        <v>26.2</v>
      </c>
    </row>
    <row r="29" spans="1:40" ht="12.75">
      <c r="A29" s="132" t="s">
        <v>95</v>
      </c>
      <c r="B29" s="168">
        <v>60461969</v>
      </c>
      <c r="C29" s="169"/>
      <c r="D29" s="169"/>
      <c r="E29" s="169"/>
      <c r="F29" s="169"/>
      <c r="G29" s="169">
        <f aca="true" t="shared" si="10" ref="G29:G44">+C29+D29+E29+F29</f>
        <v>0</v>
      </c>
      <c r="H29" s="152"/>
      <c r="I29" s="132" t="s">
        <v>95</v>
      </c>
      <c r="J29" s="168">
        <v>60461969</v>
      </c>
      <c r="K29" s="169">
        <v>4923</v>
      </c>
      <c r="L29" s="169">
        <v>80</v>
      </c>
      <c r="M29" s="169">
        <v>1852</v>
      </c>
      <c r="N29" s="169">
        <v>148</v>
      </c>
      <c r="O29" s="169">
        <f aca="true" t="shared" si="11" ref="O29:O44">+K29+L29+M29+N29</f>
        <v>7003</v>
      </c>
      <c r="P29" s="152">
        <v>17.8</v>
      </c>
      <c r="Q29" s="132" t="s">
        <v>95</v>
      </c>
      <c r="R29" s="168">
        <v>60461969</v>
      </c>
      <c r="S29" s="169"/>
      <c r="T29" s="169"/>
      <c r="U29" s="169"/>
      <c r="V29" s="169"/>
      <c r="W29" s="169">
        <f aca="true" t="shared" si="12" ref="W29:W44">+S29+T29+U29+V29</f>
        <v>0</v>
      </c>
      <c r="X29" s="180"/>
      <c r="Y29" s="132" t="s">
        <v>95</v>
      </c>
      <c r="Z29" s="168">
        <v>60461969</v>
      </c>
      <c r="AA29" s="169"/>
      <c r="AB29" s="169"/>
      <c r="AC29" s="169"/>
      <c r="AD29" s="169"/>
      <c r="AE29" s="169">
        <f aca="true" t="shared" si="13" ref="AE29:AE44">+AA29+AB29+AC29+AD29</f>
        <v>0</v>
      </c>
      <c r="AF29" s="152"/>
      <c r="AG29" s="132" t="s">
        <v>95</v>
      </c>
      <c r="AH29" s="168">
        <v>60461969</v>
      </c>
      <c r="AI29" s="169">
        <f t="shared" si="4"/>
        <v>4923</v>
      </c>
      <c r="AJ29" s="169">
        <f t="shared" si="5"/>
        <v>80</v>
      </c>
      <c r="AK29" s="169">
        <f t="shared" si="6"/>
        <v>1852</v>
      </c>
      <c r="AL29" s="169">
        <f t="shared" si="7"/>
        <v>148</v>
      </c>
      <c r="AM29" s="169">
        <f aca="true" t="shared" si="14" ref="AM29:AM44">+AI29+AJ29+AK29+AL29</f>
        <v>7003</v>
      </c>
      <c r="AN29" s="152">
        <f t="shared" si="9"/>
        <v>17.8</v>
      </c>
    </row>
    <row r="30" spans="1:40" ht="12.75">
      <c r="A30" s="61" t="s">
        <v>96</v>
      </c>
      <c r="B30" s="15">
        <v>68407157</v>
      </c>
      <c r="C30" s="170"/>
      <c r="D30" s="170"/>
      <c r="E30" s="170"/>
      <c r="F30" s="170"/>
      <c r="G30" s="169">
        <f t="shared" si="10"/>
        <v>0</v>
      </c>
      <c r="H30" s="115"/>
      <c r="I30" s="61" t="s">
        <v>96</v>
      </c>
      <c r="J30" s="15">
        <v>68407157</v>
      </c>
      <c r="K30" s="170">
        <v>6946</v>
      </c>
      <c r="L30" s="170">
        <v>92</v>
      </c>
      <c r="M30" s="170">
        <v>2595</v>
      </c>
      <c r="N30" s="170">
        <v>210</v>
      </c>
      <c r="O30" s="170">
        <f t="shared" si="11"/>
        <v>9843</v>
      </c>
      <c r="P30" s="115">
        <v>30.4</v>
      </c>
      <c r="Q30" s="61" t="s">
        <v>96</v>
      </c>
      <c r="R30" s="15">
        <v>68407157</v>
      </c>
      <c r="S30" s="170"/>
      <c r="T30" s="170"/>
      <c r="U30" s="170"/>
      <c r="V30" s="170"/>
      <c r="W30" s="170">
        <f t="shared" si="12"/>
        <v>0</v>
      </c>
      <c r="X30" s="181"/>
      <c r="Y30" s="61" t="s">
        <v>96</v>
      </c>
      <c r="Z30" s="15">
        <v>68407157</v>
      </c>
      <c r="AA30" s="169">
        <v>1200</v>
      </c>
      <c r="AB30" s="169"/>
      <c r="AC30" s="169">
        <v>450</v>
      </c>
      <c r="AD30" s="169"/>
      <c r="AE30" s="169">
        <f t="shared" si="13"/>
        <v>1650</v>
      </c>
      <c r="AF30" s="152">
        <v>4.5</v>
      </c>
      <c r="AG30" s="61" t="s">
        <v>96</v>
      </c>
      <c r="AH30" s="15">
        <v>68407157</v>
      </c>
      <c r="AI30" s="170">
        <f t="shared" si="4"/>
        <v>8146</v>
      </c>
      <c r="AJ30" s="170">
        <f t="shared" si="5"/>
        <v>92</v>
      </c>
      <c r="AK30" s="170">
        <f t="shared" si="6"/>
        <v>3045</v>
      </c>
      <c r="AL30" s="170">
        <f t="shared" si="7"/>
        <v>210</v>
      </c>
      <c r="AM30" s="170">
        <f t="shared" si="14"/>
        <v>11493</v>
      </c>
      <c r="AN30" s="152">
        <f t="shared" si="9"/>
        <v>34.9</v>
      </c>
    </row>
    <row r="31" spans="1:40" ht="12.75">
      <c r="A31" s="61" t="s">
        <v>97</v>
      </c>
      <c r="B31" s="15">
        <v>63832674</v>
      </c>
      <c r="C31" s="170">
        <v>5031</v>
      </c>
      <c r="D31" s="170">
        <v>45</v>
      </c>
      <c r="E31" s="170">
        <v>1875</v>
      </c>
      <c r="F31" s="170">
        <v>220</v>
      </c>
      <c r="G31" s="170">
        <f t="shared" si="10"/>
        <v>7171</v>
      </c>
      <c r="H31" s="181">
        <v>23.2</v>
      </c>
      <c r="I31" s="61" t="s">
        <v>97</v>
      </c>
      <c r="J31" s="15">
        <v>63832674</v>
      </c>
      <c r="K31" s="170"/>
      <c r="L31" s="170"/>
      <c r="M31" s="170"/>
      <c r="N31" s="170"/>
      <c r="O31" s="170">
        <f t="shared" si="11"/>
        <v>0</v>
      </c>
      <c r="P31" s="115"/>
      <c r="Q31" s="61" t="s">
        <v>97</v>
      </c>
      <c r="R31" s="15">
        <v>63832674</v>
      </c>
      <c r="S31" s="170"/>
      <c r="T31" s="170"/>
      <c r="U31" s="170"/>
      <c r="V31" s="170"/>
      <c r="W31" s="170">
        <f t="shared" si="12"/>
        <v>0</v>
      </c>
      <c r="X31" s="181"/>
      <c r="Y31" s="61" t="s">
        <v>97</v>
      </c>
      <c r="Z31" s="15">
        <v>63832674</v>
      </c>
      <c r="AA31" s="169"/>
      <c r="AB31" s="169"/>
      <c r="AC31" s="169"/>
      <c r="AD31" s="169"/>
      <c r="AE31" s="169">
        <f t="shared" si="13"/>
        <v>0</v>
      </c>
      <c r="AF31" s="152"/>
      <c r="AG31" s="61" t="s">
        <v>97</v>
      </c>
      <c r="AH31" s="15">
        <v>63832674</v>
      </c>
      <c r="AI31" s="170">
        <f t="shared" si="4"/>
        <v>5031</v>
      </c>
      <c r="AJ31" s="170">
        <f t="shared" si="5"/>
        <v>45</v>
      </c>
      <c r="AK31" s="170">
        <f t="shared" si="6"/>
        <v>1875</v>
      </c>
      <c r="AL31" s="170">
        <f t="shared" si="7"/>
        <v>220</v>
      </c>
      <c r="AM31" s="170">
        <f t="shared" si="14"/>
        <v>7171</v>
      </c>
      <c r="AN31" s="152">
        <f t="shared" si="9"/>
        <v>23.2</v>
      </c>
    </row>
    <row r="32" spans="1:40" ht="12.75">
      <c r="A32" s="61" t="s">
        <v>98</v>
      </c>
      <c r="B32" s="15">
        <v>70102520</v>
      </c>
      <c r="C32" s="170">
        <v>4882</v>
      </c>
      <c r="D32" s="170">
        <v>44</v>
      </c>
      <c r="E32" s="170">
        <v>1838</v>
      </c>
      <c r="F32" s="170">
        <v>149</v>
      </c>
      <c r="G32" s="169">
        <f t="shared" si="10"/>
        <v>6913</v>
      </c>
      <c r="H32" s="115">
        <v>22.9</v>
      </c>
      <c r="I32" s="61" t="s">
        <v>98</v>
      </c>
      <c r="J32" s="15">
        <v>70102520</v>
      </c>
      <c r="K32" s="170"/>
      <c r="L32" s="170"/>
      <c r="M32" s="170"/>
      <c r="N32" s="170"/>
      <c r="O32" s="170">
        <f t="shared" si="11"/>
        <v>0</v>
      </c>
      <c r="P32" s="115"/>
      <c r="Q32" s="61" t="s">
        <v>98</v>
      </c>
      <c r="R32" s="15">
        <v>70102520</v>
      </c>
      <c r="S32" s="170"/>
      <c r="T32" s="170"/>
      <c r="U32" s="170"/>
      <c r="V32" s="170"/>
      <c r="W32" s="170">
        <f t="shared" si="12"/>
        <v>0</v>
      </c>
      <c r="X32" s="181"/>
      <c r="Y32" s="61" t="s">
        <v>98</v>
      </c>
      <c r="Z32" s="15">
        <v>70102520</v>
      </c>
      <c r="AA32" s="169">
        <v>1400</v>
      </c>
      <c r="AB32" s="169"/>
      <c r="AC32" s="169">
        <v>500</v>
      </c>
      <c r="AD32" s="169"/>
      <c r="AE32" s="169">
        <f t="shared" si="13"/>
        <v>1900</v>
      </c>
      <c r="AF32" s="152">
        <v>5.9</v>
      </c>
      <c r="AG32" s="61" t="s">
        <v>98</v>
      </c>
      <c r="AH32" s="15">
        <v>70102520</v>
      </c>
      <c r="AI32" s="170">
        <f t="shared" si="4"/>
        <v>6282</v>
      </c>
      <c r="AJ32" s="170">
        <f t="shared" si="5"/>
        <v>44</v>
      </c>
      <c r="AK32" s="170">
        <f t="shared" si="6"/>
        <v>2338</v>
      </c>
      <c r="AL32" s="170">
        <f t="shared" si="7"/>
        <v>149</v>
      </c>
      <c r="AM32" s="170">
        <f t="shared" si="14"/>
        <v>8813</v>
      </c>
      <c r="AN32" s="152">
        <f t="shared" si="9"/>
        <v>28.799999999999997</v>
      </c>
    </row>
    <row r="33" spans="1:40" ht="12.75">
      <c r="A33" s="61" t="s">
        <v>99</v>
      </c>
      <c r="B33" s="15">
        <v>61387479</v>
      </c>
      <c r="C33" s="170"/>
      <c r="D33" s="170"/>
      <c r="E33" s="170"/>
      <c r="F33" s="170"/>
      <c r="G33" s="169">
        <f t="shared" si="10"/>
        <v>0</v>
      </c>
      <c r="H33" s="115"/>
      <c r="I33" s="61" t="s">
        <v>99</v>
      </c>
      <c r="J33" s="15">
        <v>61387479</v>
      </c>
      <c r="K33" s="170">
        <v>8966</v>
      </c>
      <c r="L33" s="170">
        <v>60</v>
      </c>
      <c r="M33" s="170">
        <v>3331</v>
      </c>
      <c r="N33" s="170">
        <v>390</v>
      </c>
      <c r="O33" s="170">
        <f t="shared" si="11"/>
        <v>12747</v>
      </c>
      <c r="P33" s="115">
        <v>32.9</v>
      </c>
      <c r="Q33" s="61" t="s">
        <v>99</v>
      </c>
      <c r="R33" s="15">
        <v>61387479</v>
      </c>
      <c r="S33" s="170"/>
      <c r="T33" s="170"/>
      <c r="U33" s="170"/>
      <c r="V33" s="170"/>
      <c r="W33" s="170">
        <f t="shared" si="12"/>
        <v>0</v>
      </c>
      <c r="X33" s="181"/>
      <c r="Y33" s="61" t="s">
        <v>99</v>
      </c>
      <c r="Z33" s="15">
        <v>61387479</v>
      </c>
      <c r="AA33" s="169">
        <v>1300</v>
      </c>
      <c r="AB33" s="169"/>
      <c r="AC33" s="169">
        <v>490</v>
      </c>
      <c r="AD33" s="169"/>
      <c r="AE33" s="169">
        <f t="shared" si="13"/>
        <v>1790</v>
      </c>
      <c r="AF33" s="152">
        <v>4</v>
      </c>
      <c r="AG33" s="61" t="s">
        <v>99</v>
      </c>
      <c r="AH33" s="15">
        <v>61387479</v>
      </c>
      <c r="AI33" s="170">
        <f t="shared" si="4"/>
        <v>10266</v>
      </c>
      <c r="AJ33" s="170">
        <f t="shared" si="5"/>
        <v>60</v>
      </c>
      <c r="AK33" s="170">
        <f t="shared" si="6"/>
        <v>3821</v>
      </c>
      <c r="AL33" s="170">
        <f t="shared" si="7"/>
        <v>390</v>
      </c>
      <c r="AM33" s="170">
        <f t="shared" si="14"/>
        <v>14537</v>
      </c>
      <c r="AN33" s="152">
        <f t="shared" si="9"/>
        <v>36.9</v>
      </c>
    </row>
    <row r="34" spans="1:40" ht="12.75">
      <c r="A34" s="61" t="s">
        <v>100</v>
      </c>
      <c r="B34" s="15">
        <v>70102431</v>
      </c>
      <c r="C34" s="170"/>
      <c r="D34" s="170"/>
      <c r="E34" s="170"/>
      <c r="F34" s="170"/>
      <c r="G34" s="169">
        <f t="shared" si="10"/>
        <v>0</v>
      </c>
      <c r="H34" s="115"/>
      <c r="I34" s="61" t="s">
        <v>100</v>
      </c>
      <c r="J34" s="15">
        <v>70102431</v>
      </c>
      <c r="K34" s="170">
        <v>6160</v>
      </c>
      <c r="L34" s="170">
        <v>70</v>
      </c>
      <c r="M34" s="170">
        <v>2305</v>
      </c>
      <c r="N34" s="170">
        <v>126</v>
      </c>
      <c r="O34" s="170">
        <f t="shared" si="11"/>
        <v>8661</v>
      </c>
      <c r="P34" s="115">
        <v>24.8</v>
      </c>
      <c r="Q34" s="61" t="s">
        <v>100</v>
      </c>
      <c r="R34" s="15">
        <v>70102431</v>
      </c>
      <c r="S34" s="170"/>
      <c r="T34" s="170"/>
      <c r="U34" s="170"/>
      <c r="V34" s="170"/>
      <c r="W34" s="170">
        <f t="shared" si="12"/>
        <v>0</v>
      </c>
      <c r="X34" s="181"/>
      <c r="Y34" s="61" t="s">
        <v>100</v>
      </c>
      <c r="Z34" s="15">
        <v>70102431</v>
      </c>
      <c r="AA34" s="169"/>
      <c r="AB34" s="169"/>
      <c r="AC34" s="169"/>
      <c r="AD34" s="169"/>
      <c r="AE34" s="169">
        <f t="shared" si="13"/>
        <v>0</v>
      </c>
      <c r="AF34" s="152"/>
      <c r="AG34" s="61" t="s">
        <v>100</v>
      </c>
      <c r="AH34" s="15">
        <v>70102431</v>
      </c>
      <c r="AI34" s="170">
        <f t="shared" si="4"/>
        <v>6160</v>
      </c>
      <c r="AJ34" s="170">
        <f t="shared" si="5"/>
        <v>70</v>
      </c>
      <c r="AK34" s="170">
        <f t="shared" si="6"/>
        <v>2305</v>
      </c>
      <c r="AL34" s="170">
        <f t="shared" si="7"/>
        <v>126</v>
      </c>
      <c r="AM34" s="170">
        <f t="shared" si="14"/>
        <v>8661</v>
      </c>
      <c r="AN34" s="152">
        <f t="shared" si="9"/>
        <v>24.8</v>
      </c>
    </row>
    <row r="35" spans="1:40" ht="12.75">
      <c r="A35" s="61" t="s">
        <v>101</v>
      </c>
      <c r="B35" s="15">
        <v>63830795</v>
      </c>
      <c r="C35" s="170"/>
      <c r="D35" s="170"/>
      <c r="E35" s="170"/>
      <c r="F35" s="170"/>
      <c r="G35" s="169">
        <f t="shared" si="10"/>
        <v>0</v>
      </c>
      <c r="H35" s="115"/>
      <c r="I35" s="61" t="s">
        <v>101</v>
      </c>
      <c r="J35" s="15">
        <v>63830795</v>
      </c>
      <c r="K35" s="170">
        <v>5515</v>
      </c>
      <c r="L35" s="170">
        <v>40</v>
      </c>
      <c r="M35" s="170">
        <v>2057</v>
      </c>
      <c r="N35" s="170">
        <v>132</v>
      </c>
      <c r="O35" s="170">
        <f t="shared" si="11"/>
        <v>7744</v>
      </c>
      <c r="P35" s="115">
        <v>20.8</v>
      </c>
      <c r="Q35" s="61" t="s">
        <v>101</v>
      </c>
      <c r="R35" s="15">
        <v>63830795</v>
      </c>
      <c r="S35" s="170"/>
      <c r="T35" s="170"/>
      <c r="U35" s="170"/>
      <c r="V35" s="170"/>
      <c r="W35" s="170">
        <f t="shared" si="12"/>
        <v>0</v>
      </c>
      <c r="X35" s="181"/>
      <c r="Y35" s="61" t="s">
        <v>101</v>
      </c>
      <c r="Z35" s="15">
        <v>63830795</v>
      </c>
      <c r="AA35" s="169"/>
      <c r="AB35" s="169"/>
      <c r="AC35" s="169"/>
      <c r="AD35" s="169"/>
      <c r="AE35" s="169">
        <f t="shared" si="13"/>
        <v>0</v>
      </c>
      <c r="AF35" s="152"/>
      <c r="AG35" s="61" t="s">
        <v>101</v>
      </c>
      <c r="AH35" s="15">
        <v>63830795</v>
      </c>
      <c r="AI35" s="170">
        <f t="shared" si="4"/>
        <v>5515</v>
      </c>
      <c r="AJ35" s="170">
        <f t="shared" si="5"/>
        <v>40</v>
      </c>
      <c r="AK35" s="170">
        <f t="shared" si="6"/>
        <v>2057</v>
      </c>
      <c r="AL35" s="170">
        <f t="shared" si="7"/>
        <v>132</v>
      </c>
      <c r="AM35" s="170">
        <f t="shared" si="14"/>
        <v>7744</v>
      </c>
      <c r="AN35" s="152">
        <f t="shared" si="9"/>
        <v>20.8</v>
      </c>
    </row>
    <row r="36" spans="1:40" ht="12.75">
      <c r="A36" s="61" t="s">
        <v>102</v>
      </c>
      <c r="B36" s="15">
        <v>70828083</v>
      </c>
      <c r="C36" s="170"/>
      <c r="D36" s="170"/>
      <c r="E36" s="170"/>
      <c r="F36" s="170"/>
      <c r="G36" s="169">
        <f t="shared" si="10"/>
        <v>0</v>
      </c>
      <c r="H36" s="115"/>
      <c r="I36" s="61" t="s">
        <v>102</v>
      </c>
      <c r="J36" s="15">
        <v>70828083</v>
      </c>
      <c r="K36" s="170">
        <v>3603</v>
      </c>
      <c r="L36" s="170">
        <v>90</v>
      </c>
      <c r="M36" s="170">
        <v>1364</v>
      </c>
      <c r="N36" s="170">
        <v>73</v>
      </c>
      <c r="O36" s="170">
        <f t="shared" si="11"/>
        <v>5130</v>
      </c>
      <c r="P36" s="115">
        <v>12.2</v>
      </c>
      <c r="Q36" s="61" t="s">
        <v>102</v>
      </c>
      <c r="R36" s="15">
        <v>70828083</v>
      </c>
      <c r="S36" s="170"/>
      <c r="T36" s="170"/>
      <c r="U36" s="170"/>
      <c r="V36" s="170"/>
      <c r="W36" s="170">
        <f t="shared" si="12"/>
        <v>0</v>
      </c>
      <c r="X36" s="181"/>
      <c r="Y36" s="61" t="s">
        <v>102</v>
      </c>
      <c r="Z36" s="15">
        <v>70828083</v>
      </c>
      <c r="AA36" s="169"/>
      <c r="AB36" s="169"/>
      <c r="AC36" s="169"/>
      <c r="AD36" s="169"/>
      <c r="AE36" s="169">
        <f t="shared" si="13"/>
        <v>0</v>
      </c>
      <c r="AF36" s="152"/>
      <c r="AG36" s="61" t="s">
        <v>102</v>
      </c>
      <c r="AH36" s="15">
        <v>70828083</v>
      </c>
      <c r="AI36" s="170">
        <f t="shared" si="4"/>
        <v>3603</v>
      </c>
      <c r="AJ36" s="170">
        <f t="shared" si="5"/>
        <v>90</v>
      </c>
      <c r="AK36" s="170">
        <f t="shared" si="6"/>
        <v>1364</v>
      </c>
      <c r="AL36" s="170">
        <f t="shared" si="7"/>
        <v>73</v>
      </c>
      <c r="AM36" s="170">
        <f t="shared" si="14"/>
        <v>5130</v>
      </c>
      <c r="AN36" s="152">
        <f t="shared" si="9"/>
        <v>12.2</v>
      </c>
    </row>
    <row r="37" spans="1:40" ht="12.75">
      <c r="A37" s="61" t="s">
        <v>103</v>
      </c>
      <c r="B37" s="15">
        <v>70848572</v>
      </c>
      <c r="C37" s="170"/>
      <c r="D37" s="170"/>
      <c r="E37" s="170"/>
      <c r="F37" s="170"/>
      <c r="G37" s="169">
        <f t="shared" si="10"/>
        <v>0</v>
      </c>
      <c r="H37" s="115"/>
      <c r="I37" s="61" t="s">
        <v>103</v>
      </c>
      <c r="J37" s="15">
        <v>70848572</v>
      </c>
      <c r="K37" s="170">
        <v>9432</v>
      </c>
      <c r="L37" s="170">
        <v>45</v>
      </c>
      <c r="M37" s="170">
        <v>3504</v>
      </c>
      <c r="N37" s="170">
        <v>325</v>
      </c>
      <c r="O37" s="170">
        <f t="shared" si="11"/>
        <v>13306</v>
      </c>
      <c r="P37" s="115">
        <v>42.1</v>
      </c>
      <c r="Q37" s="61" t="s">
        <v>103</v>
      </c>
      <c r="R37" s="15">
        <v>70848572</v>
      </c>
      <c r="S37" s="170"/>
      <c r="T37" s="170"/>
      <c r="U37" s="170"/>
      <c r="V37" s="170"/>
      <c r="W37" s="170">
        <f t="shared" si="12"/>
        <v>0</v>
      </c>
      <c r="X37" s="181"/>
      <c r="Y37" s="61" t="s">
        <v>103</v>
      </c>
      <c r="Z37" s="15">
        <v>70848572</v>
      </c>
      <c r="AA37" s="169"/>
      <c r="AB37" s="169"/>
      <c r="AC37" s="169"/>
      <c r="AD37" s="169"/>
      <c r="AE37" s="169">
        <f t="shared" si="13"/>
        <v>0</v>
      </c>
      <c r="AF37" s="152"/>
      <c r="AG37" s="61" t="s">
        <v>103</v>
      </c>
      <c r="AH37" s="15">
        <v>70848572</v>
      </c>
      <c r="AI37" s="170">
        <f t="shared" si="4"/>
        <v>9432</v>
      </c>
      <c r="AJ37" s="170">
        <f t="shared" si="5"/>
        <v>45</v>
      </c>
      <c r="AK37" s="170">
        <f t="shared" si="6"/>
        <v>3504</v>
      </c>
      <c r="AL37" s="170">
        <f t="shared" si="7"/>
        <v>325</v>
      </c>
      <c r="AM37" s="170">
        <f t="shared" si="14"/>
        <v>13306</v>
      </c>
      <c r="AN37" s="152">
        <f t="shared" si="9"/>
        <v>42.1</v>
      </c>
    </row>
    <row r="38" spans="1:40" ht="12.75">
      <c r="A38" s="61" t="s">
        <v>104</v>
      </c>
      <c r="B38" s="15">
        <v>70831025</v>
      </c>
      <c r="C38" s="182"/>
      <c r="D38" s="182"/>
      <c r="E38" s="182"/>
      <c r="F38" s="182"/>
      <c r="G38" s="169">
        <f t="shared" si="10"/>
        <v>0</v>
      </c>
      <c r="H38" s="183"/>
      <c r="I38" s="61" t="s">
        <v>104</v>
      </c>
      <c r="J38" s="15">
        <v>70831025</v>
      </c>
      <c r="K38" s="170">
        <v>8675</v>
      </c>
      <c r="L38" s="170">
        <v>40</v>
      </c>
      <c r="M38" s="170">
        <v>3223</v>
      </c>
      <c r="N38" s="170">
        <v>265</v>
      </c>
      <c r="O38" s="170">
        <f t="shared" si="11"/>
        <v>12203</v>
      </c>
      <c r="P38" s="115">
        <v>34.9</v>
      </c>
      <c r="Q38" s="61" t="s">
        <v>104</v>
      </c>
      <c r="R38" s="15">
        <v>70831025</v>
      </c>
      <c r="S38" s="184"/>
      <c r="T38" s="184"/>
      <c r="U38" s="184"/>
      <c r="V38" s="184"/>
      <c r="W38" s="170">
        <f t="shared" si="12"/>
        <v>0</v>
      </c>
      <c r="X38" s="185"/>
      <c r="Y38" s="61" t="s">
        <v>104</v>
      </c>
      <c r="Z38" s="15">
        <v>70831025</v>
      </c>
      <c r="AA38" s="169"/>
      <c r="AB38" s="169"/>
      <c r="AC38" s="169"/>
      <c r="AD38" s="169"/>
      <c r="AE38" s="169">
        <f t="shared" si="13"/>
        <v>0</v>
      </c>
      <c r="AF38" s="152"/>
      <c r="AG38" s="61" t="s">
        <v>104</v>
      </c>
      <c r="AH38" s="15">
        <v>70831025</v>
      </c>
      <c r="AI38" s="170">
        <f t="shared" si="4"/>
        <v>8675</v>
      </c>
      <c r="AJ38" s="170">
        <f t="shared" si="5"/>
        <v>40</v>
      </c>
      <c r="AK38" s="170">
        <f t="shared" si="6"/>
        <v>3223</v>
      </c>
      <c r="AL38" s="170">
        <f t="shared" si="7"/>
        <v>265</v>
      </c>
      <c r="AM38" s="170">
        <f t="shared" si="14"/>
        <v>12203</v>
      </c>
      <c r="AN38" s="152">
        <f t="shared" si="9"/>
        <v>34.9</v>
      </c>
    </row>
    <row r="39" spans="1:40" ht="12.75">
      <c r="A39" s="61" t="s">
        <v>105</v>
      </c>
      <c r="B39" s="15">
        <v>70835632</v>
      </c>
      <c r="C39" s="186"/>
      <c r="D39" s="186"/>
      <c r="E39" s="186"/>
      <c r="F39" s="186"/>
      <c r="G39" s="169">
        <f t="shared" si="10"/>
        <v>0</v>
      </c>
      <c r="H39" s="187"/>
      <c r="I39" s="61" t="s">
        <v>105</v>
      </c>
      <c r="J39" s="15">
        <v>70835632</v>
      </c>
      <c r="K39" s="186">
        <v>4098</v>
      </c>
      <c r="L39" s="186">
        <v>20</v>
      </c>
      <c r="M39" s="186">
        <v>1525</v>
      </c>
      <c r="N39" s="186">
        <v>128</v>
      </c>
      <c r="O39" s="170">
        <f t="shared" si="11"/>
        <v>5771</v>
      </c>
      <c r="P39" s="187">
        <v>15.8</v>
      </c>
      <c r="Q39" s="61" t="s">
        <v>105</v>
      </c>
      <c r="R39" s="15">
        <v>70835632</v>
      </c>
      <c r="S39" s="186"/>
      <c r="T39" s="186"/>
      <c r="U39" s="186"/>
      <c r="V39" s="186"/>
      <c r="W39" s="170">
        <f t="shared" si="12"/>
        <v>0</v>
      </c>
      <c r="X39" s="188"/>
      <c r="Y39" s="61" t="s">
        <v>105</v>
      </c>
      <c r="Z39" s="15">
        <v>70835632</v>
      </c>
      <c r="AA39" s="169"/>
      <c r="AB39" s="169"/>
      <c r="AC39" s="169"/>
      <c r="AD39" s="169"/>
      <c r="AE39" s="169">
        <f t="shared" si="13"/>
        <v>0</v>
      </c>
      <c r="AF39" s="152"/>
      <c r="AG39" s="61" t="s">
        <v>105</v>
      </c>
      <c r="AH39" s="15">
        <v>70835632</v>
      </c>
      <c r="AI39" s="170">
        <f t="shared" si="4"/>
        <v>4098</v>
      </c>
      <c r="AJ39" s="170">
        <f t="shared" si="5"/>
        <v>20</v>
      </c>
      <c r="AK39" s="170">
        <f t="shared" si="6"/>
        <v>1525</v>
      </c>
      <c r="AL39" s="170">
        <f t="shared" si="7"/>
        <v>128</v>
      </c>
      <c r="AM39" s="170">
        <f t="shared" si="14"/>
        <v>5771</v>
      </c>
      <c r="AN39" s="152">
        <f t="shared" si="9"/>
        <v>15.8</v>
      </c>
    </row>
    <row r="40" spans="1:40" ht="12.75">
      <c r="A40" s="61" t="s">
        <v>106</v>
      </c>
      <c r="B40" s="15">
        <v>70835578</v>
      </c>
      <c r="C40" s="170"/>
      <c r="D40" s="170"/>
      <c r="E40" s="170"/>
      <c r="F40" s="170"/>
      <c r="G40" s="169">
        <f t="shared" si="10"/>
        <v>0</v>
      </c>
      <c r="H40" s="181"/>
      <c r="I40" s="61" t="s">
        <v>106</v>
      </c>
      <c r="J40" s="15">
        <v>70835578</v>
      </c>
      <c r="K40" s="170">
        <v>9419</v>
      </c>
      <c r="L40" s="170">
        <v>35</v>
      </c>
      <c r="M40" s="170">
        <v>3492</v>
      </c>
      <c r="N40" s="170">
        <v>254</v>
      </c>
      <c r="O40" s="170">
        <f t="shared" si="11"/>
        <v>13200</v>
      </c>
      <c r="P40" s="115">
        <v>37.8</v>
      </c>
      <c r="Q40" s="61" t="s">
        <v>106</v>
      </c>
      <c r="R40" s="15">
        <v>70835578</v>
      </c>
      <c r="S40" s="170"/>
      <c r="T40" s="170"/>
      <c r="U40" s="170"/>
      <c r="V40" s="170"/>
      <c r="W40" s="170">
        <f t="shared" si="12"/>
        <v>0</v>
      </c>
      <c r="X40" s="181"/>
      <c r="Y40" s="61" t="s">
        <v>106</v>
      </c>
      <c r="Z40" s="15">
        <v>70835578</v>
      </c>
      <c r="AA40" s="169">
        <v>1300</v>
      </c>
      <c r="AB40" s="169"/>
      <c r="AC40" s="169">
        <v>487</v>
      </c>
      <c r="AD40" s="169"/>
      <c r="AE40" s="169">
        <f t="shared" si="13"/>
        <v>1787</v>
      </c>
      <c r="AF40" s="152">
        <v>4.7</v>
      </c>
      <c r="AG40" s="61" t="s">
        <v>106</v>
      </c>
      <c r="AH40" s="15">
        <v>70835578</v>
      </c>
      <c r="AI40" s="170">
        <f t="shared" si="4"/>
        <v>10719</v>
      </c>
      <c r="AJ40" s="170">
        <f t="shared" si="5"/>
        <v>35</v>
      </c>
      <c r="AK40" s="170">
        <f t="shared" si="6"/>
        <v>3979</v>
      </c>
      <c r="AL40" s="170">
        <f t="shared" si="7"/>
        <v>254</v>
      </c>
      <c r="AM40" s="170">
        <f t="shared" si="14"/>
        <v>14987</v>
      </c>
      <c r="AN40" s="152">
        <f t="shared" si="9"/>
        <v>42.5</v>
      </c>
    </row>
    <row r="41" spans="1:40" ht="12.75">
      <c r="A41" s="61" t="s">
        <v>107</v>
      </c>
      <c r="B41" s="15">
        <v>61385450</v>
      </c>
      <c r="C41" s="170"/>
      <c r="D41" s="170"/>
      <c r="E41" s="170"/>
      <c r="F41" s="170"/>
      <c r="G41" s="169">
        <f t="shared" si="10"/>
        <v>0</v>
      </c>
      <c r="H41" s="181"/>
      <c r="I41" s="61" t="s">
        <v>107</v>
      </c>
      <c r="J41" s="15">
        <v>61385450</v>
      </c>
      <c r="K41" s="170">
        <v>4972</v>
      </c>
      <c r="L41" s="170">
        <v>20</v>
      </c>
      <c r="M41" s="170">
        <v>1845</v>
      </c>
      <c r="N41" s="170">
        <v>120</v>
      </c>
      <c r="O41" s="170">
        <f t="shared" si="11"/>
        <v>6957</v>
      </c>
      <c r="P41" s="115">
        <v>18.4</v>
      </c>
      <c r="Q41" s="61" t="s">
        <v>107</v>
      </c>
      <c r="R41" s="15">
        <v>61385450</v>
      </c>
      <c r="S41" s="170"/>
      <c r="T41" s="170"/>
      <c r="U41" s="170"/>
      <c r="V41" s="170"/>
      <c r="W41" s="170">
        <f t="shared" si="12"/>
        <v>0</v>
      </c>
      <c r="X41" s="181"/>
      <c r="Y41" s="61" t="s">
        <v>107</v>
      </c>
      <c r="Z41" s="15">
        <v>61385450</v>
      </c>
      <c r="AA41" s="169"/>
      <c r="AB41" s="169"/>
      <c r="AC41" s="169"/>
      <c r="AD41" s="169"/>
      <c r="AE41" s="169">
        <f t="shared" si="13"/>
        <v>0</v>
      </c>
      <c r="AF41" s="152"/>
      <c r="AG41" s="61" t="s">
        <v>107</v>
      </c>
      <c r="AH41" s="15">
        <v>61385450</v>
      </c>
      <c r="AI41" s="170">
        <f t="shared" si="4"/>
        <v>4972</v>
      </c>
      <c r="AJ41" s="170">
        <f t="shared" si="5"/>
        <v>20</v>
      </c>
      <c r="AK41" s="170">
        <f t="shared" si="6"/>
        <v>1845</v>
      </c>
      <c r="AL41" s="170">
        <f t="shared" si="7"/>
        <v>120</v>
      </c>
      <c r="AM41" s="170">
        <f t="shared" si="14"/>
        <v>6957</v>
      </c>
      <c r="AN41" s="152">
        <f t="shared" si="9"/>
        <v>18.4</v>
      </c>
    </row>
    <row r="42" spans="1:40" ht="12.75">
      <c r="A42" s="61" t="s">
        <v>108</v>
      </c>
      <c r="B42" s="15">
        <v>65401646</v>
      </c>
      <c r="C42" s="170"/>
      <c r="D42" s="170"/>
      <c r="E42" s="170"/>
      <c r="F42" s="170"/>
      <c r="G42" s="169">
        <f t="shared" si="10"/>
        <v>0</v>
      </c>
      <c r="H42" s="181"/>
      <c r="I42" s="61" t="s">
        <v>108</v>
      </c>
      <c r="J42" s="15">
        <v>65401646</v>
      </c>
      <c r="K42" s="170">
        <v>5453</v>
      </c>
      <c r="L42" s="170">
        <v>108</v>
      </c>
      <c r="M42" s="170">
        <v>2055</v>
      </c>
      <c r="N42" s="170">
        <v>180</v>
      </c>
      <c r="O42" s="170">
        <f t="shared" si="11"/>
        <v>7796</v>
      </c>
      <c r="P42" s="115">
        <v>22.9</v>
      </c>
      <c r="Q42" s="61" t="s">
        <v>108</v>
      </c>
      <c r="R42" s="15">
        <v>65401646</v>
      </c>
      <c r="S42" s="170"/>
      <c r="T42" s="170"/>
      <c r="U42" s="170"/>
      <c r="V42" s="170"/>
      <c r="W42" s="170">
        <f t="shared" si="12"/>
        <v>0</v>
      </c>
      <c r="X42" s="181"/>
      <c r="Y42" s="61" t="s">
        <v>108</v>
      </c>
      <c r="Z42" s="15">
        <v>65401646</v>
      </c>
      <c r="AA42" s="169">
        <v>605</v>
      </c>
      <c r="AB42" s="169"/>
      <c r="AC42" s="169">
        <v>226</v>
      </c>
      <c r="AD42" s="169"/>
      <c r="AE42" s="169">
        <f t="shared" si="13"/>
        <v>831</v>
      </c>
      <c r="AF42" s="152">
        <v>2.3</v>
      </c>
      <c r="AG42" s="61" t="s">
        <v>108</v>
      </c>
      <c r="AH42" s="15">
        <v>65401646</v>
      </c>
      <c r="AI42" s="170">
        <f t="shared" si="4"/>
        <v>6058</v>
      </c>
      <c r="AJ42" s="170">
        <f t="shared" si="5"/>
        <v>108</v>
      </c>
      <c r="AK42" s="170">
        <f t="shared" si="6"/>
        <v>2281</v>
      </c>
      <c r="AL42" s="170">
        <f t="shared" si="7"/>
        <v>180</v>
      </c>
      <c r="AM42" s="170">
        <f t="shared" si="14"/>
        <v>8627</v>
      </c>
      <c r="AN42" s="152">
        <f t="shared" si="9"/>
        <v>25.2</v>
      </c>
    </row>
    <row r="43" spans="1:40" ht="12.75">
      <c r="A43" s="172" t="s">
        <v>109</v>
      </c>
      <c r="B43" s="15">
        <v>61385425</v>
      </c>
      <c r="C43" s="170"/>
      <c r="D43" s="170"/>
      <c r="E43" s="170"/>
      <c r="F43" s="170"/>
      <c r="G43" s="169">
        <f t="shared" si="10"/>
        <v>0</v>
      </c>
      <c r="H43" s="181"/>
      <c r="I43" s="172" t="s">
        <v>109</v>
      </c>
      <c r="J43" s="15">
        <v>61385425</v>
      </c>
      <c r="K43" s="170">
        <v>7024</v>
      </c>
      <c r="L43" s="170">
        <v>50</v>
      </c>
      <c r="M43" s="170">
        <v>2618</v>
      </c>
      <c r="N43" s="170">
        <v>148</v>
      </c>
      <c r="O43" s="170">
        <f t="shared" si="11"/>
        <v>9840</v>
      </c>
      <c r="P43" s="115">
        <v>28</v>
      </c>
      <c r="Q43" s="172" t="s">
        <v>109</v>
      </c>
      <c r="R43" s="15">
        <v>61385425</v>
      </c>
      <c r="S43" s="170"/>
      <c r="T43" s="170"/>
      <c r="U43" s="170"/>
      <c r="V43" s="170"/>
      <c r="W43" s="170">
        <f t="shared" si="12"/>
        <v>0</v>
      </c>
      <c r="X43" s="181"/>
      <c r="Y43" s="172" t="s">
        <v>109</v>
      </c>
      <c r="Z43" s="15">
        <v>61385425</v>
      </c>
      <c r="AA43" s="170"/>
      <c r="AB43" s="170"/>
      <c r="AC43" s="170"/>
      <c r="AD43" s="170"/>
      <c r="AE43" s="169">
        <f t="shared" si="13"/>
        <v>0</v>
      </c>
      <c r="AF43" s="115"/>
      <c r="AG43" s="172" t="s">
        <v>109</v>
      </c>
      <c r="AH43" s="15">
        <v>61385425</v>
      </c>
      <c r="AI43" s="170">
        <f t="shared" si="4"/>
        <v>7024</v>
      </c>
      <c r="AJ43" s="170">
        <f t="shared" si="5"/>
        <v>50</v>
      </c>
      <c r="AK43" s="170">
        <f t="shared" si="6"/>
        <v>2618</v>
      </c>
      <c r="AL43" s="170">
        <f t="shared" si="7"/>
        <v>148</v>
      </c>
      <c r="AM43" s="170">
        <f t="shared" si="14"/>
        <v>9840</v>
      </c>
      <c r="AN43" s="152">
        <f t="shared" si="9"/>
        <v>28</v>
      </c>
    </row>
    <row r="44" spans="1:40" ht="13.5" thickBot="1">
      <c r="A44" s="173" t="s">
        <v>110</v>
      </c>
      <c r="B44" s="174">
        <v>70873160</v>
      </c>
      <c r="C44" s="189"/>
      <c r="D44" s="189"/>
      <c r="E44" s="189"/>
      <c r="F44" s="189"/>
      <c r="G44" s="189">
        <f t="shared" si="10"/>
        <v>0</v>
      </c>
      <c r="H44" s="190"/>
      <c r="I44" s="173" t="s">
        <v>110</v>
      </c>
      <c r="J44" s="174">
        <v>70873160</v>
      </c>
      <c r="K44" s="189"/>
      <c r="L44" s="189"/>
      <c r="M44" s="189"/>
      <c r="N44" s="189"/>
      <c r="O44" s="189">
        <f t="shared" si="11"/>
        <v>0</v>
      </c>
      <c r="P44" s="123"/>
      <c r="Q44" s="173" t="s">
        <v>110</v>
      </c>
      <c r="R44" s="174">
        <v>70873160</v>
      </c>
      <c r="S44" s="189"/>
      <c r="T44" s="189"/>
      <c r="U44" s="189"/>
      <c r="V44" s="189"/>
      <c r="W44" s="189">
        <f t="shared" si="12"/>
        <v>0</v>
      </c>
      <c r="X44" s="190"/>
      <c r="Y44" s="173" t="s">
        <v>110</v>
      </c>
      <c r="Z44" s="174">
        <v>70873160</v>
      </c>
      <c r="AA44" s="175"/>
      <c r="AB44" s="175"/>
      <c r="AC44" s="175"/>
      <c r="AD44" s="175"/>
      <c r="AE44" s="175">
        <f t="shared" si="13"/>
        <v>0</v>
      </c>
      <c r="AF44" s="191"/>
      <c r="AG44" s="173" t="s">
        <v>110</v>
      </c>
      <c r="AH44" s="174">
        <v>70873160</v>
      </c>
      <c r="AI44" s="175">
        <f t="shared" si="4"/>
        <v>0</v>
      </c>
      <c r="AJ44" s="175">
        <f t="shared" si="5"/>
        <v>0</v>
      </c>
      <c r="AK44" s="175">
        <f t="shared" si="6"/>
        <v>0</v>
      </c>
      <c r="AL44" s="175">
        <f t="shared" si="7"/>
        <v>0</v>
      </c>
      <c r="AM44" s="175">
        <f t="shared" si="14"/>
        <v>0</v>
      </c>
      <c r="AN44" s="123">
        <f t="shared" si="9"/>
        <v>0</v>
      </c>
    </row>
    <row r="45" spans="1:40" ht="13.5" thickBot="1">
      <c r="A45" s="94" t="s">
        <v>44</v>
      </c>
      <c r="B45" s="192"/>
      <c r="C45" s="140">
        <f aca="true" t="shared" si="15" ref="C45:H45">SUM(C7:C44)</f>
        <v>17122</v>
      </c>
      <c r="D45" s="140">
        <f t="shared" si="15"/>
        <v>149</v>
      </c>
      <c r="E45" s="140">
        <f t="shared" si="15"/>
        <v>6402</v>
      </c>
      <c r="F45" s="140">
        <f t="shared" si="15"/>
        <v>662</v>
      </c>
      <c r="G45" s="140">
        <f t="shared" si="15"/>
        <v>24335</v>
      </c>
      <c r="H45" s="141">
        <f t="shared" si="15"/>
        <v>78.9</v>
      </c>
      <c r="I45" s="94" t="s">
        <v>44</v>
      </c>
      <c r="J45" s="139"/>
      <c r="K45" s="140">
        <f aca="true" t="shared" si="16" ref="K45:P45">SUM(K7:K44)</f>
        <v>199759</v>
      </c>
      <c r="L45" s="140">
        <f t="shared" si="16"/>
        <v>1636</v>
      </c>
      <c r="M45" s="140">
        <f t="shared" si="16"/>
        <v>74483</v>
      </c>
      <c r="N45" s="140">
        <f t="shared" si="16"/>
        <v>6492</v>
      </c>
      <c r="O45" s="140">
        <f t="shared" si="16"/>
        <v>282370</v>
      </c>
      <c r="P45" s="141">
        <f t="shared" si="16"/>
        <v>791.6999999999998</v>
      </c>
      <c r="Q45" s="94" t="s">
        <v>44</v>
      </c>
      <c r="R45" s="139"/>
      <c r="S45" s="140">
        <f aca="true" t="shared" si="17" ref="S45:X45">SUM(S7:S44)</f>
        <v>50749</v>
      </c>
      <c r="T45" s="140">
        <f t="shared" si="17"/>
        <v>548</v>
      </c>
      <c r="U45" s="140">
        <f t="shared" si="17"/>
        <v>18967</v>
      </c>
      <c r="V45" s="140">
        <f t="shared" si="17"/>
        <v>2629</v>
      </c>
      <c r="W45" s="140">
        <f t="shared" si="17"/>
        <v>72893</v>
      </c>
      <c r="X45" s="193">
        <f t="shared" si="17"/>
        <v>216.2</v>
      </c>
      <c r="Y45" s="94" t="s">
        <v>44</v>
      </c>
      <c r="Z45" s="139"/>
      <c r="AA45" s="140">
        <f aca="true" t="shared" si="18" ref="AA45:AF45">SUM(AA7:AA44)</f>
        <v>11737</v>
      </c>
      <c r="AB45" s="140">
        <f t="shared" si="18"/>
        <v>0</v>
      </c>
      <c r="AC45" s="140">
        <f t="shared" si="18"/>
        <v>4354</v>
      </c>
      <c r="AD45" s="140">
        <f t="shared" si="18"/>
        <v>0</v>
      </c>
      <c r="AE45" s="140">
        <f t="shared" si="18"/>
        <v>16091</v>
      </c>
      <c r="AF45" s="141">
        <f t="shared" si="18"/>
        <v>42.6</v>
      </c>
      <c r="AG45" s="94" t="s">
        <v>44</v>
      </c>
      <c r="AH45" s="139"/>
      <c r="AI45" s="140">
        <f aca="true" t="shared" si="19" ref="AI45:AN45">SUM(AI7:AI44)</f>
        <v>279367</v>
      </c>
      <c r="AJ45" s="140">
        <f t="shared" si="19"/>
        <v>2333</v>
      </c>
      <c r="AK45" s="140">
        <f t="shared" si="19"/>
        <v>104206</v>
      </c>
      <c r="AL45" s="140">
        <f t="shared" si="19"/>
        <v>9783</v>
      </c>
      <c r="AM45" s="140">
        <f t="shared" si="19"/>
        <v>395689</v>
      </c>
      <c r="AN45" s="141">
        <f t="shared" si="19"/>
        <v>1129.3999999999999</v>
      </c>
    </row>
    <row r="46" spans="1:40" ht="12.7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</row>
    <row r="47" spans="1:40" ht="12.7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</row>
    <row r="48" spans="1:40" ht="12.7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</row>
    <row r="49" spans="1:40" ht="12.7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</row>
    <row r="50" spans="1:40" ht="12.7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</row>
    <row r="51" spans="1:40" ht="12.7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</row>
    <row r="52" spans="1:40" ht="12.7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</row>
    <row r="53" spans="1:40" ht="12.7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</row>
    <row r="54" spans="1:40" ht="12.7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</row>
    <row r="55" spans="1:40" ht="12.75">
      <c r="A55" s="178"/>
      <c r="AG55" s="178"/>
      <c r="AH55" s="178"/>
      <c r="AI55" s="178"/>
      <c r="AJ55" s="178"/>
      <c r="AK55" s="178"/>
      <c r="AL55" s="178"/>
      <c r="AM55" s="178"/>
      <c r="AN55" s="178"/>
    </row>
    <row r="56" spans="1:40" ht="12.75">
      <c r="A56" s="178"/>
      <c r="AG56" s="178"/>
      <c r="AH56" s="178"/>
      <c r="AI56" s="178"/>
      <c r="AJ56" s="178"/>
      <c r="AK56" s="178"/>
      <c r="AL56" s="178"/>
      <c r="AM56" s="178"/>
      <c r="AN56" s="178"/>
    </row>
    <row r="57" spans="1:40" ht="12.75">
      <c r="A57" s="178"/>
      <c r="AG57" s="178"/>
      <c r="AH57" s="178"/>
      <c r="AI57" s="178"/>
      <c r="AJ57" s="178"/>
      <c r="AK57" s="178"/>
      <c r="AL57" s="178"/>
      <c r="AM57" s="178"/>
      <c r="AN57" s="178"/>
    </row>
    <row r="58" spans="1:40" ht="12.75">
      <c r="A58" s="178"/>
      <c r="AG58" s="178"/>
      <c r="AH58" s="178"/>
      <c r="AI58" s="178"/>
      <c r="AJ58" s="178"/>
      <c r="AK58" s="178"/>
      <c r="AL58" s="178"/>
      <c r="AM58" s="178"/>
      <c r="AN58" s="178"/>
    </row>
    <row r="59" spans="1:40" ht="12.75">
      <c r="A59" s="178"/>
      <c r="AG59" s="178"/>
      <c r="AH59" s="178"/>
      <c r="AI59" s="178"/>
      <c r="AJ59" s="178"/>
      <c r="AK59" s="178"/>
      <c r="AL59" s="178"/>
      <c r="AM59" s="178"/>
      <c r="AN59" s="178"/>
    </row>
    <row r="60" spans="1:40" ht="12.75">
      <c r="A60" s="178"/>
      <c r="AG60" s="178"/>
      <c r="AH60" s="178"/>
      <c r="AI60" s="178"/>
      <c r="AJ60" s="178"/>
      <c r="AK60" s="178"/>
      <c r="AL60" s="178"/>
      <c r="AM60" s="178"/>
      <c r="AN60" s="178"/>
    </row>
    <row r="61" spans="1:40" ht="12.75">
      <c r="A61" s="178"/>
      <c r="AG61" s="178"/>
      <c r="AH61" s="178"/>
      <c r="AI61" s="178"/>
      <c r="AJ61" s="178"/>
      <c r="AK61" s="178"/>
      <c r="AL61" s="178"/>
      <c r="AM61" s="178"/>
      <c r="AN61" s="178"/>
    </row>
    <row r="62" spans="1:40" ht="12.75">
      <c r="A62" s="178"/>
      <c r="AG62" s="178"/>
      <c r="AH62" s="178"/>
      <c r="AI62" s="178"/>
      <c r="AJ62" s="178"/>
      <c r="AK62" s="178"/>
      <c r="AL62" s="178"/>
      <c r="AM62" s="178"/>
      <c r="AN62" s="178"/>
    </row>
    <row r="63" spans="1:40" ht="12.75">
      <c r="A63" s="178"/>
      <c r="AG63" s="178"/>
      <c r="AH63" s="178"/>
      <c r="AI63" s="178"/>
      <c r="AJ63" s="178"/>
      <c r="AK63" s="178"/>
      <c r="AL63" s="178"/>
      <c r="AM63" s="178"/>
      <c r="AN63" s="178"/>
    </row>
    <row r="64" spans="1:40" ht="12.75">
      <c r="A64" s="178"/>
      <c r="AG64" s="178"/>
      <c r="AH64" s="178"/>
      <c r="AI64" s="178"/>
      <c r="AJ64" s="178"/>
      <c r="AK64" s="178"/>
      <c r="AL64" s="178"/>
      <c r="AM64" s="178"/>
      <c r="AN64" s="178"/>
    </row>
    <row r="65" spans="1:40" ht="12.75">
      <c r="A65" s="178"/>
      <c r="AG65" s="178"/>
      <c r="AH65" s="178"/>
      <c r="AI65" s="178"/>
      <c r="AJ65" s="178"/>
      <c r="AK65" s="178"/>
      <c r="AL65" s="178"/>
      <c r="AM65" s="178"/>
      <c r="AN65" s="178"/>
    </row>
    <row r="66" spans="1:40" ht="12.75">
      <c r="A66" s="178"/>
      <c r="AG66" s="178"/>
      <c r="AH66" s="178"/>
      <c r="AI66" s="178"/>
      <c r="AJ66" s="178"/>
      <c r="AK66" s="178"/>
      <c r="AL66" s="178"/>
      <c r="AM66" s="178"/>
      <c r="AN66" s="178"/>
    </row>
    <row r="67" spans="1:40" ht="12.75">
      <c r="A67" s="178"/>
      <c r="AG67" s="178"/>
      <c r="AH67" s="178"/>
      <c r="AI67" s="178"/>
      <c r="AJ67" s="178"/>
      <c r="AK67" s="178"/>
      <c r="AL67" s="178"/>
      <c r="AM67" s="178"/>
      <c r="AN67" s="178"/>
    </row>
    <row r="68" spans="1:40" ht="12.75">
      <c r="A68" s="178"/>
      <c r="AG68" s="178"/>
      <c r="AH68" s="178"/>
      <c r="AI68" s="178"/>
      <c r="AJ68" s="178"/>
      <c r="AK68" s="178"/>
      <c r="AL68" s="178"/>
      <c r="AM68" s="178"/>
      <c r="AN68" s="178"/>
    </row>
    <row r="69" spans="1:40" ht="12.75">
      <c r="A69" s="178"/>
      <c r="AG69" s="178"/>
      <c r="AH69" s="178"/>
      <c r="AI69" s="178"/>
      <c r="AJ69" s="178"/>
      <c r="AK69" s="178"/>
      <c r="AL69" s="178"/>
      <c r="AM69" s="178"/>
      <c r="AN69" s="178"/>
    </row>
    <row r="70" spans="1:40" ht="12.75">
      <c r="A70" s="178"/>
      <c r="AG70" s="178"/>
      <c r="AH70" s="178"/>
      <c r="AI70" s="178"/>
      <c r="AJ70" s="178"/>
      <c r="AK70" s="178"/>
      <c r="AL70" s="178"/>
      <c r="AM70" s="178"/>
      <c r="AN70" s="178"/>
    </row>
    <row r="71" spans="1:40" ht="12.75">
      <c r="A71" s="178"/>
      <c r="AG71" s="178"/>
      <c r="AH71" s="178"/>
      <c r="AI71" s="178"/>
      <c r="AJ71" s="178"/>
      <c r="AK71" s="178"/>
      <c r="AL71" s="178"/>
      <c r="AM71" s="178"/>
      <c r="AN71" s="178"/>
    </row>
    <row r="72" spans="1:40" ht="12.75">
      <c r="A72" s="178"/>
      <c r="AG72" s="178"/>
      <c r="AH72" s="178"/>
      <c r="AI72" s="178"/>
      <c r="AJ72" s="178"/>
      <c r="AK72" s="178"/>
      <c r="AL72" s="178"/>
      <c r="AM72" s="178"/>
      <c r="AN72" s="178"/>
    </row>
    <row r="73" spans="1:40" ht="12.75">
      <c r="A73" s="178"/>
      <c r="AG73" s="178"/>
      <c r="AH73" s="178"/>
      <c r="AI73" s="178"/>
      <c r="AJ73" s="178"/>
      <c r="AK73" s="178"/>
      <c r="AL73" s="178"/>
      <c r="AM73" s="178"/>
      <c r="AN73" s="178"/>
    </row>
    <row r="74" spans="1:40" ht="12.75">
      <c r="A74" s="178"/>
      <c r="AG74" s="178"/>
      <c r="AH74" s="178"/>
      <c r="AI74" s="178"/>
      <c r="AJ74" s="178"/>
      <c r="AK74" s="178"/>
      <c r="AL74" s="178"/>
      <c r="AM74" s="178"/>
      <c r="AN74" s="178"/>
    </row>
    <row r="75" spans="1:40" ht="12.75">
      <c r="A75" s="178"/>
      <c r="AG75" s="178"/>
      <c r="AH75" s="178"/>
      <c r="AI75" s="178"/>
      <c r="AJ75" s="178"/>
      <c r="AK75" s="178"/>
      <c r="AL75" s="178"/>
      <c r="AM75" s="178"/>
      <c r="AN75" s="178"/>
    </row>
    <row r="76" spans="1:40" ht="12.75">
      <c r="A76" s="178"/>
      <c r="AG76" s="178"/>
      <c r="AH76" s="178"/>
      <c r="AI76" s="178"/>
      <c r="AJ76" s="178"/>
      <c r="AK76" s="178"/>
      <c r="AL76" s="178"/>
      <c r="AM76" s="178"/>
      <c r="AN76" s="178"/>
    </row>
    <row r="77" spans="1:40" ht="12.75">
      <c r="A77" s="178"/>
      <c r="AG77" s="178"/>
      <c r="AH77" s="178"/>
      <c r="AI77" s="178"/>
      <c r="AJ77" s="178"/>
      <c r="AK77" s="178"/>
      <c r="AL77" s="178"/>
      <c r="AM77" s="178"/>
      <c r="AN77" s="178"/>
    </row>
    <row r="78" spans="1:40" ht="12.75">
      <c r="A78" s="178"/>
      <c r="AG78" s="178"/>
      <c r="AH78" s="178"/>
      <c r="AI78" s="178"/>
      <c r="AJ78" s="178"/>
      <c r="AK78" s="178"/>
      <c r="AL78" s="178"/>
      <c r="AM78" s="178"/>
      <c r="AN78" s="178"/>
    </row>
    <row r="79" spans="1:40" ht="12.75">
      <c r="A79" s="178"/>
      <c r="AG79" s="178"/>
      <c r="AH79" s="178"/>
      <c r="AI79" s="178"/>
      <c r="AJ79" s="178"/>
      <c r="AK79" s="178"/>
      <c r="AL79" s="178"/>
      <c r="AM79" s="178"/>
      <c r="AN79" s="178"/>
    </row>
    <row r="80" spans="1:40" ht="12.75">
      <c r="A80" s="178"/>
      <c r="AG80" s="178"/>
      <c r="AH80" s="178"/>
      <c r="AI80" s="178"/>
      <c r="AJ80" s="178"/>
      <c r="AK80" s="178"/>
      <c r="AL80" s="178"/>
      <c r="AM80" s="178"/>
      <c r="AN80" s="178"/>
    </row>
    <row r="81" spans="1:40" ht="12.75">
      <c r="A81" s="178"/>
      <c r="AG81" s="178"/>
      <c r="AH81" s="178"/>
      <c r="AI81" s="178"/>
      <c r="AJ81" s="178"/>
      <c r="AK81" s="178"/>
      <c r="AL81" s="178"/>
      <c r="AM81" s="178"/>
      <c r="AN81" s="178"/>
    </row>
    <row r="82" spans="1:40" ht="12.75">
      <c r="A82" s="178"/>
      <c r="AG82" s="178"/>
      <c r="AH82" s="178"/>
      <c r="AI82" s="178"/>
      <c r="AJ82" s="178"/>
      <c r="AK82" s="178"/>
      <c r="AL82" s="178"/>
      <c r="AM82" s="178"/>
      <c r="AN82" s="178"/>
    </row>
    <row r="83" spans="1:40" ht="12.75">
      <c r="A83" s="178"/>
      <c r="AG83" s="178"/>
      <c r="AH83" s="178"/>
      <c r="AI83" s="178"/>
      <c r="AJ83" s="178"/>
      <c r="AK83" s="178"/>
      <c r="AL83" s="178"/>
      <c r="AM83" s="178"/>
      <c r="AN83" s="178"/>
    </row>
    <row r="84" spans="1:40" ht="12.75">
      <c r="A84" s="178"/>
      <c r="AG84" s="178"/>
      <c r="AH84" s="178"/>
      <c r="AI84" s="178"/>
      <c r="AJ84" s="178"/>
      <c r="AK84" s="178"/>
      <c r="AL84" s="178"/>
      <c r="AM84" s="178"/>
      <c r="AN84" s="178"/>
    </row>
    <row r="85" spans="1:40" ht="12.75">
      <c r="A85" s="178"/>
      <c r="AG85" s="178"/>
      <c r="AH85" s="178"/>
      <c r="AI85" s="178"/>
      <c r="AJ85" s="178"/>
      <c r="AK85" s="178"/>
      <c r="AL85" s="178"/>
      <c r="AM85" s="178"/>
      <c r="AN85" s="178"/>
    </row>
    <row r="86" spans="1:40" ht="12.75">
      <c r="A86" s="178"/>
      <c r="AG86" s="178"/>
      <c r="AH86" s="178"/>
      <c r="AI86" s="178"/>
      <c r="AJ86" s="178"/>
      <c r="AK86" s="178"/>
      <c r="AL86" s="178"/>
      <c r="AM86" s="178"/>
      <c r="AN86" s="178"/>
    </row>
    <row r="87" spans="1:40" ht="12.75">
      <c r="A87" s="178"/>
      <c r="AG87" s="178"/>
      <c r="AH87" s="178"/>
      <c r="AI87" s="178"/>
      <c r="AJ87" s="178"/>
      <c r="AK87" s="178"/>
      <c r="AL87" s="178"/>
      <c r="AM87" s="178"/>
      <c r="AN87" s="178"/>
    </row>
    <row r="88" spans="1:40" ht="12.75">
      <c r="A88" s="178"/>
      <c r="AG88" s="178"/>
      <c r="AH88" s="178"/>
      <c r="AI88" s="178"/>
      <c r="AJ88" s="178"/>
      <c r="AK88" s="178"/>
      <c r="AL88" s="178"/>
      <c r="AM88" s="178"/>
      <c r="AN88" s="178"/>
    </row>
    <row r="89" spans="1:40" ht="12.75">
      <c r="A89" s="178"/>
      <c r="AG89" s="178"/>
      <c r="AH89" s="178"/>
      <c r="AI89" s="178"/>
      <c r="AJ89" s="178"/>
      <c r="AK89" s="178"/>
      <c r="AL89" s="178"/>
      <c r="AM89" s="178"/>
      <c r="AN89" s="178"/>
    </row>
    <row r="90" spans="1:40" ht="12.75">
      <c r="A90" s="178"/>
      <c r="AG90" s="178"/>
      <c r="AH90" s="178"/>
      <c r="AI90" s="178"/>
      <c r="AJ90" s="178"/>
      <c r="AK90" s="178"/>
      <c r="AL90" s="178"/>
      <c r="AM90" s="178"/>
      <c r="AN90" s="178"/>
    </row>
    <row r="91" spans="1:40" ht="12.75">
      <c r="A91" s="178"/>
      <c r="AG91" s="178"/>
      <c r="AH91" s="178"/>
      <c r="AI91" s="178"/>
      <c r="AJ91" s="178"/>
      <c r="AK91" s="178"/>
      <c r="AL91" s="178"/>
      <c r="AM91" s="178"/>
      <c r="AN91" s="178"/>
    </row>
    <row r="92" spans="1:40" ht="12.75">
      <c r="A92" s="178"/>
      <c r="AG92" s="178"/>
      <c r="AH92" s="178"/>
      <c r="AI92" s="178"/>
      <c r="AJ92" s="178"/>
      <c r="AK92" s="178"/>
      <c r="AL92" s="178"/>
      <c r="AM92" s="178"/>
      <c r="AN92" s="178"/>
    </row>
    <row r="93" spans="1:40" ht="12.75">
      <c r="A93" s="178"/>
      <c r="AG93" s="178"/>
      <c r="AH93" s="178"/>
      <c r="AI93" s="178"/>
      <c r="AJ93" s="178"/>
      <c r="AK93" s="178"/>
      <c r="AL93" s="178"/>
      <c r="AM93" s="178"/>
      <c r="AN93" s="178"/>
    </row>
    <row r="94" spans="1:40" ht="12.75">
      <c r="A94" s="178"/>
      <c r="AG94" s="178"/>
      <c r="AH94" s="178"/>
      <c r="AI94" s="178"/>
      <c r="AJ94" s="178"/>
      <c r="AK94" s="178"/>
      <c r="AL94" s="178"/>
      <c r="AM94" s="178"/>
      <c r="AN94" s="178"/>
    </row>
    <row r="95" spans="1:40" ht="12.75">
      <c r="A95" s="178"/>
      <c r="AG95" s="178"/>
      <c r="AH95" s="178"/>
      <c r="AI95" s="178"/>
      <c r="AJ95" s="178"/>
      <c r="AK95" s="178"/>
      <c r="AL95" s="178"/>
      <c r="AM95" s="178"/>
      <c r="AN95" s="178"/>
    </row>
    <row r="96" spans="1:40" ht="12.75">
      <c r="A96" s="178"/>
      <c r="AG96" s="178"/>
      <c r="AH96" s="178"/>
      <c r="AI96" s="178"/>
      <c r="AJ96" s="178"/>
      <c r="AK96" s="178"/>
      <c r="AL96" s="178"/>
      <c r="AM96" s="178"/>
      <c r="AN96" s="178"/>
    </row>
    <row r="97" spans="1:40" ht="12.75">
      <c r="A97" s="178"/>
      <c r="AG97" s="178"/>
      <c r="AH97" s="178"/>
      <c r="AI97" s="178"/>
      <c r="AJ97" s="178"/>
      <c r="AK97" s="178"/>
      <c r="AL97" s="178"/>
      <c r="AM97" s="178"/>
      <c r="AN97" s="178"/>
    </row>
    <row r="98" spans="1:40" ht="12.75">
      <c r="A98" s="178"/>
      <c r="AG98" s="178"/>
      <c r="AH98" s="178"/>
      <c r="AI98" s="178"/>
      <c r="AJ98" s="178"/>
      <c r="AK98" s="178"/>
      <c r="AL98" s="178"/>
      <c r="AM98" s="178"/>
      <c r="AN98" s="178"/>
    </row>
    <row r="99" spans="1:40" ht="12.75">
      <c r="A99" s="178"/>
      <c r="AG99" s="178"/>
      <c r="AH99" s="178"/>
      <c r="AI99" s="178"/>
      <c r="AJ99" s="178"/>
      <c r="AK99" s="178"/>
      <c r="AL99" s="178"/>
      <c r="AM99" s="178"/>
      <c r="AN99" s="178"/>
    </row>
    <row r="100" spans="1:40" ht="12.75">
      <c r="A100" s="178"/>
      <c r="AG100" s="178"/>
      <c r="AH100" s="178"/>
      <c r="AI100" s="178"/>
      <c r="AJ100" s="178"/>
      <c r="AK100" s="178"/>
      <c r="AL100" s="178"/>
      <c r="AM100" s="178"/>
      <c r="AN100" s="178"/>
    </row>
    <row r="101" spans="1:40" ht="12.75">
      <c r="A101" s="178"/>
      <c r="AG101" s="178"/>
      <c r="AH101" s="178"/>
      <c r="AI101" s="178"/>
      <c r="AJ101" s="178"/>
      <c r="AK101" s="178"/>
      <c r="AL101" s="178"/>
      <c r="AM101" s="178"/>
      <c r="AN101" s="178"/>
    </row>
    <row r="102" spans="1:40" ht="12.75">
      <c r="A102" s="178"/>
      <c r="AG102" s="178"/>
      <c r="AH102" s="178"/>
      <c r="AI102" s="178"/>
      <c r="AJ102" s="178"/>
      <c r="AK102" s="178"/>
      <c r="AL102" s="178"/>
      <c r="AM102" s="178"/>
      <c r="AN102" s="178"/>
    </row>
    <row r="103" spans="1:40" ht="12.75">
      <c r="A103" s="178"/>
      <c r="AG103" s="178"/>
      <c r="AH103" s="178"/>
      <c r="AI103" s="178"/>
      <c r="AJ103" s="178"/>
      <c r="AK103" s="178"/>
      <c r="AL103" s="178"/>
      <c r="AM103" s="178"/>
      <c r="AN103" s="178"/>
    </row>
    <row r="104" spans="1:40" ht="12.75">
      <c r="A104" s="178"/>
      <c r="AG104" s="178"/>
      <c r="AH104" s="178"/>
      <c r="AI104" s="178"/>
      <c r="AJ104" s="178"/>
      <c r="AK104" s="178"/>
      <c r="AL104" s="178"/>
      <c r="AM104" s="178"/>
      <c r="AN104" s="178"/>
    </row>
    <row r="105" spans="1:40" ht="12.75">
      <c r="A105" s="178"/>
      <c r="AG105" s="178"/>
      <c r="AH105" s="178"/>
      <c r="AI105" s="178"/>
      <c r="AJ105" s="178"/>
      <c r="AK105" s="178"/>
      <c r="AL105" s="178"/>
      <c r="AM105" s="178"/>
      <c r="AN105" s="178"/>
    </row>
    <row r="106" spans="1:40" ht="12.75">
      <c r="A106" s="178"/>
      <c r="AG106" s="178"/>
      <c r="AH106" s="178"/>
      <c r="AI106" s="178"/>
      <c r="AJ106" s="178"/>
      <c r="AK106" s="178"/>
      <c r="AL106" s="178"/>
      <c r="AM106" s="178"/>
      <c r="AN106" s="178"/>
    </row>
    <row r="107" spans="1:40" ht="12.75">
      <c r="A107" s="178"/>
      <c r="AG107" s="178"/>
      <c r="AH107" s="178"/>
      <c r="AI107" s="178"/>
      <c r="AJ107" s="178"/>
      <c r="AK107" s="178"/>
      <c r="AL107" s="178"/>
      <c r="AM107" s="178"/>
      <c r="AN107" s="178"/>
    </row>
    <row r="108" spans="1:40" ht="12.75">
      <c r="A108" s="178"/>
      <c r="AG108" s="178"/>
      <c r="AH108" s="178"/>
      <c r="AI108" s="178"/>
      <c r="AJ108" s="178"/>
      <c r="AK108" s="178"/>
      <c r="AL108" s="178"/>
      <c r="AM108" s="178"/>
      <c r="AN108" s="178"/>
    </row>
    <row r="109" spans="1:40" ht="12.75">
      <c r="A109" s="178"/>
      <c r="AG109" s="178"/>
      <c r="AH109" s="178"/>
      <c r="AI109" s="178"/>
      <c r="AJ109" s="178"/>
      <c r="AK109" s="178"/>
      <c r="AL109" s="178"/>
      <c r="AM109" s="178"/>
      <c r="AN109" s="178"/>
    </row>
    <row r="110" spans="1:40" ht="12.75">
      <c r="A110" s="178"/>
      <c r="AG110" s="178"/>
      <c r="AH110" s="178"/>
      <c r="AI110" s="178"/>
      <c r="AJ110" s="178"/>
      <c r="AK110" s="178"/>
      <c r="AL110" s="178"/>
      <c r="AM110" s="178"/>
      <c r="AN110" s="178"/>
    </row>
    <row r="111" spans="1:40" ht="12.75">
      <c r="A111" s="178"/>
      <c r="AG111" s="178"/>
      <c r="AH111" s="178"/>
      <c r="AI111" s="178"/>
      <c r="AJ111" s="178"/>
      <c r="AK111" s="178"/>
      <c r="AL111" s="178"/>
      <c r="AM111" s="178"/>
      <c r="AN111" s="178"/>
    </row>
    <row r="112" spans="1:40" ht="12.75">
      <c r="A112" s="178"/>
      <c r="AG112" s="178"/>
      <c r="AH112" s="178"/>
      <c r="AI112" s="178"/>
      <c r="AJ112" s="178"/>
      <c r="AK112" s="178"/>
      <c r="AL112" s="178"/>
      <c r="AM112" s="178"/>
      <c r="AN112" s="178"/>
    </row>
    <row r="113" spans="1:40" ht="12.75">
      <c r="A113" s="178"/>
      <c r="AG113" s="178"/>
      <c r="AH113" s="178"/>
      <c r="AI113" s="178"/>
      <c r="AJ113" s="178"/>
      <c r="AK113" s="178"/>
      <c r="AL113" s="178"/>
      <c r="AM113" s="178"/>
      <c r="AN113" s="178"/>
    </row>
    <row r="114" spans="1:40" ht="12.75">
      <c r="A114" s="178"/>
      <c r="AG114" s="178"/>
      <c r="AH114" s="178"/>
      <c r="AI114" s="178"/>
      <c r="AJ114" s="178"/>
      <c r="AK114" s="178"/>
      <c r="AL114" s="178"/>
      <c r="AM114" s="178"/>
      <c r="AN114" s="178"/>
    </row>
    <row r="115" spans="1:40" ht="12.75">
      <c r="A115" s="178"/>
      <c r="AG115" s="178"/>
      <c r="AH115" s="178"/>
      <c r="AI115" s="178"/>
      <c r="AJ115" s="178"/>
      <c r="AK115" s="178"/>
      <c r="AL115" s="178"/>
      <c r="AM115" s="178"/>
      <c r="AN115" s="178"/>
    </row>
    <row r="116" spans="1:40" ht="12.75">
      <c r="A116" s="178"/>
      <c r="AG116" s="178"/>
      <c r="AH116" s="178"/>
      <c r="AI116" s="178"/>
      <c r="AJ116" s="178"/>
      <c r="AK116" s="178"/>
      <c r="AL116" s="178"/>
      <c r="AM116" s="178"/>
      <c r="AN116" s="178"/>
    </row>
    <row r="117" spans="1:40" ht="12.75">
      <c r="A117" s="178"/>
      <c r="AG117" s="178"/>
      <c r="AH117" s="178"/>
      <c r="AI117" s="178"/>
      <c r="AJ117" s="178"/>
      <c r="AK117" s="178"/>
      <c r="AL117" s="178"/>
      <c r="AM117" s="178"/>
      <c r="AN117" s="178"/>
    </row>
    <row r="118" spans="1:40" ht="12.75">
      <c r="A118" s="178"/>
      <c r="AG118" s="178"/>
      <c r="AH118" s="178"/>
      <c r="AI118" s="178"/>
      <c r="AJ118" s="178"/>
      <c r="AK118" s="178"/>
      <c r="AL118" s="178"/>
      <c r="AM118" s="178"/>
      <c r="AN118" s="178"/>
    </row>
    <row r="119" spans="1:40" ht="12.75">
      <c r="A119" s="178"/>
      <c r="AG119" s="178"/>
      <c r="AH119" s="178"/>
      <c r="AI119" s="178"/>
      <c r="AJ119" s="178"/>
      <c r="AK119" s="178"/>
      <c r="AL119" s="178"/>
      <c r="AM119" s="178"/>
      <c r="AN119" s="178"/>
    </row>
    <row r="120" spans="1:40" ht="12.75">
      <c r="A120" s="178"/>
      <c r="AG120" s="178"/>
      <c r="AH120" s="178"/>
      <c r="AI120" s="178"/>
      <c r="AJ120" s="178"/>
      <c r="AK120" s="178"/>
      <c r="AL120" s="178"/>
      <c r="AM120" s="178"/>
      <c r="AN120" s="178"/>
    </row>
    <row r="121" spans="1:40" ht="12.75">
      <c r="A121" s="178"/>
      <c r="AG121" s="178"/>
      <c r="AH121" s="178"/>
      <c r="AI121" s="178"/>
      <c r="AJ121" s="178"/>
      <c r="AK121" s="178"/>
      <c r="AL121" s="178"/>
      <c r="AM121" s="178"/>
      <c r="AN121" s="178"/>
    </row>
    <row r="122" spans="1:40" ht="12.75">
      <c r="A122" s="178"/>
      <c r="AG122" s="178"/>
      <c r="AH122" s="178"/>
      <c r="AI122" s="178"/>
      <c r="AJ122" s="178"/>
      <c r="AK122" s="178"/>
      <c r="AL122" s="178"/>
      <c r="AM122" s="178"/>
      <c r="AN122" s="178"/>
    </row>
    <row r="123" spans="1:40" ht="12.75">
      <c r="A123" s="178"/>
      <c r="AG123" s="178"/>
      <c r="AH123" s="178"/>
      <c r="AI123" s="178"/>
      <c r="AJ123" s="178"/>
      <c r="AK123" s="178"/>
      <c r="AL123" s="178"/>
      <c r="AM123" s="178"/>
      <c r="AN123" s="178"/>
    </row>
    <row r="124" spans="1:40" ht="12.75">
      <c r="A124" s="178"/>
      <c r="AG124" s="178"/>
      <c r="AH124" s="178"/>
      <c r="AI124" s="178"/>
      <c r="AJ124" s="178"/>
      <c r="AK124" s="178"/>
      <c r="AL124" s="178"/>
      <c r="AM124" s="178"/>
      <c r="AN124" s="178"/>
    </row>
    <row r="125" spans="1:40" ht="12.75">
      <c r="A125" s="178"/>
      <c r="AG125" s="178"/>
      <c r="AH125" s="178"/>
      <c r="AI125" s="178"/>
      <c r="AJ125" s="178"/>
      <c r="AK125" s="178"/>
      <c r="AL125" s="178"/>
      <c r="AM125" s="178"/>
      <c r="AN125" s="178"/>
    </row>
    <row r="126" spans="1:40" ht="12.75">
      <c r="A126" s="178"/>
      <c r="AG126" s="178"/>
      <c r="AH126" s="178"/>
      <c r="AI126" s="178"/>
      <c r="AJ126" s="178"/>
      <c r="AK126" s="178"/>
      <c r="AL126" s="178"/>
      <c r="AM126" s="178"/>
      <c r="AN126" s="178"/>
    </row>
    <row r="127" spans="1:40" ht="12.75">
      <c r="A127" s="178"/>
      <c r="AG127" s="178"/>
      <c r="AH127" s="178"/>
      <c r="AI127" s="178"/>
      <c r="AJ127" s="178"/>
      <c r="AK127" s="178"/>
      <c r="AL127" s="178"/>
      <c r="AM127" s="178"/>
      <c r="AN127" s="178"/>
    </row>
    <row r="128" spans="1:40" ht="12.75">
      <c r="A128" s="178"/>
      <c r="AG128" s="178"/>
      <c r="AH128" s="178"/>
      <c r="AI128" s="178"/>
      <c r="AJ128" s="178"/>
      <c r="AK128" s="178"/>
      <c r="AL128" s="178"/>
      <c r="AM128" s="178"/>
      <c r="AN128" s="178"/>
    </row>
    <row r="129" spans="1:40" ht="12.75">
      <c r="A129" s="178"/>
      <c r="AG129" s="178"/>
      <c r="AH129" s="178"/>
      <c r="AI129" s="178"/>
      <c r="AJ129" s="178"/>
      <c r="AK129" s="178"/>
      <c r="AL129" s="178"/>
      <c r="AM129" s="178"/>
      <c r="AN129" s="178"/>
    </row>
    <row r="130" spans="1:40" ht="12.75">
      <c r="A130" s="178"/>
      <c r="AG130" s="178"/>
      <c r="AH130" s="178"/>
      <c r="AI130" s="178"/>
      <c r="AJ130" s="178"/>
      <c r="AK130" s="178"/>
      <c r="AL130" s="178"/>
      <c r="AM130" s="178"/>
      <c r="AN130" s="178"/>
    </row>
    <row r="131" spans="1:40" ht="12.75">
      <c r="A131" s="178"/>
      <c r="AG131" s="178"/>
      <c r="AH131" s="178"/>
      <c r="AI131" s="178"/>
      <c r="AJ131" s="178"/>
      <c r="AK131" s="178"/>
      <c r="AL131" s="178"/>
      <c r="AM131" s="178"/>
      <c r="AN131" s="178"/>
    </row>
    <row r="132" spans="1:40" ht="12.75">
      <c r="A132" s="178"/>
      <c r="AG132" s="178"/>
      <c r="AH132" s="178"/>
      <c r="AI132" s="178"/>
      <c r="AJ132" s="178"/>
      <c r="AK132" s="178"/>
      <c r="AL132" s="178"/>
      <c r="AM132" s="178"/>
      <c r="AN132" s="178"/>
    </row>
    <row r="133" spans="1:40" ht="12.75">
      <c r="A133" s="178"/>
      <c r="AG133" s="178"/>
      <c r="AH133" s="178"/>
      <c r="AI133" s="178"/>
      <c r="AJ133" s="178"/>
      <c r="AK133" s="178"/>
      <c r="AL133" s="178"/>
      <c r="AM133" s="178"/>
      <c r="AN133" s="178"/>
    </row>
    <row r="134" spans="1:40" ht="12.75">
      <c r="A134" s="178"/>
      <c r="AG134" s="178"/>
      <c r="AH134" s="178"/>
      <c r="AI134" s="178"/>
      <c r="AJ134" s="178"/>
      <c r="AK134" s="178"/>
      <c r="AL134" s="178"/>
      <c r="AM134" s="178"/>
      <c r="AN134" s="178"/>
    </row>
    <row r="135" spans="1:40" ht="12.75">
      <c r="A135" s="178"/>
      <c r="AG135" s="178"/>
      <c r="AH135" s="178"/>
      <c r="AI135" s="178"/>
      <c r="AJ135" s="178"/>
      <c r="AK135" s="178"/>
      <c r="AL135" s="178"/>
      <c r="AM135" s="178"/>
      <c r="AN135" s="178"/>
    </row>
    <row r="136" spans="1:40" ht="12.75">
      <c r="A136" s="178"/>
      <c r="AG136" s="178"/>
      <c r="AH136" s="178"/>
      <c r="AI136" s="178"/>
      <c r="AJ136" s="178"/>
      <c r="AK136" s="178"/>
      <c r="AL136" s="178"/>
      <c r="AM136" s="178"/>
      <c r="AN136" s="178"/>
    </row>
    <row r="137" spans="1:40" ht="12.75">
      <c r="A137" s="178"/>
      <c r="AG137" s="178"/>
      <c r="AH137" s="178"/>
      <c r="AI137" s="178"/>
      <c r="AJ137" s="178"/>
      <c r="AK137" s="178"/>
      <c r="AL137" s="178"/>
      <c r="AM137" s="178"/>
      <c r="AN137" s="178"/>
    </row>
    <row r="138" spans="1:40" ht="12.75">
      <c r="A138" s="178"/>
      <c r="AG138" s="178"/>
      <c r="AH138" s="178"/>
      <c r="AI138" s="178"/>
      <c r="AJ138" s="178"/>
      <c r="AK138" s="178"/>
      <c r="AL138" s="178"/>
      <c r="AM138" s="178"/>
      <c r="AN138" s="178"/>
    </row>
    <row r="139" spans="1:40" ht="12.75">
      <c r="A139" s="178"/>
      <c r="AG139" s="178"/>
      <c r="AH139" s="178"/>
      <c r="AI139" s="178"/>
      <c r="AJ139" s="178"/>
      <c r="AK139" s="178"/>
      <c r="AL139" s="178"/>
      <c r="AM139" s="178"/>
      <c r="AN139" s="178"/>
    </row>
    <row r="140" spans="1:40" ht="12.75">
      <c r="A140" s="178"/>
      <c r="AG140" s="178"/>
      <c r="AH140" s="178"/>
      <c r="AI140" s="178"/>
      <c r="AJ140" s="178"/>
      <c r="AK140" s="178"/>
      <c r="AL140" s="178"/>
      <c r="AM140" s="178"/>
      <c r="AN140" s="178"/>
    </row>
    <row r="141" spans="1:40" ht="12.75">
      <c r="A141" s="178"/>
      <c r="AG141" s="178"/>
      <c r="AH141" s="178"/>
      <c r="AI141" s="178"/>
      <c r="AJ141" s="178"/>
      <c r="AK141" s="178"/>
      <c r="AL141" s="178"/>
      <c r="AM141" s="178"/>
      <c r="AN141" s="178"/>
    </row>
    <row r="142" spans="1:40" ht="12.75">
      <c r="A142" s="178"/>
      <c r="AG142" s="178"/>
      <c r="AH142" s="178"/>
      <c r="AI142" s="178"/>
      <c r="AJ142" s="178"/>
      <c r="AK142" s="178"/>
      <c r="AL142" s="178"/>
      <c r="AM142" s="178"/>
      <c r="AN142" s="178"/>
    </row>
    <row r="143" spans="1:40" ht="12.75">
      <c r="A143" s="178"/>
      <c r="AG143" s="178"/>
      <c r="AH143" s="178"/>
      <c r="AI143" s="178"/>
      <c r="AJ143" s="178"/>
      <c r="AK143" s="178"/>
      <c r="AL143" s="178"/>
      <c r="AM143" s="178"/>
      <c r="AN143" s="178"/>
    </row>
    <row r="144" spans="1:40" ht="12.75">
      <c r="A144" s="178"/>
      <c r="AG144" s="178"/>
      <c r="AH144" s="178"/>
      <c r="AI144" s="178"/>
      <c r="AJ144" s="178"/>
      <c r="AK144" s="178"/>
      <c r="AL144" s="178"/>
      <c r="AM144" s="178"/>
      <c r="AN144" s="178"/>
    </row>
    <row r="145" spans="1:40" ht="12.75">
      <c r="A145" s="178"/>
      <c r="AG145" s="178"/>
      <c r="AH145" s="178"/>
      <c r="AI145" s="178"/>
      <c r="AJ145" s="178"/>
      <c r="AK145" s="178"/>
      <c r="AL145" s="178"/>
      <c r="AM145" s="178"/>
      <c r="AN145" s="178"/>
    </row>
    <row r="146" spans="1:40" ht="12.75">
      <c r="A146" s="178"/>
      <c r="AG146" s="178"/>
      <c r="AH146" s="178"/>
      <c r="AI146" s="178"/>
      <c r="AJ146" s="178"/>
      <c r="AK146" s="178"/>
      <c r="AL146" s="178"/>
      <c r="AM146" s="178"/>
      <c r="AN146" s="178"/>
    </row>
    <row r="147" spans="1:40" ht="12.75">
      <c r="A147" s="178"/>
      <c r="AG147" s="178"/>
      <c r="AH147" s="178"/>
      <c r="AI147" s="178"/>
      <c r="AJ147" s="178"/>
      <c r="AK147" s="178"/>
      <c r="AL147" s="178"/>
      <c r="AM147" s="178"/>
      <c r="AN147" s="178"/>
    </row>
    <row r="148" spans="1:40" ht="12.75">
      <c r="A148" s="178"/>
      <c r="AG148" s="178"/>
      <c r="AH148" s="178"/>
      <c r="AI148" s="178"/>
      <c r="AJ148" s="178"/>
      <c r="AK148" s="178"/>
      <c r="AL148" s="178"/>
      <c r="AM148" s="178"/>
      <c r="AN148" s="178"/>
    </row>
    <row r="149" spans="1:40" ht="12.75">
      <c r="A149" s="178"/>
      <c r="AG149" s="178"/>
      <c r="AH149" s="178"/>
      <c r="AI149" s="178"/>
      <c r="AJ149" s="178"/>
      <c r="AK149" s="178"/>
      <c r="AL149" s="178"/>
      <c r="AM149" s="178"/>
      <c r="AN149" s="178"/>
    </row>
    <row r="150" spans="1:40" ht="12.75">
      <c r="A150" s="178"/>
      <c r="AG150" s="178"/>
      <c r="AH150" s="178"/>
      <c r="AI150" s="178"/>
      <c r="AJ150" s="178"/>
      <c r="AK150" s="178"/>
      <c r="AL150" s="178"/>
      <c r="AM150" s="178"/>
      <c r="AN150" s="178"/>
    </row>
    <row r="151" spans="1:40" ht="12.75">
      <c r="A151" s="178"/>
      <c r="AG151" s="178"/>
      <c r="AH151" s="178"/>
      <c r="AI151" s="178"/>
      <c r="AJ151" s="178"/>
      <c r="AK151" s="178"/>
      <c r="AL151" s="178"/>
      <c r="AM151" s="178"/>
      <c r="AN151" s="178"/>
    </row>
    <row r="152" spans="1:40" ht="12.75">
      <c r="A152" s="178"/>
      <c r="AG152" s="178"/>
      <c r="AH152" s="178"/>
      <c r="AI152" s="178"/>
      <c r="AJ152" s="178"/>
      <c r="AK152" s="178"/>
      <c r="AL152" s="178"/>
      <c r="AM152" s="178"/>
      <c r="AN152" s="178"/>
    </row>
    <row r="153" spans="1:40" ht="12.75">
      <c r="A153" s="178"/>
      <c r="AG153" s="178"/>
      <c r="AH153" s="178"/>
      <c r="AI153" s="178"/>
      <c r="AJ153" s="178"/>
      <c r="AK153" s="178"/>
      <c r="AL153" s="178"/>
      <c r="AM153" s="178"/>
      <c r="AN153" s="178"/>
    </row>
    <row r="154" spans="1:40" ht="12.75">
      <c r="A154" s="178"/>
      <c r="AG154" s="178"/>
      <c r="AH154" s="178"/>
      <c r="AI154" s="178"/>
      <c r="AJ154" s="178"/>
      <c r="AK154" s="178"/>
      <c r="AL154" s="178"/>
      <c r="AM154" s="178"/>
      <c r="AN154" s="178"/>
    </row>
    <row r="155" spans="1:40" ht="12.75">
      <c r="A155" s="178"/>
      <c r="AG155" s="178"/>
      <c r="AH155" s="178"/>
      <c r="AI155" s="178"/>
      <c r="AJ155" s="178"/>
      <c r="AK155" s="178"/>
      <c r="AL155" s="178"/>
      <c r="AM155" s="178"/>
      <c r="AN155" s="178"/>
    </row>
    <row r="156" spans="1:40" ht="12.75">
      <c r="A156" s="178"/>
      <c r="AG156" s="178"/>
      <c r="AH156" s="178"/>
      <c r="AI156" s="178"/>
      <c r="AJ156" s="178"/>
      <c r="AK156" s="178"/>
      <c r="AL156" s="178"/>
      <c r="AM156" s="178"/>
      <c r="AN156" s="178"/>
    </row>
    <row r="157" spans="1:40" ht="12.75">
      <c r="A157" s="178"/>
      <c r="AG157" s="178"/>
      <c r="AH157" s="178"/>
      <c r="AI157" s="178"/>
      <c r="AJ157" s="178"/>
      <c r="AK157" s="178"/>
      <c r="AL157" s="178"/>
      <c r="AM157" s="178"/>
      <c r="AN157" s="178"/>
    </row>
    <row r="158" spans="1:40" ht="12.75">
      <c r="A158" s="178"/>
      <c r="AG158" s="178"/>
      <c r="AH158" s="178"/>
      <c r="AI158" s="178"/>
      <c r="AJ158" s="178"/>
      <c r="AK158" s="178"/>
      <c r="AL158" s="178"/>
      <c r="AM158" s="178"/>
      <c r="AN158" s="178"/>
    </row>
    <row r="159" spans="1:40" ht="12.75">
      <c r="A159" s="178"/>
      <c r="AG159" s="178"/>
      <c r="AH159" s="178"/>
      <c r="AI159" s="178"/>
      <c r="AJ159" s="178"/>
      <c r="AK159" s="178"/>
      <c r="AL159" s="178"/>
      <c r="AM159" s="178"/>
      <c r="AN159" s="178"/>
    </row>
    <row r="160" spans="1:40" ht="12.75">
      <c r="A160" s="178"/>
      <c r="AG160" s="178"/>
      <c r="AH160" s="178"/>
      <c r="AI160" s="178"/>
      <c r="AJ160" s="178"/>
      <c r="AK160" s="178"/>
      <c r="AL160" s="178"/>
      <c r="AM160" s="178"/>
      <c r="AN160" s="178"/>
    </row>
    <row r="161" ht="12.75">
      <c r="A161" s="178"/>
    </row>
    <row r="162" ht="12.75">
      <c r="A162" s="178"/>
    </row>
    <row r="163" ht="12.75">
      <c r="A163" s="178"/>
    </row>
    <row r="164" ht="12.75">
      <c r="A164" s="178"/>
    </row>
    <row r="165" ht="12.75">
      <c r="A165" s="178"/>
    </row>
    <row r="166" ht="12.75">
      <c r="A166" s="178"/>
    </row>
    <row r="167" ht="12.75">
      <c r="A167" s="178"/>
    </row>
    <row r="168" ht="12.75">
      <c r="A168" s="178"/>
    </row>
    <row r="169" ht="12.75">
      <c r="A169" s="178"/>
    </row>
    <row r="170" ht="12.75">
      <c r="A170" s="178"/>
    </row>
    <row r="171" ht="12.75">
      <c r="A171" s="178"/>
    </row>
    <row r="172" ht="12.75">
      <c r="A172" s="178"/>
    </row>
    <row r="173" ht="12.75">
      <c r="A173" s="178"/>
    </row>
    <row r="174" ht="12.75">
      <c r="A174" s="178"/>
    </row>
    <row r="175" ht="12.75">
      <c r="A175" s="178"/>
    </row>
    <row r="176" ht="12.75">
      <c r="A176" s="178"/>
    </row>
    <row r="177" ht="12.75">
      <c r="A177" s="178"/>
    </row>
    <row r="178" ht="12.75">
      <c r="A178" s="178"/>
    </row>
    <row r="179" ht="12.75">
      <c r="A179" s="178"/>
    </row>
    <row r="180" ht="12.75">
      <c r="A180" s="178"/>
    </row>
    <row r="181" ht="12.75">
      <c r="A181" s="178"/>
    </row>
    <row r="182" ht="12.75">
      <c r="A182" s="178"/>
    </row>
    <row r="183" ht="12.75">
      <c r="A183" s="178"/>
    </row>
    <row r="184" ht="12.75">
      <c r="A184" s="178"/>
    </row>
    <row r="185" ht="12.75">
      <c r="A185" s="178"/>
    </row>
    <row r="186" ht="12.75">
      <c r="A186" s="178"/>
    </row>
    <row r="187" ht="12.75">
      <c r="A187" s="178"/>
    </row>
    <row r="188" ht="12.75">
      <c r="A188" s="178"/>
    </row>
    <row r="189" ht="12.75">
      <c r="A189" s="178"/>
    </row>
    <row r="190" ht="12.75">
      <c r="A190" s="178"/>
    </row>
    <row r="191" ht="12.75">
      <c r="A191" s="178"/>
    </row>
    <row r="192" ht="12.75">
      <c r="A192" s="178"/>
    </row>
    <row r="193" ht="12.75">
      <c r="A193" s="178"/>
    </row>
    <row r="194" ht="12.75">
      <c r="A194" s="178"/>
    </row>
    <row r="195" ht="12.75">
      <c r="A195" s="178"/>
    </row>
    <row r="196" ht="12.75">
      <c r="A196" s="178"/>
    </row>
    <row r="197" ht="12.75">
      <c r="A197" s="178"/>
    </row>
    <row r="198" ht="12.75">
      <c r="A198" s="178"/>
    </row>
    <row r="199" ht="12.75">
      <c r="A199" s="178"/>
    </row>
    <row r="200" ht="12.75">
      <c r="A200" s="178"/>
    </row>
    <row r="201" ht="12.75">
      <c r="A201" s="178"/>
    </row>
    <row r="202" ht="12.75">
      <c r="A202" s="178"/>
    </row>
    <row r="203" ht="12.75">
      <c r="A203" s="178"/>
    </row>
    <row r="204" ht="12.75">
      <c r="A204" s="178"/>
    </row>
    <row r="205" ht="12.75">
      <c r="A205" s="178"/>
    </row>
    <row r="206" ht="12.75">
      <c r="A206" s="178"/>
    </row>
    <row r="207" ht="12.75">
      <c r="A207" s="178"/>
    </row>
    <row r="208" ht="12.75">
      <c r="A208" s="178"/>
    </row>
    <row r="209" ht="12.75">
      <c r="A209" s="178"/>
    </row>
    <row r="210" ht="12.75">
      <c r="A210" s="178"/>
    </row>
    <row r="211" ht="12.75">
      <c r="A211" s="178"/>
    </row>
    <row r="212" ht="12.75">
      <c r="A212" s="178"/>
    </row>
    <row r="213" ht="12.75">
      <c r="A213" s="178"/>
    </row>
    <row r="214" ht="12.75">
      <c r="A214" s="178"/>
    </row>
    <row r="215" ht="12.75">
      <c r="A215" s="178"/>
    </row>
    <row r="216" ht="12.75">
      <c r="A216" s="178"/>
    </row>
    <row r="217" ht="12.75">
      <c r="A217" s="178"/>
    </row>
    <row r="218" ht="12.75">
      <c r="A218" s="178"/>
    </row>
    <row r="219" ht="12.75">
      <c r="A219" s="178"/>
    </row>
    <row r="220" ht="12.75">
      <c r="A220" s="178"/>
    </row>
    <row r="221" ht="12.75">
      <c r="A221" s="178"/>
    </row>
    <row r="222" ht="12.75">
      <c r="A222" s="178"/>
    </row>
    <row r="223" ht="12.75">
      <c r="A223" s="178"/>
    </row>
    <row r="224" ht="12.75">
      <c r="A224" s="178"/>
    </row>
    <row r="225" ht="12.75">
      <c r="A225" s="178"/>
    </row>
    <row r="226" ht="12.75">
      <c r="A226" s="178"/>
    </row>
    <row r="227" ht="12.75">
      <c r="A227" s="178"/>
    </row>
    <row r="228" ht="12.75">
      <c r="A228" s="178"/>
    </row>
    <row r="229" ht="12.75">
      <c r="A229" s="178"/>
    </row>
    <row r="230" ht="12.75">
      <c r="A230" s="178"/>
    </row>
    <row r="231" ht="12.75">
      <c r="A231" s="178"/>
    </row>
    <row r="232" ht="12.75">
      <c r="A232" s="178"/>
    </row>
    <row r="233" ht="12.75">
      <c r="A233" s="178"/>
    </row>
    <row r="234" ht="12.75">
      <c r="A234" s="178"/>
    </row>
    <row r="235" ht="12.75">
      <c r="A235" s="178"/>
    </row>
    <row r="236" ht="12.75">
      <c r="A236" s="178"/>
    </row>
    <row r="237" ht="12.75">
      <c r="A237" s="178"/>
    </row>
    <row r="238" ht="12.75">
      <c r="A238" s="178"/>
    </row>
    <row r="239" ht="12.75">
      <c r="A239" s="178"/>
    </row>
    <row r="240" ht="12.75">
      <c r="A240" s="178"/>
    </row>
    <row r="241" ht="12.75">
      <c r="A241" s="178"/>
    </row>
    <row r="242" ht="12.75">
      <c r="A242" s="178"/>
    </row>
    <row r="243" ht="12.75">
      <c r="A243" s="178"/>
    </row>
    <row r="244" ht="12.75">
      <c r="A244" s="178"/>
    </row>
    <row r="245" ht="12.75">
      <c r="A245" s="178"/>
    </row>
    <row r="246" ht="12.75">
      <c r="A246" s="178"/>
    </row>
    <row r="247" ht="12.75">
      <c r="A247" s="178"/>
    </row>
    <row r="248" ht="12.75">
      <c r="A248" s="178"/>
    </row>
    <row r="249" ht="12.75">
      <c r="A249" s="178"/>
    </row>
    <row r="250" ht="12.75">
      <c r="A250" s="178"/>
    </row>
    <row r="251" ht="12.75">
      <c r="A251" s="178"/>
    </row>
    <row r="252" ht="12.75">
      <c r="A252" s="178"/>
    </row>
    <row r="253" ht="12.75">
      <c r="A253" s="178"/>
    </row>
    <row r="254" ht="12.75">
      <c r="A254" s="178"/>
    </row>
    <row r="255" ht="12.75">
      <c r="A255" s="178"/>
    </row>
    <row r="256" ht="12.75">
      <c r="A256" s="178"/>
    </row>
    <row r="257" ht="12.75">
      <c r="A257" s="178"/>
    </row>
    <row r="258" ht="12.75">
      <c r="A258" s="178"/>
    </row>
    <row r="259" ht="12.75">
      <c r="A259" s="178"/>
    </row>
    <row r="260" ht="12.75">
      <c r="A260" s="178"/>
    </row>
    <row r="261" ht="12.75">
      <c r="A261" s="178"/>
    </row>
    <row r="262" ht="12.75">
      <c r="A262" s="178"/>
    </row>
    <row r="263" ht="12.75">
      <c r="A263" s="178"/>
    </row>
    <row r="264" ht="12.75">
      <c r="A264" s="178"/>
    </row>
    <row r="265" ht="12.75">
      <c r="A265" s="178"/>
    </row>
  </sheetData>
  <mergeCells count="15">
    <mergeCell ref="A4:A5"/>
    <mergeCell ref="B4:B5"/>
    <mergeCell ref="C4:G4"/>
    <mergeCell ref="I4:I5"/>
    <mergeCell ref="J4:J5"/>
    <mergeCell ref="K4:O4"/>
    <mergeCell ref="Q4:Q5"/>
    <mergeCell ref="R4:R5"/>
    <mergeCell ref="AI4:AM4"/>
    <mergeCell ref="AG4:AG5"/>
    <mergeCell ref="AH4:AH5"/>
    <mergeCell ref="S4:W4"/>
    <mergeCell ref="Y4:Y5"/>
    <mergeCell ref="Z4:Z5"/>
    <mergeCell ref="AA4:AF4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landscape" pageOrder="overThenDown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3"/>
  <sheetViews>
    <sheetView zoomScale="75" zoomScaleNormal="75" workbookViewId="0" topLeftCell="A1">
      <selection activeCell="J19" sqref="J19"/>
    </sheetView>
  </sheetViews>
  <sheetFormatPr defaultColWidth="9.00390625" defaultRowHeight="12.75"/>
  <cols>
    <col min="1" max="1" width="64.75390625" style="0" customWidth="1"/>
    <col min="2" max="2" width="10.375" style="0" bestFit="1" customWidth="1"/>
    <col min="3" max="3" width="7.625" style="0" customWidth="1"/>
    <col min="4" max="9" width="12.75390625" style="0" customWidth="1"/>
  </cols>
  <sheetData>
    <row r="3" ht="13.5" thickBot="1">
      <c r="I3" s="45" t="s">
        <v>165</v>
      </c>
    </row>
    <row r="4" spans="1:9" ht="12.75" customHeight="1">
      <c r="A4" s="231" t="s">
        <v>111</v>
      </c>
      <c r="B4" s="263" t="s">
        <v>1</v>
      </c>
      <c r="C4" s="4"/>
      <c r="D4" s="245" t="s">
        <v>112</v>
      </c>
      <c r="E4" s="251"/>
      <c r="F4" s="251"/>
      <c r="G4" s="251"/>
      <c r="H4" s="251"/>
      <c r="I4" s="252"/>
    </row>
    <row r="5" spans="1:9" ht="26.25" thickBot="1">
      <c r="A5" s="262"/>
      <c r="B5" s="264"/>
      <c r="C5" s="47" t="s">
        <v>15</v>
      </c>
      <c r="D5" s="52" t="s">
        <v>3</v>
      </c>
      <c r="E5" s="52" t="s">
        <v>4</v>
      </c>
      <c r="F5" s="52" t="s">
        <v>5</v>
      </c>
      <c r="G5" s="52" t="s">
        <v>6</v>
      </c>
      <c r="H5" s="52" t="s">
        <v>7</v>
      </c>
      <c r="I5" s="53" t="s">
        <v>8</v>
      </c>
    </row>
    <row r="6" spans="1:9" ht="12.75">
      <c r="A6" s="54" t="s">
        <v>113</v>
      </c>
      <c r="B6" s="55"/>
      <c r="C6" s="195"/>
      <c r="D6" s="56"/>
      <c r="E6" s="56"/>
      <c r="F6" s="56"/>
      <c r="G6" s="56"/>
      <c r="H6" s="56"/>
      <c r="I6" s="57"/>
    </row>
    <row r="7" spans="1:9" ht="12.75">
      <c r="A7" s="59" t="s">
        <v>114</v>
      </c>
      <c r="B7" s="60" t="s">
        <v>115</v>
      </c>
      <c r="C7" s="196">
        <v>3123</v>
      </c>
      <c r="D7" s="98">
        <v>70</v>
      </c>
      <c r="E7" s="98">
        <v>18622</v>
      </c>
      <c r="F7" s="98">
        <v>70</v>
      </c>
      <c r="G7" s="98">
        <v>6914</v>
      </c>
      <c r="H7" s="98">
        <v>1573</v>
      </c>
      <c r="I7" s="115">
        <f aca="true" t="shared" si="0" ref="I7:I32">+E7+F7+G7+H7</f>
        <v>27179</v>
      </c>
    </row>
    <row r="8" spans="1:9" ht="12.75">
      <c r="A8" s="59" t="s">
        <v>116</v>
      </c>
      <c r="B8" s="60">
        <v>60436735</v>
      </c>
      <c r="C8" s="196">
        <v>3123</v>
      </c>
      <c r="D8" s="98">
        <v>19.8</v>
      </c>
      <c r="E8" s="98">
        <v>7982</v>
      </c>
      <c r="F8" s="98">
        <v>270</v>
      </c>
      <c r="G8" s="98">
        <v>3045</v>
      </c>
      <c r="H8" s="98">
        <v>4810</v>
      </c>
      <c r="I8" s="115">
        <f t="shared" si="0"/>
        <v>16107</v>
      </c>
    </row>
    <row r="9" spans="1:9" ht="12.75">
      <c r="A9" s="59" t="s">
        <v>117</v>
      </c>
      <c r="B9" s="60">
        <v>14891522</v>
      </c>
      <c r="C9" s="196">
        <v>3123</v>
      </c>
      <c r="D9" s="98">
        <v>140</v>
      </c>
      <c r="E9" s="98">
        <v>35700</v>
      </c>
      <c r="F9" s="98">
        <v>800</v>
      </c>
      <c r="G9" s="98">
        <v>13481</v>
      </c>
      <c r="H9" s="98">
        <v>1629</v>
      </c>
      <c r="I9" s="115">
        <f t="shared" si="0"/>
        <v>51610</v>
      </c>
    </row>
    <row r="10" spans="1:9" ht="12.75">
      <c r="A10" s="59" t="s">
        <v>118</v>
      </c>
      <c r="B10" s="60">
        <v>14891531</v>
      </c>
      <c r="C10" s="196">
        <v>3123</v>
      </c>
      <c r="D10" s="98">
        <v>63</v>
      </c>
      <c r="E10" s="98">
        <v>16600</v>
      </c>
      <c r="F10" s="98">
        <v>27</v>
      </c>
      <c r="G10" s="98">
        <v>6151</v>
      </c>
      <c r="H10" s="98">
        <v>461</v>
      </c>
      <c r="I10" s="115">
        <f t="shared" si="0"/>
        <v>23239</v>
      </c>
    </row>
    <row r="11" spans="1:9" ht="12.75">
      <c r="A11" s="59" t="s">
        <v>119</v>
      </c>
      <c r="B11" s="60" t="s">
        <v>120</v>
      </c>
      <c r="C11" s="196">
        <v>3123</v>
      </c>
      <c r="D11" s="98">
        <v>37</v>
      </c>
      <c r="E11" s="98">
        <v>9355</v>
      </c>
      <c r="F11" s="98">
        <v>250</v>
      </c>
      <c r="G11" s="98">
        <v>3549</v>
      </c>
      <c r="H11" s="98">
        <v>263</v>
      </c>
      <c r="I11" s="115">
        <f t="shared" si="0"/>
        <v>13417</v>
      </c>
    </row>
    <row r="12" spans="1:9" ht="12.75">
      <c r="A12" s="59" t="s">
        <v>121</v>
      </c>
      <c r="B12" s="60">
        <v>45248001</v>
      </c>
      <c r="C12" s="196">
        <v>3123</v>
      </c>
      <c r="D12" s="98">
        <v>46.7</v>
      </c>
      <c r="E12" s="98">
        <v>12234</v>
      </c>
      <c r="F12" s="98">
        <v>50</v>
      </c>
      <c r="G12" s="98">
        <v>4544</v>
      </c>
      <c r="H12" s="98">
        <v>537</v>
      </c>
      <c r="I12" s="115">
        <f t="shared" si="0"/>
        <v>17365</v>
      </c>
    </row>
    <row r="13" spans="1:9" ht="12.75">
      <c r="A13" s="59" t="s">
        <v>122</v>
      </c>
      <c r="B13" s="60">
        <v>14891263</v>
      </c>
      <c r="C13" s="196">
        <v>3123</v>
      </c>
      <c r="D13" s="98">
        <v>72</v>
      </c>
      <c r="E13" s="98">
        <v>17753</v>
      </c>
      <c r="F13" s="98">
        <v>240</v>
      </c>
      <c r="G13" s="98">
        <v>6653</v>
      </c>
      <c r="H13" s="98">
        <v>552</v>
      </c>
      <c r="I13" s="115">
        <f t="shared" si="0"/>
        <v>25198</v>
      </c>
    </row>
    <row r="14" spans="1:9" ht="12.75">
      <c r="A14" s="59" t="s">
        <v>123</v>
      </c>
      <c r="B14" s="60" t="s">
        <v>124</v>
      </c>
      <c r="C14" s="196">
        <v>3123</v>
      </c>
      <c r="D14" s="98">
        <v>38</v>
      </c>
      <c r="E14" s="98">
        <v>9446</v>
      </c>
      <c r="F14" s="98">
        <v>360</v>
      </c>
      <c r="G14" s="98">
        <v>3617</v>
      </c>
      <c r="H14" s="98">
        <v>537</v>
      </c>
      <c r="I14" s="115">
        <f t="shared" si="0"/>
        <v>13960</v>
      </c>
    </row>
    <row r="15" spans="1:9" ht="12.75">
      <c r="A15" s="59" t="s">
        <v>125</v>
      </c>
      <c r="B15" s="60" t="s">
        <v>126</v>
      </c>
      <c r="C15" s="196">
        <v>3123</v>
      </c>
      <c r="D15" s="98">
        <v>23</v>
      </c>
      <c r="E15" s="98">
        <v>5677</v>
      </c>
      <c r="F15" s="98">
        <v>700</v>
      </c>
      <c r="G15" s="98">
        <v>2346</v>
      </c>
      <c r="H15" s="98">
        <v>257</v>
      </c>
      <c r="I15" s="115">
        <f t="shared" si="0"/>
        <v>8980</v>
      </c>
    </row>
    <row r="16" spans="1:9" ht="12.75">
      <c r="A16" s="59" t="s">
        <v>127</v>
      </c>
      <c r="B16" s="60" t="s">
        <v>128</v>
      </c>
      <c r="C16" s="196">
        <v>3123</v>
      </c>
      <c r="D16" s="98">
        <v>21</v>
      </c>
      <c r="E16" s="98">
        <v>6011</v>
      </c>
      <c r="F16" s="98">
        <v>1200</v>
      </c>
      <c r="G16" s="98">
        <v>2644</v>
      </c>
      <c r="H16" s="98">
        <v>753</v>
      </c>
      <c r="I16" s="115">
        <f t="shared" si="0"/>
        <v>10608</v>
      </c>
    </row>
    <row r="17" spans="1:9" ht="12.75">
      <c r="A17" s="59" t="s">
        <v>129</v>
      </c>
      <c r="B17" s="60">
        <v>61388262</v>
      </c>
      <c r="C17" s="196">
        <v>3123</v>
      </c>
      <c r="D17" s="98">
        <v>47</v>
      </c>
      <c r="E17" s="98">
        <v>12837</v>
      </c>
      <c r="F17" s="98">
        <v>40</v>
      </c>
      <c r="G17" s="98">
        <v>4764</v>
      </c>
      <c r="H17" s="98">
        <v>891</v>
      </c>
      <c r="I17" s="115">
        <f t="shared" si="0"/>
        <v>18532</v>
      </c>
    </row>
    <row r="18" spans="1:9" ht="12.75">
      <c r="A18" s="59" t="s">
        <v>130</v>
      </c>
      <c r="B18" s="60">
        <v>4966141</v>
      </c>
      <c r="C18" s="196">
        <v>3123</v>
      </c>
      <c r="D18" s="98">
        <v>45.3</v>
      </c>
      <c r="E18" s="98">
        <v>11605</v>
      </c>
      <c r="F18" s="98">
        <v>110</v>
      </c>
      <c r="G18" s="98">
        <v>4331</v>
      </c>
      <c r="H18" s="98">
        <v>3200</v>
      </c>
      <c r="I18" s="115">
        <f t="shared" si="0"/>
        <v>19246</v>
      </c>
    </row>
    <row r="19" spans="1:9" ht="12.75">
      <c r="A19" s="59" t="s">
        <v>131</v>
      </c>
      <c r="B19" s="60" t="s">
        <v>132</v>
      </c>
      <c r="C19" s="196">
        <v>3123</v>
      </c>
      <c r="D19" s="98">
        <v>45.1</v>
      </c>
      <c r="E19" s="98">
        <v>11600</v>
      </c>
      <c r="F19" s="98">
        <v>170</v>
      </c>
      <c r="G19" s="98">
        <v>4350</v>
      </c>
      <c r="H19" s="98">
        <v>523</v>
      </c>
      <c r="I19" s="115">
        <f t="shared" si="0"/>
        <v>16643</v>
      </c>
    </row>
    <row r="20" spans="1:9" ht="12.75">
      <c r="A20" s="59" t="s">
        <v>133</v>
      </c>
      <c r="B20" s="60">
        <v>14891409</v>
      </c>
      <c r="C20" s="196">
        <v>3123</v>
      </c>
      <c r="D20" s="98">
        <v>58.6</v>
      </c>
      <c r="E20" s="98">
        <v>14511</v>
      </c>
      <c r="F20" s="98">
        <v>198</v>
      </c>
      <c r="G20" s="98">
        <v>5436</v>
      </c>
      <c r="H20" s="98">
        <v>1035</v>
      </c>
      <c r="I20" s="115">
        <f t="shared" si="0"/>
        <v>21180</v>
      </c>
    </row>
    <row r="21" spans="1:9" ht="12.75">
      <c r="A21" s="59" t="s">
        <v>134</v>
      </c>
      <c r="B21" s="60" t="s">
        <v>135</v>
      </c>
      <c r="C21" s="196">
        <v>3123</v>
      </c>
      <c r="D21" s="98">
        <v>36.8</v>
      </c>
      <c r="E21" s="98">
        <v>10393</v>
      </c>
      <c r="F21" s="98">
        <v>60</v>
      </c>
      <c r="G21" s="98">
        <v>3866</v>
      </c>
      <c r="H21" s="98">
        <v>485</v>
      </c>
      <c r="I21" s="115">
        <f t="shared" si="0"/>
        <v>14804</v>
      </c>
    </row>
    <row r="22" spans="1:9" ht="25.5">
      <c r="A22" s="59" t="s">
        <v>136</v>
      </c>
      <c r="B22" s="60">
        <v>49629077</v>
      </c>
      <c r="C22" s="196">
        <v>3123</v>
      </c>
      <c r="D22" s="98">
        <v>107</v>
      </c>
      <c r="E22" s="98">
        <v>28034</v>
      </c>
      <c r="F22" s="98">
        <v>480</v>
      </c>
      <c r="G22" s="98">
        <v>10541</v>
      </c>
      <c r="H22" s="98">
        <v>2198</v>
      </c>
      <c r="I22" s="115">
        <f t="shared" si="0"/>
        <v>41253</v>
      </c>
    </row>
    <row r="23" spans="1:9" ht="12.75">
      <c r="A23" s="59" t="s">
        <v>137</v>
      </c>
      <c r="B23" s="60" t="s">
        <v>138</v>
      </c>
      <c r="C23" s="196">
        <v>3123</v>
      </c>
      <c r="D23" s="98">
        <v>179</v>
      </c>
      <c r="E23" s="98">
        <v>44315</v>
      </c>
      <c r="F23" s="98">
        <v>1008</v>
      </c>
      <c r="G23" s="98">
        <v>16740</v>
      </c>
      <c r="H23" s="98">
        <v>3794</v>
      </c>
      <c r="I23" s="115">
        <f t="shared" si="0"/>
        <v>65857</v>
      </c>
    </row>
    <row r="24" spans="1:9" ht="12.75">
      <c r="A24" s="59" t="s">
        <v>139</v>
      </c>
      <c r="B24" s="60">
        <v>14891247</v>
      </c>
      <c r="C24" s="196">
        <v>3123</v>
      </c>
      <c r="D24" s="98">
        <v>81</v>
      </c>
      <c r="E24" s="98">
        <v>20275</v>
      </c>
      <c r="F24" s="98">
        <v>576</v>
      </c>
      <c r="G24" s="98">
        <v>7698</v>
      </c>
      <c r="H24" s="98">
        <v>572</v>
      </c>
      <c r="I24" s="115">
        <f t="shared" si="0"/>
        <v>29121</v>
      </c>
    </row>
    <row r="25" spans="1:9" ht="25.5" customHeight="1">
      <c r="A25" s="59" t="s">
        <v>140</v>
      </c>
      <c r="B25" s="60" t="s">
        <v>141</v>
      </c>
      <c r="C25" s="196">
        <v>3123</v>
      </c>
      <c r="D25" s="98">
        <v>65.9</v>
      </c>
      <c r="E25" s="98">
        <v>17192</v>
      </c>
      <c r="F25" s="98">
        <v>894</v>
      </c>
      <c r="G25" s="98">
        <v>6665</v>
      </c>
      <c r="H25" s="98">
        <v>2514</v>
      </c>
      <c r="I25" s="115">
        <f t="shared" si="0"/>
        <v>27265</v>
      </c>
    </row>
    <row r="26" spans="1:9" ht="25.5">
      <c r="A26" s="59" t="s">
        <v>142</v>
      </c>
      <c r="B26" s="60">
        <v>14891212</v>
      </c>
      <c r="C26" s="196">
        <v>3123</v>
      </c>
      <c r="D26" s="98">
        <v>157.8</v>
      </c>
      <c r="E26" s="98">
        <v>39194</v>
      </c>
      <c r="F26" s="98">
        <v>1600</v>
      </c>
      <c r="G26" s="98">
        <v>15046</v>
      </c>
      <c r="H26" s="98">
        <v>2767</v>
      </c>
      <c r="I26" s="115">
        <f t="shared" si="0"/>
        <v>58607</v>
      </c>
    </row>
    <row r="27" spans="1:9" ht="12.75">
      <c r="A27" s="61" t="s">
        <v>143</v>
      </c>
      <c r="B27" s="60">
        <v>14891239</v>
      </c>
      <c r="C27" s="196">
        <v>3123</v>
      </c>
      <c r="D27" s="98">
        <v>105</v>
      </c>
      <c r="E27" s="98">
        <v>27665</v>
      </c>
      <c r="F27" s="98">
        <v>930</v>
      </c>
      <c r="G27" s="98">
        <v>10552</v>
      </c>
      <c r="H27" s="98">
        <v>1558</v>
      </c>
      <c r="I27" s="115">
        <f t="shared" si="0"/>
        <v>40705</v>
      </c>
    </row>
    <row r="28" spans="1:9" ht="25.5">
      <c r="A28" s="59" t="s">
        <v>144</v>
      </c>
      <c r="B28" s="60" t="s">
        <v>145</v>
      </c>
      <c r="C28" s="196">
        <v>3123</v>
      </c>
      <c r="D28" s="98">
        <v>65.8</v>
      </c>
      <c r="E28" s="98">
        <v>15394</v>
      </c>
      <c r="F28" s="98">
        <v>800</v>
      </c>
      <c r="G28" s="98">
        <v>5968</v>
      </c>
      <c r="H28" s="98">
        <v>642</v>
      </c>
      <c r="I28" s="115">
        <f t="shared" si="0"/>
        <v>22804</v>
      </c>
    </row>
    <row r="29" spans="1:9" ht="12.75">
      <c r="A29" s="59" t="s">
        <v>146</v>
      </c>
      <c r="B29" s="60" t="s">
        <v>147</v>
      </c>
      <c r="C29" s="196">
        <v>3123</v>
      </c>
      <c r="D29" s="98">
        <v>132.1</v>
      </c>
      <c r="E29" s="98">
        <v>31737</v>
      </c>
      <c r="F29" s="98">
        <v>700</v>
      </c>
      <c r="G29" s="98">
        <v>11981</v>
      </c>
      <c r="H29" s="98">
        <v>1544</v>
      </c>
      <c r="I29" s="115">
        <f t="shared" si="0"/>
        <v>45962</v>
      </c>
    </row>
    <row r="30" spans="1:9" ht="12.75">
      <c r="A30" s="59" t="s">
        <v>148</v>
      </c>
      <c r="B30" s="60">
        <v>41190726</v>
      </c>
      <c r="C30" s="196">
        <v>3123</v>
      </c>
      <c r="D30" s="98">
        <v>85</v>
      </c>
      <c r="E30" s="98">
        <v>22107</v>
      </c>
      <c r="F30" s="98">
        <v>230</v>
      </c>
      <c r="G30" s="98">
        <v>8257</v>
      </c>
      <c r="H30" s="98">
        <v>2572</v>
      </c>
      <c r="I30" s="115">
        <f t="shared" si="0"/>
        <v>33166</v>
      </c>
    </row>
    <row r="31" spans="1:9" ht="12.75">
      <c r="A31" s="61" t="s">
        <v>149</v>
      </c>
      <c r="B31" s="60" t="s">
        <v>150</v>
      </c>
      <c r="C31" s="196">
        <v>3123</v>
      </c>
      <c r="D31" s="98">
        <v>123.8</v>
      </c>
      <c r="E31" s="98">
        <v>31650</v>
      </c>
      <c r="F31" s="98">
        <v>400</v>
      </c>
      <c r="G31" s="98">
        <v>11847</v>
      </c>
      <c r="H31" s="98">
        <v>2084</v>
      </c>
      <c r="I31" s="115">
        <f t="shared" si="0"/>
        <v>45981</v>
      </c>
    </row>
    <row r="32" spans="1:9" ht="13.5" thickBot="1">
      <c r="A32" s="62" t="s">
        <v>151</v>
      </c>
      <c r="B32" s="63" t="s">
        <v>152</v>
      </c>
      <c r="C32" s="197" t="s">
        <v>153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48">
        <f t="shared" si="0"/>
        <v>0</v>
      </c>
    </row>
    <row r="33" spans="1:9" ht="13.5" thickBot="1">
      <c r="A33" s="64" t="s">
        <v>71</v>
      </c>
      <c r="B33" s="65"/>
      <c r="C33" s="198"/>
      <c r="D33" s="116">
        <f aca="true" t="shared" si="1" ref="D33:I33">SUM(D7:D32)</f>
        <v>1865.6999999999998</v>
      </c>
      <c r="E33" s="116">
        <f t="shared" si="1"/>
        <v>477889</v>
      </c>
      <c r="F33" s="116">
        <f t="shared" si="1"/>
        <v>12163</v>
      </c>
      <c r="G33" s="116">
        <f t="shared" si="1"/>
        <v>180986</v>
      </c>
      <c r="H33" s="116">
        <f t="shared" si="1"/>
        <v>37751</v>
      </c>
      <c r="I33" s="150">
        <f t="shared" si="1"/>
        <v>708789</v>
      </c>
    </row>
  </sheetData>
  <mergeCells count="3">
    <mergeCell ref="A4:A5"/>
    <mergeCell ref="B4:B5"/>
    <mergeCell ref="D4:I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43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79.875" style="0" customWidth="1"/>
    <col min="2" max="2" width="10.375" style="0" bestFit="1" customWidth="1"/>
    <col min="3" max="8" width="12.75390625" style="0" customWidth="1"/>
    <col min="9" max="9" width="9.25390625" style="0" customWidth="1"/>
    <col min="10" max="10" width="10.375" style="0" customWidth="1"/>
  </cols>
  <sheetData>
    <row r="4" spans="1:8" ht="13.5" thickBot="1">
      <c r="A4" s="1"/>
      <c r="H4" s="45" t="s">
        <v>65</v>
      </c>
    </row>
    <row r="5" spans="1:8" ht="12.75">
      <c r="A5" s="241" t="s">
        <v>154</v>
      </c>
      <c r="B5" s="263" t="s">
        <v>1</v>
      </c>
      <c r="C5" s="245" t="s">
        <v>155</v>
      </c>
      <c r="D5" s="251"/>
      <c r="E5" s="251"/>
      <c r="F5" s="251"/>
      <c r="G5" s="251"/>
      <c r="H5" s="5"/>
    </row>
    <row r="6" spans="1:8" ht="26.25" thickBot="1">
      <c r="A6" s="242"/>
      <c r="B6" s="265"/>
      <c r="C6" s="66" t="s">
        <v>3</v>
      </c>
      <c r="D6" s="49" t="s">
        <v>4</v>
      </c>
      <c r="E6" s="49" t="s">
        <v>5</v>
      </c>
      <c r="F6" s="49" t="s">
        <v>6</v>
      </c>
      <c r="G6" s="49" t="s">
        <v>7</v>
      </c>
      <c r="H6" s="50" t="s">
        <v>156</v>
      </c>
    </row>
    <row r="7" spans="1:8" ht="12.75">
      <c r="A7" s="58" t="s">
        <v>157</v>
      </c>
      <c r="B7" s="56"/>
      <c r="C7" s="168"/>
      <c r="D7" s="168"/>
      <c r="E7" s="168"/>
      <c r="F7" s="168"/>
      <c r="G7" s="168"/>
      <c r="H7" s="199"/>
    </row>
    <row r="8" spans="1:8" ht="12.75">
      <c r="A8" s="59" t="s">
        <v>158</v>
      </c>
      <c r="B8" s="14">
        <v>68407441</v>
      </c>
      <c r="C8" s="98">
        <v>26.3</v>
      </c>
      <c r="D8" s="98">
        <v>7050</v>
      </c>
      <c r="E8" s="98">
        <v>176</v>
      </c>
      <c r="F8" s="98">
        <v>2670</v>
      </c>
      <c r="G8" s="98">
        <v>77</v>
      </c>
      <c r="H8" s="115">
        <f aca="true" t="shared" si="0" ref="H8:H14">+D8+E8+F8+G8</f>
        <v>9973</v>
      </c>
    </row>
    <row r="9" spans="1:8" ht="12.75">
      <c r="A9" s="59" t="s">
        <v>159</v>
      </c>
      <c r="B9" s="14">
        <v>70835462</v>
      </c>
      <c r="C9" s="98">
        <v>21.5</v>
      </c>
      <c r="D9" s="98">
        <v>6236</v>
      </c>
      <c r="E9" s="98">
        <v>30</v>
      </c>
      <c r="F9" s="98">
        <v>2317</v>
      </c>
      <c r="G9" s="98">
        <v>55</v>
      </c>
      <c r="H9" s="115">
        <f t="shared" si="0"/>
        <v>8638</v>
      </c>
    </row>
    <row r="10" spans="1:8" ht="12.75">
      <c r="A10" s="59" t="s">
        <v>160</v>
      </c>
      <c r="B10" s="14">
        <v>48135054</v>
      </c>
      <c r="C10" s="98">
        <v>12.8</v>
      </c>
      <c r="D10" s="98">
        <v>3682</v>
      </c>
      <c r="E10" s="98">
        <v>100</v>
      </c>
      <c r="F10" s="98">
        <v>1390</v>
      </c>
      <c r="G10" s="98">
        <v>37</v>
      </c>
      <c r="H10" s="115">
        <f t="shared" si="0"/>
        <v>5209</v>
      </c>
    </row>
    <row r="11" spans="1:8" ht="12.75">
      <c r="A11" s="59" t="s">
        <v>161</v>
      </c>
      <c r="B11" s="14">
        <v>70843830</v>
      </c>
      <c r="C11" s="98">
        <v>14.3</v>
      </c>
      <c r="D11" s="98">
        <v>4369</v>
      </c>
      <c r="E11" s="98">
        <v>80</v>
      </c>
      <c r="F11" s="98">
        <v>1644</v>
      </c>
      <c r="G11" s="98">
        <v>35</v>
      </c>
      <c r="H11" s="115">
        <f t="shared" si="0"/>
        <v>6128</v>
      </c>
    </row>
    <row r="12" spans="1:8" ht="12.75">
      <c r="A12" s="59" t="s">
        <v>162</v>
      </c>
      <c r="B12" s="14">
        <v>68407459</v>
      </c>
      <c r="C12" s="98">
        <v>11.1</v>
      </c>
      <c r="D12" s="98">
        <v>3160</v>
      </c>
      <c r="E12" s="98">
        <v>20</v>
      </c>
      <c r="F12" s="98">
        <v>1176</v>
      </c>
      <c r="G12" s="98">
        <v>31</v>
      </c>
      <c r="H12" s="115">
        <f t="shared" si="0"/>
        <v>4387</v>
      </c>
    </row>
    <row r="13" spans="1:8" ht="12.75">
      <c r="A13" s="59" t="s">
        <v>163</v>
      </c>
      <c r="B13" s="14">
        <v>70827711</v>
      </c>
      <c r="C13" s="98">
        <v>12.3</v>
      </c>
      <c r="D13" s="98">
        <v>3390</v>
      </c>
      <c r="E13" s="98">
        <v>0</v>
      </c>
      <c r="F13" s="98">
        <v>1254</v>
      </c>
      <c r="G13" s="98">
        <v>38</v>
      </c>
      <c r="H13" s="115">
        <f t="shared" si="0"/>
        <v>4682</v>
      </c>
    </row>
    <row r="14" spans="1:8" ht="13.5" thickBot="1">
      <c r="A14" s="67" t="s">
        <v>164</v>
      </c>
      <c r="B14" s="68">
        <v>60461926</v>
      </c>
      <c r="C14" s="146">
        <v>13.5</v>
      </c>
      <c r="D14" s="146">
        <v>3767</v>
      </c>
      <c r="E14" s="146">
        <v>16</v>
      </c>
      <c r="F14" s="146">
        <v>1402</v>
      </c>
      <c r="G14" s="146">
        <v>35</v>
      </c>
      <c r="H14" s="148">
        <f t="shared" si="0"/>
        <v>5220</v>
      </c>
    </row>
    <row r="15" spans="1:8" ht="13.5" thickBot="1">
      <c r="A15" s="69" t="s">
        <v>71</v>
      </c>
      <c r="B15" s="65"/>
      <c r="C15" s="116">
        <f aca="true" t="shared" si="1" ref="C15:H15">SUM(C8:C14)</f>
        <v>111.79999999999998</v>
      </c>
      <c r="D15" s="116">
        <f t="shared" si="1"/>
        <v>31654</v>
      </c>
      <c r="E15" s="116">
        <f t="shared" si="1"/>
        <v>422</v>
      </c>
      <c r="F15" s="116">
        <f t="shared" si="1"/>
        <v>11853</v>
      </c>
      <c r="G15" s="116">
        <f t="shared" si="1"/>
        <v>308</v>
      </c>
      <c r="H15" s="150">
        <f t="shared" si="1"/>
        <v>44237</v>
      </c>
    </row>
    <row r="16" spans="2:8" ht="13.5" thickBot="1">
      <c r="B16" s="103"/>
      <c r="C16" s="204"/>
      <c r="D16" s="204"/>
      <c r="E16" s="204"/>
      <c r="F16" s="204"/>
      <c r="G16" s="204"/>
      <c r="H16" s="204"/>
    </row>
    <row r="17" spans="1:8" ht="12.75">
      <c r="A17" s="241" t="s">
        <v>166</v>
      </c>
      <c r="B17" s="266" t="s">
        <v>1</v>
      </c>
      <c r="C17" s="260" t="s">
        <v>167</v>
      </c>
      <c r="D17" s="261"/>
      <c r="E17" s="261"/>
      <c r="F17" s="261"/>
      <c r="G17" s="261"/>
      <c r="H17" s="164"/>
    </row>
    <row r="18" spans="1:8" ht="26.25" thickBot="1">
      <c r="A18" s="242"/>
      <c r="B18" s="267"/>
      <c r="C18" s="66" t="s">
        <v>3</v>
      </c>
      <c r="D18" s="49" t="s">
        <v>4</v>
      </c>
      <c r="E18" s="49" t="s">
        <v>5</v>
      </c>
      <c r="F18" s="49" t="s">
        <v>6</v>
      </c>
      <c r="G18" s="49" t="s">
        <v>7</v>
      </c>
      <c r="H18" s="50" t="s">
        <v>8</v>
      </c>
    </row>
    <row r="19" spans="1:8" ht="12.75">
      <c r="A19" s="54" t="s">
        <v>168</v>
      </c>
      <c r="B19" s="56"/>
      <c r="C19" s="168"/>
      <c r="D19" s="168"/>
      <c r="E19" s="168"/>
      <c r="F19" s="168"/>
      <c r="G19" s="168"/>
      <c r="H19" s="199"/>
    </row>
    <row r="20" spans="1:8" ht="12.75">
      <c r="A20" s="59" t="s">
        <v>169</v>
      </c>
      <c r="B20" s="60">
        <v>65992351</v>
      </c>
      <c r="C20" s="98">
        <v>22.5</v>
      </c>
      <c r="D20" s="98">
        <v>3986</v>
      </c>
      <c r="E20" s="98">
        <v>20</v>
      </c>
      <c r="F20" s="98">
        <v>1482</v>
      </c>
      <c r="G20" s="98">
        <v>39</v>
      </c>
      <c r="H20" s="115">
        <f>+D20+E20+F20+G20</f>
        <v>5527</v>
      </c>
    </row>
    <row r="21" spans="1:8" ht="12.75">
      <c r="A21" s="59" t="s">
        <v>170</v>
      </c>
      <c r="B21" s="60">
        <v>63832208</v>
      </c>
      <c r="C21" s="98">
        <v>27.5</v>
      </c>
      <c r="D21" s="98">
        <v>4998</v>
      </c>
      <c r="E21" s="98">
        <v>0</v>
      </c>
      <c r="F21" s="98">
        <v>1869</v>
      </c>
      <c r="G21" s="98">
        <v>67</v>
      </c>
      <c r="H21" s="115">
        <f>+D21+E21+F21+G21</f>
        <v>6934</v>
      </c>
    </row>
    <row r="22" spans="1:8" ht="12.75">
      <c r="A22" s="59" t="s">
        <v>171</v>
      </c>
      <c r="B22" s="60">
        <v>63831104</v>
      </c>
      <c r="C22" s="98">
        <v>14.5</v>
      </c>
      <c r="D22" s="98">
        <v>2714</v>
      </c>
      <c r="E22" s="98">
        <v>32</v>
      </c>
      <c r="F22" s="98">
        <v>1015</v>
      </c>
      <c r="G22" s="98">
        <v>29</v>
      </c>
      <c r="H22" s="115">
        <f>+D22+E22+F22+G22</f>
        <v>3790</v>
      </c>
    </row>
    <row r="23" spans="1:8" ht="13.5" thickBot="1">
      <c r="A23" s="67" t="s">
        <v>172</v>
      </c>
      <c r="B23" s="70" t="s">
        <v>173</v>
      </c>
      <c r="C23" s="146">
        <v>53.3</v>
      </c>
      <c r="D23" s="146">
        <v>8940</v>
      </c>
      <c r="E23" s="146">
        <v>125</v>
      </c>
      <c r="F23" s="146">
        <v>3356</v>
      </c>
      <c r="G23" s="146">
        <v>518</v>
      </c>
      <c r="H23" s="148">
        <f>+D23+E23+F23+G23</f>
        <v>12939</v>
      </c>
    </row>
    <row r="24" spans="1:8" ht="13.5" thickBot="1">
      <c r="A24" s="69" t="s">
        <v>71</v>
      </c>
      <c r="B24" s="71"/>
      <c r="C24" s="116">
        <f aca="true" t="shared" si="2" ref="C24:H24">SUM(C20:C23)</f>
        <v>117.8</v>
      </c>
      <c r="D24" s="116">
        <f t="shared" si="2"/>
        <v>20638</v>
      </c>
      <c r="E24" s="116">
        <f t="shared" si="2"/>
        <v>177</v>
      </c>
      <c r="F24" s="116">
        <f t="shared" si="2"/>
        <v>7722</v>
      </c>
      <c r="G24" s="116">
        <f t="shared" si="2"/>
        <v>653</v>
      </c>
      <c r="H24" s="150">
        <f t="shared" si="2"/>
        <v>29190</v>
      </c>
    </row>
    <row r="25" spans="3:8" ht="12.75">
      <c r="C25" s="178"/>
      <c r="D25" s="178"/>
      <c r="E25" s="178"/>
      <c r="F25" s="178"/>
      <c r="G25" s="178"/>
      <c r="H25" s="178"/>
    </row>
    <row r="26" spans="3:8" ht="13.5" thickBot="1">
      <c r="C26" s="178"/>
      <c r="D26" s="178"/>
      <c r="E26" s="178"/>
      <c r="F26" s="178"/>
      <c r="G26" s="178"/>
      <c r="H26" s="178"/>
    </row>
    <row r="27" spans="1:8" ht="12.75">
      <c r="A27" s="241" t="s">
        <v>174</v>
      </c>
      <c r="B27" s="263" t="s">
        <v>1</v>
      </c>
      <c r="C27" s="260" t="s">
        <v>175</v>
      </c>
      <c r="D27" s="261"/>
      <c r="E27" s="261"/>
      <c r="F27" s="261"/>
      <c r="G27" s="261"/>
      <c r="H27" s="164"/>
    </row>
    <row r="28" spans="1:8" ht="26.25" thickBot="1">
      <c r="A28" s="242"/>
      <c r="B28" s="265"/>
      <c r="C28" s="66" t="s">
        <v>3</v>
      </c>
      <c r="D28" s="49" t="s">
        <v>4</v>
      </c>
      <c r="E28" s="49" t="s">
        <v>5</v>
      </c>
      <c r="F28" s="49" t="s">
        <v>6</v>
      </c>
      <c r="G28" s="49" t="s">
        <v>7</v>
      </c>
      <c r="H28" s="50" t="s">
        <v>8</v>
      </c>
    </row>
    <row r="29" spans="1:8" ht="12.75">
      <c r="A29" s="54" t="s">
        <v>176</v>
      </c>
      <c r="B29" s="56"/>
      <c r="C29" s="168"/>
      <c r="D29" s="168"/>
      <c r="E29" s="168"/>
      <c r="F29" s="168"/>
      <c r="G29" s="168"/>
      <c r="H29" s="199"/>
    </row>
    <row r="30" spans="1:8" ht="12.75">
      <c r="A30" s="59" t="s">
        <v>177</v>
      </c>
      <c r="B30" s="14">
        <v>61389293</v>
      </c>
      <c r="C30" s="98">
        <v>35</v>
      </c>
      <c r="D30" s="98">
        <v>8193</v>
      </c>
      <c r="E30" s="98">
        <v>0</v>
      </c>
      <c r="F30" s="98">
        <v>3031</v>
      </c>
      <c r="G30" s="98">
        <v>45</v>
      </c>
      <c r="H30" s="115">
        <f>+D30+E30+F30+G30</f>
        <v>11269</v>
      </c>
    </row>
    <row r="31" spans="1:8" ht="13.5" thickBot="1">
      <c r="A31" s="32" t="s">
        <v>178</v>
      </c>
      <c r="B31" s="72" t="s">
        <v>179</v>
      </c>
      <c r="C31" s="138">
        <v>25</v>
      </c>
      <c r="D31" s="138">
        <v>6246</v>
      </c>
      <c r="E31" s="138">
        <v>200</v>
      </c>
      <c r="F31" s="138">
        <v>2381</v>
      </c>
      <c r="G31" s="138">
        <v>26</v>
      </c>
      <c r="H31" s="123">
        <f>+D31+E31+F31+G31</f>
        <v>8853</v>
      </c>
    </row>
    <row r="32" spans="1:8" ht="13.5" thickBot="1">
      <c r="A32" s="73" t="s">
        <v>71</v>
      </c>
      <c r="B32" s="18"/>
      <c r="C32" s="139">
        <f aca="true" t="shared" si="3" ref="C32:H32">SUM(C30:C31)</f>
        <v>60</v>
      </c>
      <c r="D32" s="139">
        <f t="shared" si="3"/>
        <v>14439</v>
      </c>
      <c r="E32" s="139">
        <f t="shared" si="3"/>
        <v>200</v>
      </c>
      <c r="F32" s="139">
        <f t="shared" si="3"/>
        <v>5412</v>
      </c>
      <c r="G32" s="139">
        <f t="shared" si="3"/>
        <v>71</v>
      </c>
      <c r="H32" s="141">
        <f t="shared" si="3"/>
        <v>20122</v>
      </c>
    </row>
    <row r="33" spans="3:8" ht="12.75">
      <c r="C33" s="178"/>
      <c r="D33" s="178"/>
      <c r="E33" s="178"/>
      <c r="F33" s="178"/>
      <c r="G33" s="178"/>
      <c r="H33" s="178"/>
    </row>
    <row r="34" spans="3:8" ht="13.5" thickBot="1">
      <c r="C34" s="178"/>
      <c r="D34" s="178"/>
      <c r="E34" s="178"/>
      <c r="F34" s="178"/>
      <c r="G34" s="178"/>
      <c r="H34" s="178"/>
    </row>
    <row r="35" spans="1:8" ht="12.75">
      <c r="A35" s="268" t="s">
        <v>180</v>
      </c>
      <c r="B35" s="263" t="s">
        <v>1</v>
      </c>
      <c r="C35" s="233" t="s">
        <v>181</v>
      </c>
      <c r="D35" s="233"/>
      <c r="E35" s="233"/>
      <c r="F35" s="233"/>
      <c r="G35" s="233"/>
      <c r="H35" s="238"/>
    </row>
    <row r="36" spans="1:8" ht="26.25" thickBot="1">
      <c r="A36" s="269"/>
      <c r="B36" s="265"/>
      <c r="C36" s="66" t="s">
        <v>3</v>
      </c>
      <c r="D36" s="49" t="s">
        <v>4</v>
      </c>
      <c r="E36" s="49" t="s">
        <v>5</v>
      </c>
      <c r="F36" s="49" t="s">
        <v>6</v>
      </c>
      <c r="G36" s="49" t="s">
        <v>7</v>
      </c>
      <c r="H36" s="50" t="s">
        <v>8</v>
      </c>
    </row>
    <row r="37" spans="1:8" ht="13.5" thickBot="1">
      <c r="A37" s="202" t="s">
        <v>182</v>
      </c>
      <c r="B37" s="200"/>
      <c r="C37" s="200"/>
      <c r="D37" s="200"/>
      <c r="E37" s="200"/>
      <c r="F37" s="200"/>
      <c r="G37" s="200"/>
      <c r="H37" s="201"/>
    </row>
    <row r="38" spans="1:8" ht="13.5" thickBot="1">
      <c r="A38" s="176" t="s">
        <v>183</v>
      </c>
      <c r="B38" s="203">
        <v>70842132</v>
      </c>
      <c r="C38" s="139">
        <v>13.5</v>
      </c>
      <c r="D38" s="140">
        <v>1915</v>
      </c>
      <c r="E38" s="140">
        <v>20</v>
      </c>
      <c r="F38" s="140">
        <v>716</v>
      </c>
      <c r="G38" s="140">
        <v>46</v>
      </c>
      <c r="H38" s="177">
        <f>SUM(D38:G38)</f>
        <v>2697</v>
      </c>
    </row>
    <row r="39" spans="1:8" ht="12.75">
      <c r="A39" s="103"/>
      <c r="B39" s="103"/>
      <c r="C39" s="204"/>
      <c r="D39" s="204"/>
      <c r="E39" s="204"/>
      <c r="F39" s="204"/>
      <c r="G39" s="204"/>
      <c r="H39" s="204"/>
    </row>
    <row r="40" spans="1:8" ht="12.75">
      <c r="A40" s="103"/>
      <c r="B40" s="103"/>
      <c r="C40" s="204"/>
      <c r="D40" s="204"/>
      <c r="E40" s="204"/>
      <c r="F40" s="204"/>
      <c r="G40" s="204"/>
      <c r="H40" s="204"/>
    </row>
    <row r="41" spans="1:8" ht="12.75">
      <c r="A41" s="103"/>
      <c r="B41" s="103"/>
      <c r="C41" s="204"/>
      <c r="D41" s="204"/>
      <c r="E41" s="204"/>
      <c r="F41" s="204"/>
      <c r="G41" s="204"/>
      <c r="H41" s="204"/>
    </row>
    <row r="42" spans="3:8" ht="12.75">
      <c r="C42" s="178"/>
      <c r="D42" s="178"/>
      <c r="E42" s="178"/>
      <c r="F42" s="178"/>
      <c r="G42" s="178"/>
      <c r="H42" s="178"/>
    </row>
    <row r="43" spans="3:8" ht="12.75">
      <c r="C43" s="178"/>
      <c r="D43" s="178"/>
      <c r="E43" s="178"/>
      <c r="F43" s="178"/>
      <c r="G43" s="178"/>
      <c r="H43" s="178"/>
    </row>
  </sheetData>
  <mergeCells count="12">
    <mergeCell ref="B27:B28"/>
    <mergeCell ref="C27:G27"/>
    <mergeCell ref="A35:A36"/>
    <mergeCell ref="B35:B36"/>
    <mergeCell ref="C35:H35"/>
    <mergeCell ref="A27:A28"/>
    <mergeCell ref="A5:A6"/>
    <mergeCell ref="B5:B6"/>
    <mergeCell ref="C5:G5"/>
    <mergeCell ref="A17:A18"/>
    <mergeCell ref="B17:B18"/>
    <mergeCell ref="C17:G17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85" r:id="rId1"/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K33"/>
  <sheetViews>
    <sheetView zoomScale="75" zoomScaleNormal="75" workbookViewId="0" topLeftCell="A5">
      <selection activeCell="C39" sqref="C39"/>
    </sheetView>
  </sheetViews>
  <sheetFormatPr defaultColWidth="9.00390625" defaultRowHeight="12.75"/>
  <cols>
    <col min="1" max="1" width="3.25390625" style="0" customWidth="1"/>
    <col min="2" max="2" width="76.75390625" style="0" customWidth="1"/>
    <col min="3" max="3" width="12.375" style="0" customWidth="1"/>
    <col min="4" max="9" width="12.75390625" style="0" customWidth="1"/>
    <col min="10" max="10" width="9.625" style="0" customWidth="1"/>
  </cols>
  <sheetData>
    <row r="2" ht="12.75">
      <c r="K2" s="45"/>
    </row>
    <row r="3" ht="12.75">
      <c r="K3" s="45"/>
    </row>
    <row r="4" spans="9:11" ht="13.5" thickBot="1">
      <c r="I4" s="45" t="s">
        <v>215</v>
      </c>
      <c r="K4" s="45"/>
    </row>
    <row r="5" spans="2:9" ht="12.75">
      <c r="B5" s="75"/>
      <c r="C5" s="76"/>
      <c r="D5" s="76"/>
      <c r="E5" s="245" t="s">
        <v>184</v>
      </c>
      <c r="F5" s="251"/>
      <c r="G5" s="251"/>
      <c r="H5" s="251"/>
      <c r="I5" s="252"/>
    </row>
    <row r="6" spans="2:9" ht="26.25" thickBot="1">
      <c r="B6" s="20" t="s">
        <v>185</v>
      </c>
      <c r="C6" s="78" t="s">
        <v>1</v>
      </c>
      <c r="D6" s="77" t="s">
        <v>3</v>
      </c>
      <c r="E6" s="77" t="s">
        <v>9</v>
      </c>
      <c r="F6" s="77" t="s">
        <v>186</v>
      </c>
      <c r="G6" s="77" t="s">
        <v>187</v>
      </c>
      <c r="H6" s="77" t="s">
        <v>188</v>
      </c>
      <c r="I6" s="205" t="s">
        <v>8</v>
      </c>
    </row>
    <row r="7" spans="2:9" ht="12.75" hidden="1">
      <c r="B7" s="58" t="s">
        <v>189</v>
      </c>
      <c r="C7" s="56"/>
      <c r="D7" s="56"/>
      <c r="E7" s="56"/>
      <c r="F7" s="56"/>
      <c r="G7" s="56"/>
      <c r="H7" s="56"/>
      <c r="I7" s="57"/>
    </row>
    <row r="8" spans="2:9" ht="12.75">
      <c r="B8" s="59" t="s">
        <v>190</v>
      </c>
      <c r="C8" s="14">
        <v>70832897</v>
      </c>
      <c r="D8" s="14">
        <v>12.2</v>
      </c>
      <c r="E8" s="79">
        <v>3305</v>
      </c>
      <c r="F8" s="14">
        <v>40</v>
      </c>
      <c r="G8" s="79">
        <v>1237</v>
      </c>
      <c r="H8" s="14">
        <v>0</v>
      </c>
      <c r="I8" s="83">
        <v>4582</v>
      </c>
    </row>
    <row r="9" spans="2:9" ht="12.75">
      <c r="B9" s="59" t="s">
        <v>191</v>
      </c>
      <c r="C9" s="14">
        <v>60460041</v>
      </c>
      <c r="D9" s="14">
        <v>27.7</v>
      </c>
      <c r="E9" s="79">
        <v>7389</v>
      </c>
      <c r="F9" s="14">
        <v>80</v>
      </c>
      <c r="G9" s="79">
        <v>2762</v>
      </c>
      <c r="H9" s="14">
        <v>0</v>
      </c>
      <c r="I9" s="83">
        <v>10231</v>
      </c>
    </row>
    <row r="10" spans="2:9" ht="12.75">
      <c r="B10" s="59" t="s">
        <v>192</v>
      </c>
      <c r="C10" s="14">
        <v>639338</v>
      </c>
      <c r="D10" s="14">
        <v>33</v>
      </c>
      <c r="E10" s="79">
        <v>8986</v>
      </c>
      <c r="F10" s="14">
        <v>42</v>
      </c>
      <c r="G10" s="79">
        <v>3340</v>
      </c>
      <c r="H10" s="14">
        <v>0</v>
      </c>
      <c r="I10" s="83">
        <v>12368</v>
      </c>
    </row>
    <row r="11" spans="2:9" ht="12.75">
      <c r="B11" s="59" t="s">
        <v>193</v>
      </c>
      <c r="C11" s="14">
        <v>61387452</v>
      </c>
      <c r="D11" s="14">
        <v>26.8</v>
      </c>
      <c r="E11" s="79">
        <v>7097</v>
      </c>
      <c r="F11" s="14">
        <v>40</v>
      </c>
      <c r="G11" s="79">
        <v>2640</v>
      </c>
      <c r="H11" s="14">
        <v>0</v>
      </c>
      <c r="I11" s="83">
        <v>9777</v>
      </c>
    </row>
    <row r="12" spans="2:9" ht="12.75">
      <c r="B12" s="59" t="s">
        <v>194</v>
      </c>
      <c r="C12" s="14">
        <v>61387894</v>
      </c>
      <c r="D12" s="14">
        <v>11.3</v>
      </c>
      <c r="E12" s="79">
        <v>2619</v>
      </c>
      <c r="F12" s="14">
        <v>0</v>
      </c>
      <c r="G12" s="14">
        <v>968</v>
      </c>
      <c r="H12" s="14">
        <v>0</v>
      </c>
      <c r="I12" s="83">
        <v>3587</v>
      </c>
    </row>
    <row r="13" spans="2:9" ht="12.75">
      <c r="B13" s="59" t="s">
        <v>195</v>
      </c>
      <c r="C13" s="14">
        <v>45246211</v>
      </c>
      <c r="D13" s="14">
        <v>53.3</v>
      </c>
      <c r="E13" s="79">
        <v>14125</v>
      </c>
      <c r="F13" s="14">
        <v>15</v>
      </c>
      <c r="G13" s="79">
        <v>5231</v>
      </c>
      <c r="H13" s="14">
        <v>0</v>
      </c>
      <c r="I13" s="83">
        <v>19371</v>
      </c>
    </row>
    <row r="14" spans="2:9" ht="12.75">
      <c r="B14" s="59" t="s">
        <v>196</v>
      </c>
      <c r="C14" s="14">
        <v>61386715</v>
      </c>
      <c r="D14" s="14">
        <v>48.7</v>
      </c>
      <c r="E14" s="79">
        <v>13237</v>
      </c>
      <c r="F14" s="14">
        <v>74</v>
      </c>
      <c r="G14" s="79">
        <v>4924</v>
      </c>
      <c r="H14" s="14">
        <v>0</v>
      </c>
      <c r="I14" s="83">
        <v>18235</v>
      </c>
    </row>
    <row r="15" spans="2:9" ht="12.75">
      <c r="B15" s="59" t="s">
        <v>197</v>
      </c>
      <c r="C15" s="14">
        <v>45245118</v>
      </c>
      <c r="D15" s="14">
        <v>27.3</v>
      </c>
      <c r="E15" s="79">
        <v>7250</v>
      </c>
      <c r="F15" s="14">
        <v>35</v>
      </c>
      <c r="G15" s="79">
        <v>2695</v>
      </c>
      <c r="H15" s="14">
        <v>0</v>
      </c>
      <c r="I15" s="83">
        <v>9980</v>
      </c>
    </row>
    <row r="16" spans="2:9" ht="12.75">
      <c r="B16" s="59" t="s">
        <v>198</v>
      </c>
      <c r="C16" s="14">
        <v>48135143</v>
      </c>
      <c r="D16" s="14">
        <v>37.5</v>
      </c>
      <c r="E16" s="79">
        <v>10027</v>
      </c>
      <c r="F16" s="14">
        <v>50</v>
      </c>
      <c r="G16" s="79">
        <v>3727</v>
      </c>
      <c r="H16" s="14">
        <v>0</v>
      </c>
      <c r="I16" s="83">
        <v>13804</v>
      </c>
    </row>
    <row r="17" spans="2:9" ht="12.75">
      <c r="B17" s="59" t="s">
        <v>199</v>
      </c>
      <c r="C17" s="14">
        <v>67360572</v>
      </c>
      <c r="D17" s="14">
        <v>18.9</v>
      </c>
      <c r="E17" s="79">
        <v>4986</v>
      </c>
      <c r="F17" s="14">
        <v>0</v>
      </c>
      <c r="G17" s="79">
        <v>1845</v>
      </c>
      <c r="H17" s="14">
        <v>0</v>
      </c>
      <c r="I17" s="83">
        <v>6831</v>
      </c>
    </row>
    <row r="18" spans="2:9" ht="12.75">
      <c r="B18" s="59" t="s">
        <v>200</v>
      </c>
      <c r="C18" s="14">
        <v>61385093</v>
      </c>
      <c r="D18" s="14">
        <v>24.7</v>
      </c>
      <c r="E18" s="79">
        <v>6563</v>
      </c>
      <c r="F18" s="14">
        <v>7</v>
      </c>
      <c r="G18" s="79">
        <v>2430</v>
      </c>
      <c r="H18" s="14">
        <v>0</v>
      </c>
      <c r="I18" s="83">
        <v>9000</v>
      </c>
    </row>
    <row r="19" spans="2:9" ht="12.75">
      <c r="B19" s="59" t="s">
        <v>201</v>
      </c>
      <c r="C19" s="14">
        <v>63830167</v>
      </c>
      <c r="D19" s="14">
        <v>37.5</v>
      </c>
      <c r="E19" s="79">
        <v>9957</v>
      </c>
      <c r="F19" s="14">
        <v>50</v>
      </c>
      <c r="G19" s="79">
        <v>3701</v>
      </c>
      <c r="H19" s="14">
        <v>0</v>
      </c>
      <c r="I19" s="83">
        <v>13708</v>
      </c>
    </row>
    <row r="20" spans="2:9" ht="12.75">
      <c r="B20" s="59" t="s">
        <v>202</v>
      </c>
      <c r="C20" s="14">
        <v>67361471</v>
      </c>
      <c r="D20" s="14">
        <v>24.5</v>
      </c>
      <c r="E20" s="79">
        <v>6493</v>
      </c>
      <c r="F20" s="14">
        <v>100</v>
      </c>
      <c r="G20" s="79">
        <v>2437</v>
      </c>
      <c r="H20" s="14">
        <v>0</v>
      </c>
      <c r="I20" s="83">
        <v>9030</v>
      </c>
    </row>
    <row r="21" spans="2:9" ht="12.75">
      <c r="B21" s="59" t="s">
        <v>203</v>
      </c>
      <c r="C21" s="14">
        <v>60446889</v>
      </c>
      <c r="D21" s="14">
        <v>30.8</v>
      </c>
      <c r="E21" s="79">
        <v>8211</v>
      </c>
      <c r="F21" s="14">
        <v>110</v>
      </c>
      <c r="G21" s="79">
        <v>3076</v>
      </c>
      <c r="H21" s="14">
        <v>0</v>
      </c>
      <c r="I21" s="83">
        <v>11397</v>
      </c>
    </row>
    <row r="22" spans="2:9" ht="12.75">
      <c r="B22" s="59" t="s">
        <v>204</v>
      </c>
      <c r="C22" s="14">
        <v>68407289</v>
      </c>
      <c r="D22" s="14">
        <v>36.7</v>
      </c>
      <c r="E22" s="79">
        <v>9619</v>
      </c>
      <c r="F22" s="14">
        <v>89</v>
      </c>
      <c r="G22" s="79">
        <v>3592</v>
      </c>
      <c r="H22" s="14">
        <v>0</v>
      </c>
      <c r="I22" s="83">
        <v>13300</v>
      </c>
    </row>
    <row r="23" spans="2:9" ht="12.75">
      <c r="B23" s="59" t="s">
        <v>205</v>
      </c>
      <c r="C23" s="14">
        <v>60444509</v>
      </c>
      <c r="D23" s="14">
        <v>34</v>
      </c>
      <c r="E23" s="79">
        <v>9152</v>
      </c>
      <c r="F23" s="14">
        <v>20</v>
      </c>
      <c r="G23" s="79">
        <v>3393</v>
      </c>
      <c r="H23" s="14">
        <v>0</v>
      </c>
      <c r="I23" s="83">
        <v>12565</v>
      </c>
    </row>
    <row r="24" spans="2:9" ht="12.75">
      <c r="B24" s="59" t="s">
        <v>206</v>
      </c>
      <c r="C24" s="14">
        <v>61387312</v>
      </c>
      <c r="D24" s="14">
        <v>28.6</v>
      </c>
      <c r="E24" s="79">
        <v>7703</v>
      </c>
      <c r="F24" s="14">
        <v>230</v>
      </c>
      <c r="G24" s="79">
        <v>2930</v>
      </c>
      <c r="H24" s="14">
        <v>0</v>
      </c>
      <c r="I24" s="83">
        <v>10863</v>
      </c>
    </row>
    <row r="25" spans="2:9" ht="12.75">
      <c r="B25" s="59" t="s">
        <v>207</v>
      </c>
      <c r="C25" s="14">
        <v>48132811</v>
      </c>
      <c r="D25" s="14">
        <v>45.9</v>
      </c>
      <c r="E25" s="79">
        <v>12375</v>
      </c>
      <c r="F25" s="14">
        <v>320</v>
      </c>
      <c r="G25" s="79">
        <v>4690</v>
      </c>
      <c r="H25" s="14">
        <v>0</v>
      </c>
      <c r="I25" s="83">
        <v>17385</v>
      </c>
    </row>
    <row r="26" spans="2:9" ht="12.75">
      <c r="B26" s="59" t="s">
        <v>208</v>
      </c>
      <c r="C26" s="14">
        <v>45242593</v>
      </c>
      <c r="D26" s="14">
        <v>43</v>
      </c>
      <c r="E26" s="79">
        <v>11457</v>
      </c>
      <c r="F26" s="14">
        <v>160</v>
      </c>
      <c r="G26" s="79">
        <v>4295</v>
      </c>
      <c r="H26" s="14">
        <v>0</v>
      </c>
      <c r="I26" s="83">
        <v>15912</v>
      </c>
    </row>
    <row r="27" spans="2:9" ht="12.75">
      <c r="B27" s="59" t="s">
        <v>209</v>
      </c>
      <c r="C27" s="14">
        <v>61385069</v>
      </c>
      <c r="D27" s="14">
        <v>26.2</v>
      </c>
      <c r="E27" s="79">
        <v>7111</v>
      </c>
      <c r="F27" s="14">
        <v>70</v>
      </c>
      <c r="G27" s="79">
        <v>2655</v>
      </c>
      <c r="H27" s="14">
        <v>0</v>
      </c>
      <c r="I27" s="83">
        <v>9836</v>
      </c>
    </row>
    <row r="28" spans="2:9" ht="12.75">
      <c r="B28" s="59" t="s">
        <v>210</v>
      </c>
      <c r="C28" s="14">
        <v>70849366</v>
      </c>
      <c r="D28" s="14">
        <v>22.7</v>
      </c>
      <c r="E28" s="79">
        <v>6113</v>
      </c>
      <c r="F28" s="14">
        <v>0</v>
      </c>
      <c r="G28" s="79">
        <v>2262</v>
      </c>
      <c r="H28" s="14">
        <v>0</v>
      </c>
      <c r="I28" s="83">
        <v>8375</v>
      </c>
    </row>
    <row r="29" spans="2:9" ht="12.75">
      <c r="B29" s="59" t="s">
        <v>211</v>
      </c>
      <c r="C29" s="14">
        <v>70848947</v>
      </c>
      <c r="D29" s="14">
        <v>32.4</v>
      </c>
      <c r="E29" s="79">
        <v>8669</v>
      </c>
      <c r="F29" s="14">
        <v>30</v>
      </c>
      <c r="G29" s="79">
        <v>3217</v>
      </c>
      <c r="H29" s="14">
        <v>0</v>
      </c>
      <c r="I29" s="83">
        <v>11916</v>
      </c>
    </row>
    <row r="30" spans="2:9" ht="12.75">
      <c r="B30" s="59" t="s">
        <v>212</v>
      </c>
      <c r="C30" s="14">
        <v>70098506</v>
      </c>
      <c r="D30" s="14">
        <v>36.3</v>
      </c>
      <c r="E30" s="79">
        <v>9943</v>
      </c>
      <c r="F30" s="14">
        <v>10</v>
      </c>
      <c r="G30" s="79">
        <v>3679</v>
      </c>
      <c r="H30" s="14">
        <v>0</v>
      </c>
      <c r="I30" s="83">
        <v>13632</v>
      </c>
    </row>
    <row r="31" spans="2:9" ht="12.75">
      <c r="B31" s="59" t="s">
        <v>213</v>
      </c>
      <c r="C31" s="14">
        <v>61385433</v>
      </c>
      <c r="D31" s="14">
        <v>29.2</v>
      </c>
      <c r="E31" s="79">
        <v>7732</v>
      </c>
      <c r="F31" s="14">
        <v>50</v>
      </c>
      <c r="G31" s="79">
        <v>2878</v>
      </c>
      <c r="H31" s="14">
        <v>0</v>
      </c>
      <c r="I31" s="83">
        <v>10660</v>
      </c>
    </row>
    <row r="32" spans="2:9" ht="13.5" thickBot="1">
      <c r="B32" s="67" t="s">
        <v>214</v>
      </c>
      <c r="C32" s="68">
        <v>68403704</v>
      </c>
      <c r="D32" s="68">
        <v>35.6</v>
      </c>
      <c r="E32" s="80">
        <v>9711</v>
      </c>
      <c r="F32" s="68">
        <v>40</v>
      </c>
      <c r="G32" s="80">
        <v>3607</v>
      </c>
      <c r="H32" s="68">
        <v>0</v>
      </c>
      <c r="I32" s="206">
        <v>13358</v>
      </c>
    </row>
    <row r="33" spans="2:9" ht="13.5" thickBot="1">
      <c r="B33" s="81" t="s">
        <v>44</v>
      </c>
      <c r="C33" s="106"/>
      <c r="D33" s="107">
        <f aca="true" t="shared" si="0" ref="D33:I33">SUM(D8:D32)</f>
        <v>784.8000000000001</v>
      </c>
      <c r="E33" s="109">
        <f t="shared" si="0"/>
        <v>209830</v>
      </c>
      <c r="F33" s="109">
        <f t="shared" si="0"/>
        <v>1662</v>
      </c>
      <c r="G33" s="109">
        <f t="shared" si="0"/>
        <v>78211</v>
      </c>
      <c r="H33" s="109">
        <v>0</v>
      </c>
      <c r="I33" s="108">
        <f t="shared" si="0"/>
        <v>289703</v>
      </c>
    </row>
  </sheetData>
  <mergeCells count="1">
    <mergeCell ref="E5:I5"/>
  </mergeCells>
  <printOptions/>
  <pageMargins left="0.75" right="0.75" top="1" bottom="1" header="0.4921259845" footer="0.492125984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H20"/>
  <sheetViews>
    <sheetView zoomScale="75" zoomScaleNormal="75" workbookViewId="0" topLeftCell="A1">
      <selection activeCell="A2" sqref="A2:A3"/>
    </sheetView>
  </sheetViews>
  <sheetFormatPr defaultColWidth="9.00390625" defaultRowHeight="12.75"/>
  <cols>
    <col min="1" max="1" width="67.625" style="0" customWidth="1"/>
    <col min="2" max="2" width="10.625" style="0" customWidth="1"/>
    <col min="3" max="8" width="12.75390625" style="0" customWidth="1"/>
    <col min="9" max="9" width="8.00390625" style="0" customWidth="1"/>
  </cols>
  <sheetData>
    <row r="4" ht="13.5" thickBot="1">
      <c r="H4" s="45" t="s">
        <v>65</v>
      </c>
    </row>
    <row r="5" spans="1:8" ht="12.75">
      <c r="A5" s="75"/>
      <c r="B5" s="76"/>
      <c r="C5" s="245" t="s">
        <v>216</v>
      </c>
      <c r="D5" s="251"/>
      <c r="E5" s="251"/>
      <c r="F5" s="251"/>
      <c r="G5" s="251"/>
      <c r="H5" s="252"/>
    </row>
    <row r="6" spans="1:8" ht="25.5" customHeight="1" thickBot="1">
      <c r="A6" s="20" t="s">
        <v>217</v>
      </c>
      <c r="B6" s="52" t="s">
        <v>1</v>
      </c>
      <c r="C6" s="52" t="s">
        <v>3</v>
      </c>
      <c r="D6" s="52" t="s">
        <v>9</v>
      </c>
      <c r="E6" s="52" t="s">
        <v>186</v>
      </c>
      <c r="F6" s="52" t="s">
        <v>187</v>
      </c>
      <c r="G6" s="52" t="s">
        <v>218</v>
      </c>
      <c r="H6" s="53" t="s">
        <v>8</v>
      </c>
    </row>
    <row r="7" spans="1:8" ht="12.75" hidden="1">
      <c r="A7" s="58"/>
      <c r="B7" s="56"/>
      <c r="C7" s="56"/>
      <c r="D7" s="56"/>
      <c r="E7" s="56"/>
      <c r="F7" s="56"/>
      <c r="G7" s="56"/>
      <c r="H7" s="57"/>
    </row>
    <row r="8" spans="1:8" ht="12.75" customHeight="1">
      <c r="A8" s="82" t="s">
        <v>219</v>
      </c>
      <c r="B8" s="14">
        <v>45245924</v>
      </c>
      <c r="C8" s="14">
        <v>13.2</v>
      </c>
      <c r="D8" s="79">
        <v>3266</v>
      </c>
      <c r="E8" s="14">
        <v>1140</v>
      </c>
      <c r="F8" s="79">
        <v>1607</v>
      </c>
      <c r="G8" s="14">
        <v>240</v>
      </c>
      <c r="H8" s="83">
        <v>6253</v>
      </c>
    </row>
    <row r="9" spans="1:8" ht="12.75">
      <c r="A9" s="82" t="s">
        <v>220</v>
      </c>
      <c r="B9" s="14">
        <v>45241848</v>
      </c>
      <c r="C9" s="14">
        <v>18.5</v>
      </c>
      <c r="D9" s="79">
        <v>4240</v>
      </c>
      <c r="E9" s="14">
        <v>780</v>
      </c>
      <c r="F9" s="79">
        <v>1841</v>
      </c>
      <c r="G9" s="14">
        <v>240</v>
      </c>
      <c r="H9" s="83">
        <v>7101</v>
      </c>
    </row>
    <row r="10" spans="1:8" ht="12.75">
      <c r="A10" s="82" t="s">
        <v>221</v>
      </c>
      <c r="B10" s="14">
        <v>45241651</v>
      </c>
      <c r="C10" s="14">
        <v>22</v>
      </c>
      <c r="D10" s="79">
        <v>5046</v>
      </c>
      <c r="E10" s="79">
        <v>1050</v>
      </c>
      <c r="F10" s="79">
        <v>2234</v>
      </c>
      <c r="G10" s="14">
        <v>450</v>
      </c>
      <c r="H10" s="83">
        <v>8780</v>
      </c>
    </row>
    <row r="11" spans="1:8" ht="12.75">
      <c r="A11" s="82" t="s">
        <v>222</v>
      </c>
      <c r="B11" s="14">
        <v>45241295</v>
      </c>
      <c r="C11" s="14">
        <v>17.6</v>
      </c>
      <c r="D11" s="79">
        <v>4086</v>
      </c>
      <c r="E11" s="14">
        <v>1040</v>
      </c>
      <c r="F11" s="79">
        <v>1876</v>
      </c>
      <c r="G11" s="14">
        <v>230</v>
      </c>
      <c r="H11" s="83">
        <v>7232</v>
      </c>
    </row>
    <row r="12" spans="1:8" ht="12.75">
      <c r="A12" s="82" t="s">
        <v>223</v>
      </c>
      <c r="B12" s="14">
        <v>45241643</v>
      </c>
      <c r="C12" s="14">
        <v>20</v>
      </c>
      <c r="D12" s="79">
        <v>4423</v>
      </c>
      <c r="E12" s="14">
        <v>750</v>
      </c>
      <c r="F12" s="79">
        <v>1898</v>
      </c>
      <c r="G12" s="14">
        <v>330</v>
      </c>
      <c r="H12" s="83">
        <v>7401</v>
      </c>
    </row>
    <row r="13" spans="1:8" ht="12.75">
      <c r="A13" s="82" t="s">
        <v>224</v>
      </c>
      <c r="B13" s="14">
        <v>45242941</v>
      </c>
      <c r="C13" s="14">
        <v>12.3</v>
      </c>
      <c r="D13" s="79">
        <v>3006</v>
      </c>
      <c r="E13" s="14">
        <v>940</v>
      </c>
      <c r="F13" s="79">
        <v>1441</v>
      </c>
      <c r="G13" s="14">
        <v>200</v>
      </c>
      <c r="H13" s="83">
        <v>5587</v>
      </c>
    </row>
    <row r="14" spans="1:8" ht="12.75">
      <c r="A14" s="82" t="s">
        <v>225</v>
      </c>
      <c r="B14" s="14">
        <v>45241694</v>
      </c>
      <c r="C14" s="14">
        <v>11.2</v>
      </c>
      <c r="D14" s="79">
        <v>2689</v>
      </c>
      <c r="E14" s="14">
        <v>650</v>
      </c>
      <c r="F14" s="79">
        <v>1222</v>
      </c>
      <c r="G14" s="14">
        <v>250</v>
      </c>
      <c r="H14" s="83">
        <v>4811</v>
      </c>
    </row>
    <row r="15" spans="1:8" ht="12.75">
      <c r="A15" s="82" t="s">
        <v>226</v>
      </c>
      <c r="B15" s="14">
        <v>45242950</v>
      </c>
      <c r="C15" s="14">
        <v>8.5</v>
      </c>
      <c r="D15" s="79">
        <v>2129</v>
      </c>
      <c r="E15" s="14">
        <v>324</v>
      </c>
      <c r="F15" s="14">
        <v>901</v>
      </c>
      <c r="G15" s="14">
        <v>130</v>
      </c>
      <c r="H15" s="83">
        <v>3484</v>
      </c>
    </row>
    <row r="16" spans="1:8" ht="12.75">
      <c r="A16" s="82" t="s">
        <v>227</v>
      </c>
      <c r="B16" s="14">
        <v>45242879</v>
      </c>
      <c r="C16" s="14">
        <v>17</v>
      </c>
      <c r="D16" s="79">
        <v>3722</v>
      </c>
      <c r="E16" s="14">
        <v>950</v>
      </c>
      <c r="F16" s="79">
        <v>1709</v>
      </c>
      <c r="G16" s="14">
        <v>220</v>
      </c>
      <c r="H16" s="83">
        <v>6601</v>
      </c>
    </row>
    <row r="17" spans="1:8" ht="12.75">
      <c r="A17" s="82" t="s">
        <v>228</v>
      </c>
      <c r="B17" s="14">
        <v>49625055</v>
      </c>
      <c r="C17" s="14">
        <v>16.5</v>
      </c>
      <c r="D17" s="79">
        <v>3725</v>
      </c>
      <c r="E17" s="14">
        <v>700</v>
      </c>
      <c r="F17" s="79">
        <v>1623</v>
      </c>
      <c r="G17" s="14">
        <v>240</v>
      </c>
      <c r="H17" s="83">
        <v>6288</v>
      </c>
    </row>
    <row r="18" spans="1:8" ht="12.75">
      <c r="A18" s="82" t="s">
        <v>229</v>
      </c>
      <c r="B18" s="14">
        <v>67365779</v>
      </c>
      <c r="C18" s="14">
        <v>14.9</v>
      </c>
      <c r="D18" s="79">
        <v>3310</v>
      </c>
      <c r="E18" s="14">
        <v>890</v>
      </c>
      <c r="F18" s="79">
        <v>1536</v>
      </c>
      <c r="G18" s="14">
        <v>230</v>
      </c>
      <c r="H18" s="83">
        <v>5966</v>
      </c>
    </row>
    <row r="19" spans="1:8" ht="13.5" thickBot="1">
      <c r="A19" s="84" t="s">
        <v>230</v>
      </c>
      <c r="B19" s="17">
        <v>45241945</v>
      </c>
      <c r="C19" s="17">
        <v>15</v>
      </c>
      <c r="D19" s="85">
        <v>3674</v>
      </c>
      <c r="E19" s="85">
        <v>1250</v>
      </c>
      <c r="F19" s="85">
        <v>1797</v>
      </c>
      <c r="G19" s="17">
        <v>220</v>
      </c>
      <c r="H19" s="86">
        <v>6941</v>
      </c>
    </row>
    <row r="20" spans="1:8" ht="13.5" thickBot="1">
      <c r="A20" s="87" t="s">
        <v>44</v>
      </c>
      <c r="B20" s="88"/>
      <c r="C20" s="18">
        <f aca="true" t="shared" si="0" ref="C20:H20">SUM(C8:C19)</f>
        <v>186.70000000000002</v>
      </c>
      <c r="D20" s="89">
        <f t="shared" si="0"/>
        <v>43316</v>
      </c>
      <c r="E20" s="89">
        <f t="shared" si="0"/>
        <v>10464</v>
      </c>
      <c r="F20" s="89">
        <f t="shared" si="0"/>
        <v>19685</v>
      </c>
      <c r="G20" s="89">
        <f t="shared" si="0"/>
        <v>2980</v>
      </c>
      <c r="H20" s="90">
        <f t="shared" si="0"/>
        <v>76445</v>
      </c>
    </row>
  </sheetData>
  <mergeCells count="1">
    <mergeCell ref="C5:H5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2007-11-15T11:17:25Z</cp:lastPrinted>
  <dcterms:created xsi:type="dcterms:W3CDTF">2007-07-31T12:40:11Z</dcterms:created>
  <dcterms:modified xsi:type="dcterms:W3CDTF">2007-11-15T11:19:41Z</dcterms:modified>
  <cp:category/>
  <cp:version/>
  <cp:contentType/>
  <cp:contentStatus/>
</cp:coreProperties>
</file>