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573" activeTab="0"/>
  </bookViews>
  <sheets>
    <sheet name="2019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</sheets>
  <definedNames>
    <definedName name="_xlnm.Print_Titles" localSheetId="1">'01'!$1:$3</definedName>
    <definedName name="_xlnm.Print_Titles" localSheetId="2">'02'!$1:$3</definedName>
    <definedName name="_xlnm.Print_Titles" localSheetId="3">'03'!$4:$7</definedName>
    <definedName name="_xlnm.Print_Titles" localSheetId="4">'04'!$1:$3</definedName>
    <definedName name="_xlnm.Print_Titles" localSheetId="5">'05'!$1:$3</definedName>
    <definedName name="_xlnm.Print_Titles" localSheetId="6">'06'!$1:$3</definedName>
    <definedName name="_xlnm.Print_Titles" localSheetId="7">'07'!$1:$3</definedName>
    <definedName name="_xlnm.Print_Titles" localSheetId="8">'08'!$1:$3</definedName>
    <definedName name="_xlnm.Print_Titles" localSheetId="9">'09'!$26:$29</definedName>
    <definedName name="_xlnm.Print_Area" localSheetId="9">'09'!$A$1:$H$45</definedName>
  </definedNames>
  <calcPr fullCalcOnLoad="1"/>
</workbook>
</file>

<file path=xl/sharedStrings.xml><?xml version="1.0" encoding="utf-8"?>
<sst xmlns="http://schemas.openxmlformats.org/spreadsheetml/2006/main" count="1114" uniqueCount="449">
  <si>
    <t>č.odboru</t>
  </si>
  <si>
    <t>Název odboru/</t>
  </si>
  <si>
    <t>ODPA</t>
  </si>
  <si>
    <t>Položka</t>
  </si>
  <si>
    <t>ÚZ</t>
  </si>
  <si>
    <t>č.akce</t>
  </si>
  <si>
    <t>Text</t>
  </si>
  <si>
    <t>organizace</t>
  </si>
  <si>
    <t>název akce</t>
  </si>
  <si>
    <t>Kapitálové výdaje v tis.Kč</t>
  </si>
  <si>
    <t>Běžné výdaje v tis.Kč</t>
  </si>
  <si>
    <t>Kapitola  01  kapitálové výdaje  c e l k e m</t>
  </si>
  <si>
    <t>Kapitálové výdaje</t>
  </si>
  <si>
    <t>Běžné výdaje</t>
  </si>
  <si>
    <t>Kapitola  02  kapitálové výdaje  c e l k e m</t>
  </si>
  <si>
    <t>Kapitola  03  kapitálové výdaje  c e l k e m</t>
  </si>
  <si>
    <t>Kapitola  04  kapitálové výdaje  c e l k e m</t>
  </si>
  <si>
    <t>Kapitola  05 kapitálové výdaje  c e l k e m</t>
  </si>
  <si>
    <t>Kapitola  06  kapitálové výdaje  c e l k e m</t>
  </si>
  <si>
    <t>Kapitola  06 běžné výdaje  c e l k e m</t>
  </si>
  <si>
    <t>Kapitola  06  KV + BV  c e l k e m</t>
  </si>
  <si>
    <t>Kapitola  07  kapitálové výdaje  c e l k e m</t>
  </si>
  <si>
    <t>Kapitola  07 běžné výdaje  c e l k e m</t>
  </si>
  <si>
    <t>Kapitola  07  KV + BV  c e l k e m</t>
  </si>
  <si>
    <t>Kapitola  08  kapitálové výdaje  c e l k e m</t>
  </si>
  <si>
    <t>Kapitola  09  kapitálové výdaje  c e l k e m</t>
  </si>
  <si>
    <t>Kapitola  09 běžné výdaje  c e l k e m</t>
  </si>
  <si>
    <t>Kapitola  09  KV + BV  c e l k e m</t>
  </si>
  <si>
    <t>Akce</t>
  </si>
  <si>
    <t>Kapitola 01- Rozvoj obce - převod finančních prostředků do roku 2020</t>
  </si>
  <si>
    <t>Kapitola 02 - Městská infrastruktura - převod finančních prostředků do roku 2020</t>
  </si>
  <si>
    <t>Kapitola 03 - Doprava - převod finančních prostředků do roku 2020</t>
  </si>
  <si>
    <t>Kapitola 04 - Školství, mládež a sport - převod finančních prostředků do roku 2020</t>
  </si>
  <si>
    <t>Kapitola 05 - Zdravotnictví a sociální oblast - převod finančních prostředků do roku 2020</t>
  </si>
  <si>
    <t>Kapitola 06 - Kultura a cestovní ruch - převod finančních prostředků do roku 2020</t>
  </si>
  <si>
    <t>Kapitola 07 - Bezpečnost - převod finančních prostředků do roku 2020</t>
  </si>
  <si>
    <t>Kapitola 08 - Hospodářství - převod finančních prostředků do roku 2020</t>
  </si>
  <si>
    <t>Kapitola 09 - Vnitřní správa - převod finančních prostředků do roku 2020</t>
  </si>
  <si>
    <t>29</t>
  </si>
  <si>
    <t>0042495</t>
  </si>
  <si>
    <t xml:space="preserve">Bezbariérové zpřístupnění st. metra Karlovo náměstí </t>
  </si>
  <si>
    <t>0044580</t>
  </si>
  <si>
    <t>Bezbarier. zpřístup. st. metra Opatov</t>
  </si>
  <si>
    <t>0044581</t>
  </si>
  <si>
    <t>Bezbarier. zpřístup. st. metra Českomoravská</t>
  </si>
  <si>
    <t>0044586</t>
  </si>
  <si>
    <t>TT Muzeum</t>
  </si>
  <si>
    <t>02</t>
  </si>
  <si>
    <t>30000</t>
  </si>
  <si>
    <t>OPPA - Spolufinancování projektů</t>
  </si>
  <si>
    <t>20000</t>
  </si>
  <si>
    <t>OPPK - Rezerva</t>
  </si>
  <si>
    <t>90201</t>
  </si>
  <si>
    <t>financování výdajů odboru FON</t>
  </si>
  <si>
    <t>32</t>
  </si>
  <si>
    <t>0004730</t>
  </si>
  <si>
    <t>Výstavba el. sirén</t>
  </si>
  <si>
    <t>0007154</t>
  </si>
  <si>
    <t>Zvýšení přenos. kapacit MRS TETRA</t>
  </si>
  <si>
    <t>0042568</t>
  </si>
  <si>
    <t>Zvýšení spolehlivosti MRS TETRA 2.Etapa</t>
  </si>
  <si>
    <t>21</t>
  </si>
  <si>
    <t>INV MHMP</t>
  </si>
  <si>
    <t>0000079</t>
  </si>
  <si>
    <t>MO Špejchar - Pelc/Tyrolka</t>
  </si>
  <si>
    <t>0000080</t>
  </si>
  <si>
    <t>MO Prašný Most - Špejchar</t>
  </si>
  <si>
    <t>0000081</t>
  </si>
  <si>
    <t>MO Pelc/Tyrolka - Balabenka</t>
  </si>
  <si>
    <t>0000094</t>
  </si>
  <si>
    <t>MO Balabenka- Štěrboholská radiála</t>
  </si>
  <si>
    <t>0000211</t>
  </si>
  <si>
    <t>Lipnická-Ocelkova</t>
  </si>
  <si>
    <t>0004328</t>
  </si>
  <si>
    <t>Rajská zahrada - přemostění</t>
  </si>
  <si>
    <t>0008313</t>
  </si>
  <si>
    <t>Libeňská spojka</t>
  </si>
  <si>
    <t>0009515</t>
  </si>
  <si>
    <t>MO Myslbekova - Prašný Most</t>
  </si>
  <si>
    <t>0040759</t>
  </si>
  <si>
    <t>Multifunkční oper. stř. Malovanka</t>
  </si>
  <si>
    <t>0041341</t>
  </si>
  <si>
    <t>Rekonstrukce komunikace Pod Hrachovkou</t>
  </si>
  <si>
    <t>0042126</t>
  </si>
  <si>
    <t>Průmyslový polookruh</t>
  </si>
  <si>
    <t>0042177</t>
  </si>
  <si>
    <t>Zelená Malovanka</t>
  </si>
  <si>
    <t>0042674</t>
  </si>
  <si>
    <t>Obchvatová komunikace Dolní Měcholupy</t>
  </si>
  <si>
    <t>0042820</t>
  </si>
  <si>
    <t>Hostivařská spojka</t>
  </si>
  <si>
    <t>0042823</t>
  </si>
  <si>
    <t>0043496</t>
  </si>
  <si>
    <t>P+R Depo Hostivař</t>
  </si>
  <si>
    <t>0043498</t>
  </si>
  <si>
    <t>Parkovací dům Dědina</t>
  </si>
  <si>
    <t>0044115</t>
  </si>
  <si>
    <t>Obnova Trojské lávky</t>
  </si>
  <si>
    <t>0044594</t>
  </si>
  <si>
    <t>Strahovský tunel 4. stavba</t>
  </si>
  <si>
    <t>0044813</t>
  </si>
  <si>
    <t>Lávka Uhříněves</t>
  </si>
  <si>
    <t>0000026</t>
  </si>
  <si>
    <t>Úprava Parteru nám. J. Palacha</t>
  </si>
  <si>
    <t>0004500</t>
  </si>
  <si>
    <t>Kolektor Centrum I.</t>
  </si>
  <si>
    <t>0008264</t>
  </si>
  <si>
    <t>Pobřežní III, et.0003 - proplachovací kanál Karlín</t>
  </si>
  <si>
    <t>0040555</t>
  </si>
  <si>
    <t>Zokruhování výtlačného řadu Praha východ</t>
  </si>
  <si>
    <t>0006963</t>
  </si>
  <si>
    <t>Celk. přest. a rozšíření ÚČOV na Císař. ostrově</t>
  </si>
  <si>
    <t>0008548</t>
  </si>
  <si>
    <t>Kanal. sběrač H - prodl. do Běchovic</t>
  </si>
  <si>
    <t>0040019</t>
  </si>
  <si>
    <t>Prodloužení sběrače G do Uhříněvsi</t>
  </si>
  <si>
    <t>0042811</t>
  </si>
  <si>
    <t>Vodovod Botanická zahrada</t>
  </si>
  <si>
    <t>0043915</t>
  </si>
  <si>
    <t>VD Hostivař - zkapacitnění bezpečnostního přelivu</t>
  </si>
  <si>
    <t>0044574</t>
  </si>
  <si>
    <t>Kaštanka</t>
  </si>
  <si>
    <t>0042979</t>
  </si>
  <si>
    <t>Terezín - rek. objektu Pražská</t>
  </si>
  <si>
    <t>0044119</t>
  </si>
  <si>
    <t>Palata II - výstavba budovy</t>
  </si>
  <si>
    <t>0041438</t>
  </si>
  <si>
    <t>Výstavba has. zbrojnice Zbraslav</t>
  </si>
  <si>
    <t>0042973</t>
  </si>
  <si>
    <t>Výstavba has. zbrojnice Praha 13</t>
  </si>
  <si>
    <t>0042974</t>
  </si>
  <si>
    <t>Výstavba has. zbrojnice Nebušice</t>
  </si>
  <si>
    <t>0042975</t>
  </si>
  <si>
    <t>Výstavba has. zbrojnice Satalice</t>
  </si>
  <si>
    <t>0042976</t>
  </si>
  <si>
    <t>Výstavba has. zbrojnice Suchdol</t>
  </si>
  <si>
    <t>0042977</t>
  </si>
  <si>
    <t>Výstavba has. zbrojnice Zličín</t>
  </si>
  <si>
    <t>0044062</t>
  </si>
  <si>
    <t>Výstavba budovy IZS na úz. MČ Praha-Klánovice</t>
  </si>
  <si>
    <t>0044436</t>
  </si>
  <si>
    <t>Hasičská zbrojnice a stanoviště ZZS - Běchovice</t>
  </si>
  <si>
    <t>0044528</t>
  </si>
  <si>
    <t>Modernizace základny Letecké záchranné služby</t>
  </si>
  <si>
    <t>62</t>
  </si>
  <si>
    <t>Divadlo na Vinohradech</t>
  </si>
  <si>
    <t>0043429</t>
  </si>
  <si>
    <t>Modernizace zařízení scénické divadel. techniky</t>
  </si>
  <si>
    <t>0044044</t>
  </si>
  <si>
    <t>Celková rekonstrukce budovy DnV</t>
  </si>
  <si>
    <t>Galerie hl.m. Prahy</t>
  </si>
  <si>
    <t>0042879</t>
  </si>
  <si>
    <t>Obnova terasových zdí - Trojský zámek</t>
  </si>
  <si>
    <t>0044379</t>
  </si>
  <si>
    <t>Obnova zabezpečovacího systému - Trojský zámek</t>
  </si>
  <si>
    <t>Hvězdárna a planetárium hl.m. Prahy</t>
  </si>
  <si>
    <t>0044053</t>
  </si>
  <si>
    <t>Rozšíř. výstav. prostor PL a instalace stálé výstavy</t>
  </si>
  <si>
    <t>0044665</t>
  </si>
  <si>
    <t>Rekonstrukce otopné soustavy pro ŠH</t>
  </si>
  <si>
    <t>Muzeum hl.m. Prahy</t>
  </si>
  <si>
    <t>0007778</t>
  </si>
  <si>
    <t>Rek. a obn. hl. budovy a výst. nové</t>
  </si>
  <si>
    <t>0043431</t>
  </si>
  <si>
    <t>Vybavení restaurátor. dílny - HB</t>
  </si>
  <si>
    <t>0043432</t>
  </si>
  <si>
    <t>Rek. Domu U Zlatého prstenu</t>
  </si>
  <si>
    <t>Městská knihovna v Praze</t>
  </si>
  <si>
    <t>0041429</t>
  </si>
  <si>
    <t>Výstavba knihovny</t>
  </si>
  <si>
    <t>0042799</t>
  </si>
  <si>
    <t>Inovace prostor - komunit., vzděl. a pobyt. služby - ÚB</t>
  </si>
  <si>
    <t>0044669</t>
  </si>
  <si>
    <t xml:space="preserve">Rek budovy ÚK, 1. etapa - architektonická soutěž </t>
  </si>
  <si>
    <t>MP HMP</t>
  </si>
  <si>
    <t>0097701</t>
  </si>
  <si>
    <t>Provozní prostředky</t>
  </si>
  <si>
    <t>54</t>
  </si>
  <si>
    <t>OCP MHMP</t>
  </si>
  <si>
    <t>0002003</t>
  </si>
  <si>
    <t>Výkupy lesních pozemků</t>
  </si>
  <si>
    <t>0004527</t>
  </si>
  <si>
    <t>0006954</t>
  </si>
  <si>
    <t>Obora Hvězda - obnova</t>
  </si>
  <si>
    <t>0043326</t>
  </si>
  <si>
    <t>Revitalizace Královské obory</t>
  </si>
  <si>
    <t>0043914</t>
  </si>
  <si>
    <t>Projekt Re-Use centrum na území hl.m. Prahy</t>
  </si>
  <si>
    <t>0044572</t>
  </si>
  <si>
    <t>Stromovka - rozšíření parku</t>
  </si>
  <si>
    <t>115</t>
  </si>
  <si>
    <t>OPH - ZIO 06 (výroba uličních tabulí)-veřejná zakázka</t>
  </si>
  <si>
    <t>OPH - ZIO 06 (montáž uličních tabulí)-veřejná zakázka</t>
  </si>
  <si>
    <t xml:space="preserve"> Dopravní podnik hl.m.Prahy</t>
  </si>
  <si>
    <t>0043638</t>
  </si>
  <si>
    <t>INI MHMP</t>
  </si>
  <si>
    <t>FON MHMP</t>
  </si>
  <si>
    <t>TŘ. 8 - FINANCOVÁNÍ (pol. 8115)</t>
  </si>
  <si>
    <t>C E L K E M</t>
  </si>
  <si>
    <t>Vnitřní správa</t>
  </si>
  <si>
    <t>09</t>
  </si>
  <si>
    <t>Hospodářství</t>
  </si>
  <si>
    <t>08</t>
  </si>
  <si>
    <t>Bezpečnost</t>
  </si>
  <si>
    <t>07</t>
  </si>
  <si>
    <t>Kultura a cestovní ruch</t>
  </si>
  <si>
    <t>06</t>
  </si>
  <si>
    <t>Zdravotnictví a sociální oblast</t>
  </si>
  <si>
    <t>05</t>
  </si>
  <si>
    <t>Školství, mládež a sport</t>
  </si>
  <si>
    <t>04</t>
  </si>
  <si>
    <t>Doprava</t>
  </si>
  <si>
    <t>03</t>
  </si>
  <si>
    <t>Městská infrastruktura</t>
  </si>
  <si>
    <t>Rozvoj obce</t>
  </si>
  <si>
    <t>01</t>
  </si>
  <si>
    <t>Celkem</t>
  </si>
  <si>
    <t>Kapitálové</t>
  </si>
  <si>
    <t>Běžné</t>
  </si>
  <si>
    <t>Výdaje v tis.Kč</t>
  </si>
  <si>
    <t xml:space="preserve">Název </t>
  </si>
  <si>
    <t>kap.</t>
  </si>
  <si>
    <t>Návrh na převody nevyčerpaných finančních prostředků z roku 2019</t>
  </si>
  <si>
    <t>do návrhu rozpočtu vlastního hl. m. Prahy na rok 2020</t>
  </si>
  <si>
    <t>Digitální povodňový plán hl.m. Prahy</t>
  </si>
  <si>
    <t>Mapování studen využitelných pro NZV</t>
  </si>
  <si>
    <t>Systém OŘ při povodních</t>
  </si>
  <si>
    <t>Realizace náhr.zdrojů energie PVS a.s.</t>
  </si>
  <si>
    <t>Výstavba městského informačního syst.</t>
  </si>
  <si>
    <t>0043773</t>
  </si>
  <si>
    <t>Revitalizace spodní části Václ. nám.</t>
  </si>
  <si>
    <t>0043912</t>
  </si>
  <si>
    <t>Štvanice</t>
  </si>
  <si>
    <t>35</t>
  </si>
  <si>
    <t>0044587</t>
  </si>
  <si>
    <t>Lávka Černošice</t>
  </si>
  <si>
    <t>0044588</t>
  </si>
  <si>
    <t>0041932</t>
  </si>
  <si>
    <t>Rek. ČOV Nem. Na Bulovce</t>
  </si>
  <si>
    <t>0042549</t>
  </si>
  <si>
    <t>Nem Na Bulovce - rek. pav. č. 5 chirurgie</t>
  </si>
  <si>
    <t>0043956</t>
  </si>
  <si>
    <t>Investice v areálu na Bulovce</t>
  </si>
  <si>
    <t>0043955</t>
  </si>
  <si>
    <t>Bulovka - rek. ubytovny sester</t>
  </si>
  <si>
    <t>0044041</t>
  </si>
  <si>
    <t>Stavby pro řešení bezdomovectví</t>
  </si>
  <si>
    <t>0044060</t>
  </si>
  <si>
    <t>Budovy hasičského sboru</t>
  </si>
  <si>
    <t>39</t>
  </si>
  <si>
    <t>0044071</t>
  </si>
  <si>
    <t>Dům Opatov</t>
  </si>
  <si>
    <t>0044314</t>
  </si>
  <si>
    <t>Rek. BD zvláštního určení z FRDB</t>
  </si>
  <si>
    <t>0044316</t>
  </si>
  <si>
    <t>Rek. BD v ul. Wassermannova z FRDB</t>
  </si>
  <si>
    <t>0044318</t>
  </si>
  <si>
    <t>Rek. BD v ul. Karla Hlaváčka z FRDB</t>
  </si>
  <si>
    <t>0044319</t>
  </si>
  <si>
    <t>Rek. BD v ul. Makovského z FRDB</t>
  </si>
  <si>
    <t>0041726</t>
  </si>
  <si>
    <t>Dům u Minuty</t>
  </si>
  <si>
    <t>0044674</t>
  </si>
  <si>
    <t>0044075</t>
  </si>
  <si>
    <t>Projekty, studie, příprava akcí</t>
  </si>
  <si>
    <t>0044677</t>
  </si>
  <si>
    <t>Investiční rezerva</t>
  </si>
  <si>
    <t>0041940</t>
  </si>
  <si>
    <t>Staroměstská tržnice</t>
  </si>
  <si>
    <t>0043455</t>
  </si>
  <si>
    <t>0044070</t>
  </si>
  <si>
    <t>Budovy zdravotnické záchranné služby</t>
  </si>
  <si>
    <t>0044073</t>
  </si>
  <si>
    <t>0044078</t>
  </si>
  <si>
    <t>Revitalizace objektu U Hrušky</t>
  </si>
  <si>
    <t>2570622</t>
  </si>
  <si>
    <t>Zvýšení ener. ef. v soustavě VO hl. m. Prahy EU-FON</t>
  </si>
  <si>
    <t>0044072</t>
  </si>
  <si>
    <t>Holešovická tržnice</t>
  </si>
  <si>
    <t>Domov Maxov</t>
  </si>
  <si>
    <t>Energeticky úsporná renovace obj. 178</t>
  </si>
  <si>
    <t>Výměna střešní krytiny v obj. čp. 181</t>
  </si>
  <si>
    <t>DS Malešice</t>
  </si>
  <si>
    <t>Modernizace kotelny v budově B čp.577</t>
  </si>
  <si>
    <t xml:space="preserve">Palata </t>
  </si>
  <si>
    <t>Výstavba služebních bytů</t>
  </si>
  <si>
    <t>82</t>
  </si>
  <si>
    <t>Rekonstrukce objektu Šolínova - projekt - rezerva</t>
  </si>
  <si>
    <t>Rezerva 2018 - 2020</t>
  </si>
  <si>
    <t>SOV MHMP</t>
  </si>
  <si>
    <t>Systém řízení MSP</t>
  </si>
  <si>
    <t>Akce pro BESIP</t>
  </si>
  <si>
    <t>Telematické systémy</t>
  </si>
  <si>
    <t>Karoliny Světlé</t>
  </si>
  <si>
    <t>Vltavská</t>
  </si>
  <si>
    <t>Staré Bohnice</t>
  </si>
  <si>
    <t>Most v Horoměřické ul., S071</t>
  </si>
  <si>
    <t>Úpravy povrchů při SSZ</t>
  </si>
  <si>
    <t>Trojská</t>
  </si>
  <si>
    <t>Most Líšnická – Jeremiášova X 037</t>
  </si>
  <si>
    <t>Most Zbraslav (demolice + nový/provizorní)</t>
  </si>
  <si>
    <t>Most přes Kunratický potok K007</t>
  </si>
  <si>
    <t>Most v ul. Božanovská, X 503 - rek.</t>
  </si>
  <si>
    <t>Most v ul. Cibulka, Y 010 - rek.</t>
  </si>
  <si>
    <t>Most v ul. K Austisu, X 029 - rekon.</t>
  </si>
  <si>
    <t>Most v ul. Kolbenova, Y505.3 - rek.</t>
  </si>
  <si>
    <t>Most v ul. Statenická. rek - P6</t>
  </si>
  <si>
    <t>Most v ul. V Podbabě, S003 - rek.</t>
  </si>
  <si>
    <t>Most v ul. V pevnosti, P504 - rek.</t>
  </si>
  <si>
    <t>Most v ul. Českobrodská, Y 514 - rek.</t>
  </si>
  <si>
    <t>U sportovního hřiště K004</t>
  </si>
  <si>
    <t>Rekonstrukce SSZ</t>
  </si>
  <si>
    <t>Jungmannova</t>
  </si>
  <si>
    <t>2570604</t>
  </si>
  <si>
    <t>Snížení energet.náročnosti SAT a ZAT</t>
  </si>
  <si>
    <t>SLU MHMP - ZIO</t>
  </si>
  <si>
    <t>90106</t>
  </si>
  <si>
    <t>granty památkové a církevní objekty</t>
  </si>
  <si>
    <t>0098006</t>
  </si>
  <si>
    <t>OPP MHMP</t>
  </si>
  <si>
    <t>0010984</t>
  </si>
  <si>
    <t>0044065</t>
  </si>
  <si>
    <t>0043440</t>
  </si>
  <si>
    <t>0044067</t>
  </si>
  <si>
    <t>0044683</t>
  </si>
  <si>
    <t>0003217</t>
  </si>
  <si>
    <t>0004347</t>
  </si>
  <si>
    <t>0006493</t>
  </si>
  <si>
    <t>0007119</t>
  </si>
  <si>
    <t>0008106</t>
  </si>
  <si>
    <t>0043092</t>
  </si>
  <si>
    <t>0043350</t>
  </si>
  <si>
    <t>0043927</t>
  </si>
  <si>
    <t>0044152</t>
  </si>
  <si>
    <t>0044277</t>
  </si>
  <si>
    <t>0044605</t>
  </si>
  <si>
    <t>0044607</t>
  </si>
  <si>
    <t>0044608</t>
  </si>
  <si>
    <t>0044609</t>
  </si>
  <si>
    <t>0044611</t>
  </si>
  <si>
    <t>0044612</t>
  </si>
  <si>
    <t>0044613</t>
  </si>
  <si>
    <t>0044615</t>
  </si>
  <si>
    <t>0044617</t>
  </si>
  <si>
    <t>0044618</t>
  </si>
  <si>
    <t>0044619</t>
  </si>
  <si>
    <t>0044620</t>
  </si>
  <si>
    <t>0044629</t>
  </si>
  <si>
    <t>0044731</t>
  </si>
  <si>
    <t>0043973</t>
  </si>
  <si>
    <t>0044640</t>
  </si>
  <si>
    <t>0044650</t>
  </si>
  <si>
    <t>0044043</t>
  </si>
  <si>
    <t>0044042</t>
  </si>
  <si>
    <t>0044655</t>
  </si>
  <si>
    <t>80</t>
  </si>
  <si>
    <t>Rekonstrukce kostelů a kaplí</t>
  </si>
  <si>
    <t>61</t>
  </si>
  <si>
    <t>0042219</t>
  </si>
  <si>
    <t>Střední škola umělecká a řemeslná, P5 - rekonstrukce části objektu Miramare</t>
  </si>
  <si>
    <t>0044549</t>
  </si>
  <si>
    <t>Rezerva na výzvu č. 30 OPPPR - Inteligentní budovy</t>
  </si>
  <si>
    <t>SML MHMP</t>
  </si>
  <si>
    <t>0044427</t>
  </si>
  <si>
    <t>Úpravy a dovybavení objektu Chodovec II.</t>
  </si>
  <si>
    <t>0044685</t>
  </si>
  <si>
    <t xml:space="preserve">Střednědobá obnova a modernizace systému AMP </t>
  </si>
  <si>
    <t>0043457</t>
  </si>
  <si>
    <t>Střední stavební obnova a modernizace Chodovec I</t>
  </si>
  <si>
    <t>Lesy hl. m. Prahy</t>
  </si>
  <si>
    <t>000000094</t>
  </si>
  <si>
    <t>0043078</t>
  </si>
  <si>
    <t>Rekonstrukce objektů lesního hospodářství</t>
  </si>
  <si>
    <t>0043079</t>
  </si>
  <si>
    <t>Rekonstrukce objektů vodního hospodářství</t>
  </si>
  <si>
    <t>0043080</t>
  </si>
  <si>
    <t>Rekonstrukce areálu Práče</t>
  </si>
  <si>
    <t>0043081</t>
  </si>
  <si>
    <t>0044567</t>
  </si>
  <si>
    <t>Infrastruktura kompostáren</t>
  </si>
  <si>
    <t>0044568</t>
  </si>
  <si>
    <t>Rekonstrukce objektů lesního hospodářství II.</t>
  </si>
  <si>
    <t>ZZS Praha</t>
  </si>
  <si>
    <t>Rekonstrukce budovy Nádražní</t>
  </si>
  <si>
    <t>Nákup sanitních vozidel</t>
  </si>
  <si>
    <t>0043971</t>
  </si>
  <si>
    <t>0043538</t>
  </si>
  <si>
    <t>SLU MHMP</t>
  </si>
  <si>
    <t>0005778</t>
  </si>
  <si>
    <t>Obměna a doplnění rozmnožovací techniky</t>
  </si>
  <si>
    <t>0006104</t>
  </si>
  <si>
    <t>Obměna vozidel autoparku MHMP</t>
  </si>
  <si>
    <t>0006567</t>
  </si>
  <si>
    <t>Rozšíření služeb telefonní ústředny MHMP</t>
  </si>
  <si>
    <t>0008103</t>
  </si>
  <si>
    <t>0042579</t>
  </si>
  <si>
    <t xml:space="preserve">Rozvoj a obnova JBS </t>
  </si>
  <si>
    <t>0042972</t>
  </si>
  <si>
    <t>Licence k SW nástrojům - kap. 09 v SLU</t>
  </si>
  <si>
    <t>0042894</t>
  </si>
  <si>
    <t>Rekonstrukce Staroměstské radnice</t>
  </si>
  <si>
    <t>0044087</t>
  </si>
  <si>
    <t>Revitalizace objektu Varhulíkové</t>
  </si>
  <si>
    <t>0044088</t>
  </si>
  <si>
    <t>Vybavení objektů MHMP</t>
  </si>
  <si>
    <t>0044089</t>
  </si>
  <si>
    <t>Úpravy objektů MHMP</t>
  </si>
  <si>
    <t>Říční přiváděč - Nová radnice</t>
  </si>
  <si>
    <t>0030000</t>
  </si>
  <si>
    <t>0020000</t>
  </si>
  <si>
    <t>AMP MHMP</t>
  </si>
  <si>
    <t>0044687</t>
  </si>
  <si>
    <t>HOM MHMP</t>
  </si>
  <si>
    <t>Komplex zahrad na Petříně</t>
  </si>
  <si>
    <t>77</t>
  </si>
  <si>
    <t>0044077</t>
  </si>
  <si>
    <t>Revitalizace náplavek II. fáze</t>
  </si>
  <si>
    <t>108100999</t>
  </si>
  <si>
    <t>108100107</t>
  </si>
  <si>
    <t>Radotín - lávka pro pěší, realizace</t>
  </si>
  <si>
    <t>Most - Cyklo. přes ul. Poděbradská, X509</t>
  </si>
  <si>
    <t>108500999</t>
  </si>
  <si>
    <t>Text název akce</t>
  </si>
  <si>
    <t>Grafické zpracování management plánu HMP</t>
  </si>
  <si>
    <t>107100107</t>
  </si>
  <si>
    <t xml:space="preserve">Záchranná stanice hl. m. Prahy </t>
  </si>
  <si>
    <t>Propojovací komunikace Kutnohorská - SOKP</t>
  </si>
  <si>
    <t xml:space="preserve">Fuchsova kavárna </t>
  </si>
  <si>
    <t>Muzeum ticha - Památník ŠOA</t>
  </si>
  <si>
    <t>000000012</t>
  </si>
  <si>
    <t>81</t>
  </si>
  <si>
    <t xml:space="preserve">MHMP - ODO SK </t>
  </si>
  <si>
    <t xml:space="preserve">MHMP  BEZ </t>
  </si>
  <si>
    <t>Správce akce (člen RHMP)</t>
  </si>
  <si>
    <t>doc. Ing. arch. Petr Hlaváček</t>
  </si>
  <si>
    <t>Ing.Petr Hlubuček</t>
  </si>
  <si>
    <t>Ing. Petr Hlubuček</t>
  </si>
  <si>
    <t>Ing. Adam Scheinherr, Ph.D., MSc.</t>
  </si>
  <si>
    <t>PhDr. Mgr. Vít Šimral, Ph.D. et Ph.D.</t>
  </si>
  <si>
    <t>Mgr. Milena Johnová</t>
  </si>
  <si>
    <t>MgA. Hana Třeštíková</t>
  </si>
  <si>
    <t>Adam Zábranský</t>
  </si>
  <si>
    <t>Mgr. Jan Chabr</t>
  </si>
  <si>
    <t>Pavel Vyhnánek, M.A.</t>
  </si>
  <si>
    <t>MUDr. Zdeněk Hřib</t>
  </si>
  <si>
    <t>ředitelka MHMP</t>
  </si>
  <si>
    <t>Navýšení výdajů v r. 2020 za  současného navýšení tř. 8 - financování:</t>
  </si>
  <si>
    <t>Rekonstrukce Clam - Gallasova paláce</t>
  </si>
  <si>
    <t>Příloha č. 1b k usnesení Zastupitelstva HMP č. 12/37 ze dne 12. 12. 2019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</si>
</sst>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0#####"/>
    <numFmt numFmtId="171" formatCode="[$¥€-2]\ #\ ##,000_);[Red]\([$€-2]\ #\ ##,000\)"/>
  </numFmts>
  <fonts count="3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0"/>
    </font>
    <font>
      <b/>
      <sz val="8"/>
      <name val="Arial CE"/>
      <family val="0"/>
    </font>
    <font>
      <sz val="8"/>
      <name val="Arial"/>
      <family val="2"/>
    </font>
    <font>
      <b/>
      <sz val="9"/>
      <name val="Arial CE"/>
      <family val="2"/>
    </font>
    <font>
      <b/>
      <u val="single"/>
      <sz val="12"/>
      <name val="Arial CE"/>
      <family val="2"/>
    </font>
    <font>
      <i/>
      <u val="single"/>
      <sz val="10"/>
      <name val="Arial CE"/>
      <family val="0"/>
    </font>
    <font>
      <b/>
      <sz val="12"/>
      <color indexed="10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2"/>
    </font>
    <font>
      <i/>
      <u val="single"/>
      <sz val="12"/>
      <name val="Times New Roman"/>
      <family val="1"/>
    </font>
    <font>
      <b/>
      <sz val="12"/>
      <color rgb="FFFF0000"/>
      <name val="Arial CE"/>
      <family val="0"/>
    </font>
    <font>
      <b/>
      <sz val="10"/>
      <color theme="1"/>
      <name val="Arial CE"/>
      <family val="0"/>
    </font>
    <font>
      <sz val="8"/>
      <color theme="1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EF1FE"/>
        <bgColor indexed="64"/>
      </patternFill>
    </fill>
    <fill>
      <patternFill patternType="solid">
        <fgColor theme="6" tint="0.79997998476028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49" applyFont="1" applyAlignment="1">
      <alignment horizontal="center"/>
      <protection/>
    </xf>
    <xf numFmtId="49" fontId="0" fillId="0" borderId="0" xfId="49" applyNumberFormat="1" applyAlignment="1">
      <alignment horizontal="center" vertical="center"/>
      <protection/>
    </xf>
    <xf numFmtId="0" fontId="0" fillId="0" borderId="0" xfId="49">
      <alignment/>
      <protection/>
    </xf>
    <xf numFmtId="0" fontId="4" fillId="0" borderId="10" xfId="49" applyFont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4" fillId="0" borderId="12" xfId="49" applyFont="1" applyBorder="1" applyAlignment="1">
      <alignment horizontal="center"/>
      <protection/>
    </xf>
    <xf numFmtId="0" fontId="4" fillId="0" borderId="13" xfId="49" applyFont="1" applyBorder="1" applyAlignment="1">
      <alignment horizontal="center"/>
      <protection/>
    </xf>
    <xf numFmtId="49" fontId="0" fillId="24" borderId="14" xfId="0" applyNumberFormat="1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4" fontId="4" fillId="24" borderId="16" xfId="0" applyNumberFormat="1" applyFont="1" applyFill="1" applyBorder="1" applyAlignment="1">
      <alignment horizontal="right" vertical="center"/>
    </xf>
    <xf numFmtId="0" fontId="0" fillId="0" borderId="0" xfId="49" applyAlignment="1">
      <alignment horizontal="left" wrapText="1"/>
      <protection/>
    </xf>
    <xf numFmtId="0" fontId="0" fillId="0" borderId="0" xfId="0" applyAlignment="1">
      <alignment horizontal="left" wrapText="1"/>
    </xf>
    <xf numFmtId="49" fontId="5" fillId="0" borderId="17" xfId="50" applyNumberFormat="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49" applyAlignment="1">
      <alignment wrapText="1"/>
      <protection/>
    </xf>
    <xf numFmtId="49" fontId="0" fillId="0" borderId="0" xfId="0" applyNumberFormat="1" applyAlignment="1">
      <alignment/>
    </xf>
    <xf numFmtId="49" fontId="0" fillId="0" borderId="0" xfId="49" applyNumberFormat="1">
      <alignment/>
      <protection/>
    </xf>
    <xf numFmtId="49" fontId="5" fillId="0" borderId="18" xfId="50" applyNumberFormat="1" applyFont="1" applyFill="1" applyBorder="1" applyAlignment="1">
      <alignment horizontal="center" vertical="center"/>
      <protection/>
    </xf>
    <xf numFmtId="0" fontId="5" fillId="0" borderId="17" xfId="50" applyFont="1" applyFill="1" applyBorder="1" applyAlignment="1">
      <alignment vertical="center"/>
      <protection/>
    </xf>
    <xf numFmtId="0" fontId="5" fillId="0" borderId="17" xfId="50" applyFont="1" applyFill="1" applyBorder="1" applyAlignment="1">
      <alignment horizontal="center" vertical="center"/>
      <protection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4" fontId="5" fillId="0" borderId="19" xfId="50" applyNumberFormat="1" applyFont="1" applyFill="1" applyBorder="1" applyAlignment="1">
      <alignment vertical="center"/>
      <protection/>
    </xf>
    <xf numFmtId="49" fontId="0" fillId="25" borderId="14" xfId="0" applyNumberFormat="1" applyFont="1" applyFill="1" applyBorder="1" applyAlignment="1">
      <alignment horizontal="center" vertical="center"/>
    </xf>
    <xf numFmtId="0" fontId="6" fillId="25" borderId="15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49" fontId="0" fillId="26" borderId="14" xfId="0" applyNumberFormat="1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/>
    </xf>
    <xf numFmtId="0" fontId="0" fillId="26" borderId="15" xfId="0" applyFont="1" applyFill="1" applyBorder="1" applyAlignment="1">
      <alignment/>
    </xf>
    <xf numFmtId="4" fontId="4" fillId="25" borderId="16" xfId="0" applyNumberFormat="1" applyFont="1" applyFill="1" applyBorder="1" applyAlignment="1">
      <alignment horizontal="right" vertical="center"/>
    </xf>
    <xf numFmtId="4" fontId="4" fillId="26" borderId="16" xfId="0" applyNumberFormat="1" applyFont="1" applyFill="1" applyBorder="1" applyAlignment="1">
      <alignment horizontal="right" vertical="center"/>
    </xf>
    <xf numFmtId="49" fontId="5" fillId="27" borderId="20" xfId="49" applyNumberFormat="1" applyFont="1" applyFill="1" applyBorder="1" applyAlignment="1">
      <alignment horizontal="center" vertical="center"/>
      <protection/>
    </xf>
    <xf numFmtId="0" fontId="24" fillId="27" borderId="21" xfId="49" applyFont="1" applyFill="1" applyBorder="1" applyAlignment="1">
      <alignment vertical="center"/>
      <protection/>
    </xf>
    <xf numFmtId="0" fontId="5" fillId="27" borderId="21" xfId="49" applyFont="1" applyFill="1" applyBorder="1" applyAlignment="1">
      <alignment horizontal="center" vertical="center"/>
      <protection/>
    </xf>
    <xf numFmtId="49" fontId="5" fillId="27" borderId="21" xfId="0" applyNumberFormat="1" applyFont="1" applyFill="1" applyBorder="1" applyAlignment="1">
      <alignment horizontal="center" vertical="center"/>
    </xf>
    <xf numFmtId="164" fontId="5" fillId="27" borderId="21" xfId="49" applyNumberFormat="1" applyFont="1" applyFill="1" applyBorder="1" applyAlignment="1">
      <alignment horizontal="center" vertical="center"/>
      <protection/>
    </xf>
    <xf numFmtId="0" fontId="5" fillId="27" borderId="21" xfId="49" applyFont="1" applyFill="1" applyBorder="1" applyAlignment="1">
      <alignment vertical="center"/>
      <protection/>
    </xf>
    <xf numFmtId="4" fontId="5" fillId="27" borderId="22" xfId="49" applyNumberFormat="1" applyFont="1" applyFill="1" applyBorder="1" applyAlignment="1">
      <alignment vertical="center"/>
      <protection/>
    </xf>
    <xf numFmtId="0" fontId="0" fillId="28" borderId="0" xfId="0" applyFill="1" applyAlignment="1">
      <alignment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3" xfId="50" applyNumberFormat="1" applyFont="1" applyFill="1" applyBorder="1" applyAlignment="1">
      <alignment horizontal="center" vertical="center"/>
      <protection/>
    </xf>
    <xf numFmtId="49" fontId="5" fillId="0" borderId="18" xfId="50" applyNumberFormat="1" applyFont="1" applyBorder="1" applyAlignment="1">
      <alignment horizontal="center" vertical="center"/>
      <protection/>
    </xf>
    <xf numFmtId="4" fontId="5" fillId="0" borderId="24" xfId="50" applyNumberFormat="1" applyFont="1" applyFill="1" applyBorder="1" applyAlignment="1">
      <alignment vertical="center"/>
      <protection/>
    </xf>
    <xf numFmtId="49" fontId="5" fillId="0" borderId="25" xfId="50" applyNumberFormat="1" applyFont="1" applyFill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25" fillId="0" borderId="26" xfId="50" applyFont="1" applyBorder="1" applyAlignment="1">
      <alignment horizontal="center" vertical="center"/>
      <protection/>
    </xf>
    <xf numFmtId="49" fontId="5" fillId="0" borderId="17" xfId="50" applyNumberFormat="1" applyFont="1" applyBorder="1" applyAlignment="1">
      <alignment horizontal="center" vertical="center"/>
      <protection/>
    </xf>
    <xf numFmtId="4" fontId="5" fillId="0" borderId="19" xfId="0" applyNumberFormat="1" applyFont="1" applyFill="1" applyBorder="1" applyAlignment="1">
      <alignment vertical="center"/>
    </xf>
    <xf numFmtId="0" fontId="25" fillId="0" borderId="17" xfId="50" applyFont="1" applyBorder="1" applyAlignment="1">
      <alignment horizontal="center" vertical="center"/>
      <protection/>
    </xf>
    <xf numFmtId="49" fontId="5" fillId="0" borderId="18" xfId="50" applyNumberFormat="1" applyFont="1" applyFill="1" applyBorder="1" applyAlignment="1">
      <alignment horizontal="center" vertical="center"/>
      <protection/>
    </xf>
    <xf numFmtId="49" fontId="5" fillId="0" borderId="17" xfId="50" applyNumberFormat="1" applyFont="1" applyFill="1" applyBorder="1" applyAlignment="1">
      <alignment horizontal="center" vertical="center"/>
      <protection/>
    </xf>
    <xf numFmtId="49" fontId="5" fillId="0" borderId="17" xfId="0" applyNumberFormat="1" applyFont="1" applyFill="1" applyBorder="1" applyAlignment="1">
      <alignment horizontal="center" vertical="center"/>
    </xf>
    <xf numFmtId="4" fontId="5" fillId="0" borderId="19" xfId="50" applyNumberFormat="1" applyFont="1" applyFill="1" applyBorder="1" applyAlignment="1">
      <alignment vertical="center"/>
      <protection/>
    </xf>
    <xf numFmtId="0" fontId="5" fillId="0" borderId="17" xfId="50" applyFont="1" applyFill="1" applyBorder="1" applyAlignment="1">
      <alignment vertical="center" wrapText="1"/>
      <protection/>
    </xf>
    <xf numFmtId="0" fontId="5" fillId="0" borderId="17" xfId="0" applyFont="1" applyFill="1" applyBorder="1" applyAlignment="1">
      <alignment horizontal="left" vertical="center"/>
    </xf>
    <xf numFmtId="0" fontId="5" fillId="0" borderId="17" xfId="50" applyFont="1" applyFill="1" applyBorder="1" applyAlignment="1">
      <alignment vertical="center" wrapText="1"/>
      <protection/>
    </xf>
    <xf numFmtId="0" fontId="5" fillId="0" borderId="17" xfId="0" applyFont="1" applyFill="1" applyBorder="1" applyAlignment="1">
      <alignment horizontal="left" vertical="center"/>
    </xf>
    <xf numFmtId="0" fontId="34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6" fillId="0" borderId="0" xfId="50" applyFont="1" applyAlignment="1">
      <alignment horizontal="left"/>
      <protection/>
    </xf>
    <xf numFmtId="4" fontId="5" fillId="0" borderId="15" xfId="50" applyNumberFormat="1" applyFont="1" applyBorder="1" applyAlignment="1">
      <alignment vertical="center"/>
      <protection/>
    </xf>
    <xf numFmtId="0" fontId="5" fillId="0" borderId="15" xfId="50" applyFont="1" applyBorder="1" applyAlignment="1">
      <alignment vertical="center"/>
      <protection/>
    </xf>
    <xf numFmtId="49" fontId="5" fillId="0" borderId="15" xfId="50" applyNumberFormat="1" applyFont="1" applyBorder="1" applyAlignment="1">
      <alignment horizontal="center" vertical="center"/>
      <protection/>
    </xf>
    <xf numFmtId="4" fontId="5" fillId="29" borderId="27" xfId="50" applyNumberFormat="1" applyFont="1" applyFill="1" applyBorder="1" applyAlignment="1">
      <alignment vertical="center"/>
      <protection/>
    </xf>
    <xf numFmtId="4" fontId="5" fillId="0" borderId="2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0" fontId="5" fillId="0" borderId="28" xfId="50" applyFont="1" applyFill="1" applyBorder="1" applyAlignment="1">
      <alignment vertical="center"/>
      <protection/>
    </xf>
    <xf numFmtId="49" fontId="5" fillId="0" borderId="28" xfId="50" applyNumberFormat="1" applyFont="1" applyFill="1" applyBorder="1" applyAlignment="1">
      <alignment horizontal="center" vertical="center"/>
      <protection/>
    </xf>
    <xf numFmtId="4" fontId="5" fillId="29" borderId="18" xfId="50" applyNumberFormat="1" applyFont="1" applyFill="1" applyBorder="1" applyAlignment="1">
      <alignment vertical="center"/>
      <protection/>
    </xf>
    <xf numFmtId="0" fontId="5" fillId="29" borderId="28" xfId="50" applyFont="1" applyFill="1" applyBorder="1" applyAlignment="1">
      <alignment vertical="center"/>
      <protection/>
    </xf>
    <xf numFmtId="49" fontId="5" fillId="0" borderId="28" xfId="50" applyNumberFormat="1" applyFont="1" applyBorder="1" applyAlignment="1">
      <alignment horizontal="center" vertical="center"/>
      <protection/>
    </xf>
    <xf numFmtId="4" fontId="5" fillId="29" borderId="29" xfId="50" applyNumberFormat="1" applyFont="1" applyFill="1" applyBorder="1" applyAlignment="1">
      <alignment vertical="center"/>
      <protection/>
    </xf>
    <xf numFmtId="4" fontId="5" fillId="29" borderId="30" xfId="50" applyNumberFormat="1" applyFont="1" applyFill="1" applyBorder="1" applyAlignment="1">
      <alignment vertical="center"/>
      <protection/>
    </xf>
    <xf numFmtId="0" fontId="4" fillId="0" borderId="13" xfId="50" applyFont="1" applyBorder="1" applyAlignment="1">
      <alignment horizontal="center"/>
      <protection/>
    </xf>
    <xf numFmtId="0" fontId="4" fillId="0" borderId="31" xfId="50" applyFont="1" applyBorder="1" applyAlignment="1">
      <alignment horizontal="center"/>
      <protection/>
    </xf>
    <xf numFmtId="0" fontId="35" fillId="0" borderId="0" xfId="0" applyFont="1" applyAlignment="1">
      <alignment horizontal="right"/>
    </xf>
    <xf numFmtId="49" fontId="6" fillId="30" borderId="14" xfId="50" applyNumberFormat="1" applyFont="1" applyFill="1" applyBorder="1" applyAlignment="1">
      <alignment horizontal="center" vertical="center"/>
      <protection/>
    </xf>
    <xf numFmtId="0" fontId="6" fillId="30" borderId="15" xfId="50" applyFont="1" applyFill="1" applyBorder="1" applyAlignment="1">
      <alignment vertical="center"/>
      <protection/>
    </xf>
    <xf numFmtId="4" fontId="6" fillId="30" borderId="15" xfId="50" applyNumberFormat="1" applyFont="1" applyFill="1" applyBorder="1" applyAlignment="1">
      <alignment vertical="center"/>
      <protection/>
    </xf>
    <xf numFmtId="4" fontId="6" fillId="30" borderId="32" xfId="50" applyNumberFormat="1" applyFont="1" applyFill="1" applyBorder="1" applyAlignment="1">
      <alignment vertical="center"/>
      <protection/>
    </xf>
    <xf numFmtId="49" fontId="0" fillId="30" borderId="14" xfId="0" applyNumberFormat="1" applyFont="1" applyFill="1" applyBorder="1" applyAlignment="1">
      <alignment horizontal="center" vertical="center"/>
    </xf>
    <xf numFmtId="0" fontId="6" fillId="30" borderId="15" xfId="0" applyFont="1" applyFill="1" applyBorder="1" applyAlignment="1">
      <alignment/>
    </xf>
    <xf numFmtId="4" fontId="4" fillId="30" borderId="33" xfId="0" applyNumberFormat="1" applyFont="1" applyFill="1" applyBorder="1" applyAlignment="1">
      <alignment horizontal="right" vertical="center"/>
    </xf>
    <xf numFmtId="4" fontId="4" fillId="30" borderId="16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49" fontId="5" fillId="28" borderId="18" xfId="50" applyNumberFormat="1" applyFont="1" applyFill="1" applyBorder="1" applyAlignment="1">
      <alignment horizontal="center" vertical="center"/>
      <protection/>
    </xf>
    <xf numFmtId="0" fontId="5" fillId="28" borderId="17" xfId="0" applyFont="1" applyFill="1" applyBorder="1" applyAlignment="1">
      <alignment/>
    </xf>
    <xf numFmtId="0" fontId="5" fillId="28" borderId="17" xfId="50" applyFont="1" applyFill="1" applyBorder="1" applyAlignment="1">
      <alignment horizontal="center" vertical="center"/>
      <protection/>
    </xf>
    <xf numFmtId="49" fontId="5" fillId="28" borderId="17" xfId="0" applyNumberFormat="1" applyFont="1" applyFill="1" applyBorder="1" applyAlignment="1">
      <alignment horizontal="center" vertical="center"/>
    </xf>
    <xf numFmtId="49" fontId="5" fillId="28" borderId="17" xfId="50" applyNumberFormat="1" applyFont="1" applyFill="1" applyBorder="1" applyAlignment="1">
      <alignment horizontal="center" vertical="center"/>
      <protection/>
    </xf>
    <xf numFmtId="0" fontId="5" fillId="28" borderId="17" xfId="50" applyFont="1" applyFill="1" applyBorder="1" applyAlignment="1">
      <alignment vertical="center"/>
      <protection/>
    </xf>
    <xf numFmtId="4" fontId="36" fillId="28" borderId="19" xfId="50" applyNumberFormat="1" applyFont="1" applyFill="1" applyBorder="1" applyAlignment="1">
      <alignment vertical="center"/>
      <protection/>
    </xf>
    <xf numFmtId="4" fontId="5" fillId="28" borderId="19" xfId="50" applyNumberFormat="1" applyFont="1" applyFill="1" applyBorder="1" applyAlignment="1">
      <alignment vertical="center"/>
      <protection/>
    </xf>
    <xf numFmtId="49" fontId="5" fillId="28" borderId="18" xfId="50" applyNumberFormat="1" applyFont="1" applyFill="1" applyBorder="1" applyAlignment="1">
      <alignment horizontal="center" vertical="center"/>
      <protection/>
    </xf>
    <xf numFmtId="49" fontId="5" fillId="28" borderId="17" xfId="0" applyNumberFormat="1" applyFont="1" applyFill="1" applyBorder="1" applyAlignment="1">
      <alignment horizontal="center" vertical="center"/>
    </xf>
    <xf numFmtId="49" fontId="5" fillId="28" borderId="17" xfId="50" applyNumberFormat="1" applyFont="1" applyFill="1" applyBorder="1" applyAlignment="1">
      <alignment horizontal="center" vertical="center"/>
      <protection/>
    </xf>
    <xf numFmtId="4" fontId="5" fillId="28" borderId="19" xfId="50" applyNumberFormat="1" applyFont="1" applyFill="1" applyBorder="1" applyAlignment="1">
      <alignment vertical="center"/>
      <protection/>
    </xf>
    <xf numFmtId="49" fontId="5" fillId="28" borderId="23" xfId="0" applyNumberFormat="1" applyFont="1" applyFill="1" applyBorder="1" applyAlignment="1">
      <alignment horizontal="center" vertical="center"/>
    </xf>
    <xf numFmtId="49" fontId="5" fillId="28" borderId="23" xfId="50" applyNumberFormat="1" applyFont="1" applyFill="1" applyBorder="1" applyAlignment="1">
      <alignment horizontal="center" vertical="center"/>
      <protection/>
    </xf>
    <xf numFmtId="0" fontId="5" fillId="28" borderId="17" xfId="50" applyFont="1" applyFill="1" applyBorder="1" applyAlignment="1">
      <alignment vertical="center" wrapText="1"/>
      <protection/>
    </xf>
    <xf numFmtId="49" fontId="26" fillId="28" borderId="18" xfId="50" applyNumberFormat="1" applyFont="1" applyFill="1" applyBorder="1" applyAlignment="1">
      <alignment horizontal="center" vertical="center"/>
      <protection/>
    </xf>
    <xf numFmtId="49" fontId="26" fillId="28" borderId="17" xfId="0" applyNumberFormat="1" applyFont="1" applyFill="1" applyBorder="1" applyAlignment="1">
      <alignment horizontal="center" vertical="center"/>
    </xf>
    <xf numFmtId="49" fontId="26" fillId="28" borderId="17" xfId="50" applyNumberFormat="1" applyFont="1" applyFill="1" applyBorder="1" applyAlignment="1">
      <alignment horizontal="center" vertical="center"/>
      <protection/>
    </xf>
    <xf numFmtId="0" fontId="26" fillId="28" borderId="17" xfId="50" applyFont="1" applyFill="1" applyBorder="1" applyAlignment="1">
      <alignment vertical="center"/>
      <protection/>
    </xf>
    <xf numFmtId="4" fontId="26" fillId="28" borderId="19" xfId="50" applyNumberFormat="1" applyFont="1" applyFill="1" applyBorder="1" applyAlignment="1">
      <alignment vertical="center"/>
      <protection/>
    </xf>
    <xf numFmtId="0" fontId="26" fillId="28" borderId="0" xfId="0" applyFont="1" applyFill="1" applyAlignment="1">
      <alignment/>
    </xf>
    <xf numFmtId="0" fontId="5" fillId="28" borderId="17" xfId="0" applyFont="1" applyFill="1" applyBorder="1" applyAlignment="1">
      <alignment horizontal="left" vertical="center"/>
    </xf>
    <xf numFmtId="0" fontId="5" fillId="28" borderId="17" xfId="0" applyFont="1" applyFill="1" applyBorder="1" applyAlignment="1">
      <alignment horizontal="left" vertical="center"/>
    </xf>
    <xf numFmtId="0" fontId="5" fillId="28" borderId="17" xfId="0" applyFont="1" applyFill="1" applyBorder="1" applyAlignment="1">
      <alignment vertical="center"/>
    </xf>
    <xf numFmtId="0" fontId="5" fillId="28" borderId="17" xfId="0" applyFont="1" applyFill="1" applyBorder="1" applyAlignment="1">
      <alignment vertical="center" wrapText="1"/>
    </xf>
    <xf numFmtId="4" fontId="5" fillId="28" borderId="19" xfId="50" applyNumberFormat="1" applyFont="1" applyFill="1" applyBorder="1" applyAlignment="1">
      <alignment vertical="center" wrapText="1"/>
      <protection/>
    </xf>
    <xf numFmtId="4" fontId="5" fillId="28" borderId="19" xfId="50" applyNumberFormat="1" applyFont="1" applyFill="1" applyBorder="1" applyAlignment="1">
      <alignment vertical="center" wrapText="1"/>
      <protection/>
    </xf>
    <xf numFmtId="0" fontId="26" fillId="28" borderId="17" xfId="0" applyFont="1" applyFill="1" applyBorder="1" applyAlignment="1">
      <alignment horizontal="center"/>
    </xf>
    <xf numFmtId="49" fontId="26" fillId="28" borderId="17" xfId="0" applyNumberFormat="1" applyFont="1" applyFill="1" applyBorder="1" applyAlignment="1">
      <alignment horizontal="center"/>
    </xf>
    <xf numFmtId="49" fontId="5" fillId="27" borderId="34" xfId="0" applyNumberFormat="1" applyFont="1" applyFill="1" applyBorder="1" applyAlignment="1">
      <alignment horizontal="center" vertical="center"/>
    </xf>
    <xf numFmtId="164" fontId="5" fillId="27" borderId="34" xfId="49" applyNumberFormat="1" applyFont="1" applyFill="1" applyBorder="1" applyAlignment="1">
      <alignment horizontal="center" vertical="center"/>
      <protection/>
    </xf>
    <xf numFmtId="0" fontId="5" fillId="27" borderId="34" xfId="49" applyFont="1" applyFill="1" applyBorder="1" applyAlignment="1">
      <alignment vertical="center"/>
      <protection/>
    </xf>
    <xf numFmtId="0" fontId="26" fillId="28" borderId="17" xfId="0" applyFont="1" applyFill="1" applyBorder="1" applyAlignment="1">
      <alignment/>
    </xf>
    <xf numFmtId="0" fontId="5" fillId="28" borderId="17" xfId="0" applyFont="1" applyFill="1" applyBorder="1" applyAlignment="1">
      <alignment/>
    </xf>
    <xf numFmtId="0" fontId="5" fillId="28" borderId="35" xfId="50" applyFont="1" applyFill="1" applyBorder="1" applyAlignment="1">
      <alignment vertical="center" wrapText="1"/>
      <protection/>
    </xf>
    <xf numFmtId="0" fontId="5" fillId="28" borderId="17" xfId="0" applyFont="1" applyFill="1" applyBorder="1" applyAlignment="1">
      <alignment vertical="center"/>
    </xf>
    <xf numFmtId="4" fontId="5" fillId="28" borderId="36" xfId="50" applyNumberFormat="1" applyFont="1" applyFill="1" applyBorder="1" applyAlignment="1">
      <alignment vertical="center"/>
      <protection/>
    </xf>
    <xf numFmtId="4" fontId="5" fillId="28" borderId="37" xfId="50" applyNumberFormat="1" applyFont="1" applyFill="1" applyBorder="1" applyAlignment="1">
      <alignment vertical="center"/>
      <protection/>
    </xf>
    <xf numFmtId="0" fontId="5" fillId="28" borderId="17" xfId="50" applyFont="1" applyFill="1" applyBorder="1" applyAlignment="1">
      <alignment vertical="center" wrapText="1"/>
      <protection/>
    </xf>
    <xf numFmtId="0" fontId="5" fillId="0" borderId="23" xfId="50" applyFont="1" applyFill="1" applyBorder="1" applyAlignment="1">
      <alignment vertical="center" wrapText="1"/>
      <protection/>
    </xf>
    <xf numFmtId="0" fontId="5" fillId="0" borderId="26" xfId="50" applyFont="1" applyBorder="1" applyAlignment="1">
      <alignment vertical="center" wrapText="1"/>
      <protection/>
    </xf>
    <xf numFmtId="0" fontId="5" fillId="0" borderId="38" xfId="50" applyFont="1" applyBorder="1" applyAlignment="1">
      <alignment vertical="center" wrapText="1"/>
      <protection/>
    </xf>
    <xf numFmtId="0" fontId="5" fillId="0" borderId="23" xfId="0" applyFont="1" applyFill="1" applyBorder="1" applyAlignment="1">
      <alignment vertical="center"/>
    </xf>
    <xf numFmtId="0" fontId="5" fillId="28" borderId="17" xfId="50" applyFont="1" applyFill="1" applyBorder="1" applyAlignment="1">
      <alignment vertical="center" wrapText="1"/>
      <protection/>
    </xf>
    <xf numFmtId="4" fontId="0" fillId="0" borderId="0" xfId="0" applyNumberFormat="1" applyAlignment="1">
      <alignment/>
    </xf>
    <xf numFmtId="0" fontId="0" fillId="0" borderId="13" xfId="0" applyBorder="1" applyAlignment="1">
      <alignment horizontal="center" vertical="center" wrapText="1"/>
    </xf>
    <xf numFmtId="4" fontId="5" fillId="27" borderId="22" xfId="50" applyNumberFormat="1" applyFont="1" applyFill="1" applyBorder="1" applyAlignment="1">
      <alignment vertical="center"/>
      <protection/>
    </xf>
    <xf numFmtId="0" fontId="4" fillId="0" borderId="11" xfId="50" applyFont="1" applyBorder="1" applyAlignment="1">
      <alignment horizontal="center" vertical="center" wrapText="1"/>
      <protection/>
    </xf>
    <xf numFmtId="4" fontId="5" fillId="31" borderId="19" xfId="50" applyNumberFormat="1" applyFont="1" applyFill="1" applyBorder="1" applyAlignment="1">
      <alignment vertical="center"/>
      <protection/>
    </xf>
    <xf numFmtId="4" fontId="5" fillId="0" borderId="34" xfId="50" applyNumberFormat="1" applyFont="1" applyFill="1" applyBorder="1" applyAlignment="1">
      <alignment vertical="center"/>
      <protection/>
    </xf>
    <xf numFmtId="4" fontId="5" fillId="0" borderId="31" xfId="50" applyNumberFormat="1" applyFont="1" applyFill="1" applyBorder="1" applyAlignment="1">
      <alignment vertical="center"/>
      <protection/>
    </xf>
    <xf numFmtId="4" fontId="5" fillId="0" borderId="34" xfId="50" applyNumberFormat="1" applyFont="1" applyBorder="1" applyAlignment="1">
      <alignment horizontal="right" vertical="center"/>
      <protection/>
    </xf>
    <xf numFmtId="4" fontId="5" fillId="28" borderId="34" xfId="50" applyNumberFormat="1" applyFont="1" applyFill="1" applyBorder="1" applyAlignment="1">
      <alignment horizontal="right" vertical="center"/>
      <protection/>
    </xf>
    <xf numFmtId="4" fontId="4" fillId="28" borderId="31" xfId="0" applyNumberFormat="1" applyFont="1" applyFill="1" applyBorder="1" applyAlignment="1">
      <alignment horizontal="right" vertical="center"/>
    </xf>
    <xf numFmtId="4" fontId="5" fillId="0" borderId="0" xfId="50" applyNumberFormat="1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4" fontId="4" fillId="24" borderId="39" xfId="0" applyNumberFormat="1" applyFont="1" applyFill="1" applyBorder="1" applyAlignment="1">
      <alignment horizontal="right" vertical="center"/>
    </xf>
    <xf numFmtId="4" fontId="5" fillId="0" borderId="0" xfId="50" applyNumberFormat="1" applyFont="1" applyBorder="1" applyAlignment="1">
      <alignment vertical="center"/>
      <protection/>
    </xf>
    <xf numFmtId="4" fontId="4" fillId="26" borderId="39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8" fillId="0" borderId="0" xfId="50" applyFont="1" applyAlignment="1">
      <alignment horizontal="center"/>
      <protection/>
    </xf>
    <xf numFmtId="0" fontId="0" fillId="0" borderId="0" xfId="0" applyAlignment="1">
      <alignment/>
    </xf>
    <xf numFmtId="49" fontId="27" fillId="0" borderId="11" xfId="50" applyNumberFormat="1" applyFont="1" applyBorder="1" applyAlignment="1">
      <alignment horizontal="center" vertical="center"/>
      <protection/>
    </xf>
    <xf numFmtId="49" fontId="27" fillId="0" borderId="13" xfId="50" applyNumberFormat="1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4" fillId="0" borderId="14" xfId="50" applyFont="1" applyBorder="1" applyAlignment="1">
      <alignment horizontal="center"/>
      <protection/>
    </xf>
    <xf numFmtId="0" fontId="4" fillId="0" borderId="15" xfId="50" applyFont="1" applyBorder="1" applyAlignment="1">
      <alignment horizontal="center"/>
      <protection/>
    </xf>
    <xf numFmtId="0" fontId="4" fillId="0" borderId="32" xfId="50" applyFont="1" applyBorder="1" applyAlignment="1">
      <alignment horizontal="center"/>
      <protection/>
    </xf>
    <xf numFmtId="0" fontId="4" fillId="0" borderId="11" xfId="50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" fillId="0" borderId="0" xfId="49" applyFont="1" applyAlignment="1">
      <alignment horizontal="center"/>
      <protection/>
    </xf>
    <xf numFmtId="0" fontId="4" fillId="0" borderId="11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49" fontId="4" fillId="0" borderId="11" xfId="49" applyNumberFormat="1" applyFont="1" applyBorder="1" applyAlignment="1">
      <alignment horizontal="center" vertical="center"/>
      <protection/>
    </xf>
    <xf numFmtId="49" fontId="4" fillId="0" borderId="13" xfId="49" applyNumberFormat="1" applyFont="1" applyBorder="1" applyAlignment="1">
      <alignment horizontal="center" vertical="center"/>
      <protection/>
    </xf>
    <xf numFmtId="0" fontId="3" fillId="0" borderId="31" xfId="49" applyFont="1" applyBorder="1" applyAlignment="1">
      <alignment vertical="center"/>
      <protection/>
    </xf>
    <xf numFmtId="0" fontId="0" fillId="0" borderId="31" xfId="0" applyBorder="1" applyAlignment="1">
      <alignment vertical="center"/>
    </xf>
    <xf numFmtId="0" fontId="4" fillId="0" borderId="11" xfId="49" applyFont="1" applyBorder="1" applyAlignment="1">
      <alignment horizontal="center" vertical="center" wrapText="1"/>
      <protection/>
    </xf>
    <xf numFmtId="0" fontId="3" fillId="0" borderId="0" xfId="4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40" xfId="50" applyFont="1" applyFill="1" applyBorder="1" applyAlignment="1">
      <alignment vertical="center"/>
      <protection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0" fontId="5" fillId="0" borderId="38" xfId="50" applyFont="1" applyFill="1" applyBorder="1" applyAlignment="1">
      <alignment vertical="center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0" xfId="49" applyFont="1" applyBorder="1" applyAlignment="1">
      <alignment horizontal="center" vertical="center"/>
      <protection/>
    </xf>
    <xf numFmtId="0" fontId="0" fillId="0" borderId="3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5" xfId="0" applyBorder="1" applyAlignment="1">
      <alignment vertical="center"/>
    </xf>
    <xf numFmtId="0" fontId="5" fillId="0" borderId="38" xfId="50" applyFont="1" applyFill="1" applyBorder="1" applyAlignment="1">
      <alignment vertical="center" wrapText="1"/>
      <protection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5" fillId="28" borderId="38" xfId="50" applyFont="1" applyFill="1" applyBorder="1" applyAlignment="1">
      <alignment vertical="center"/>
      <protection/>
    </xf>
    <xf numFmtId="0" fontId="26" fillId="28" borderId="38" xfId="0" applyFont="1" applyFill="1" applyBorder="1" applyAlignment="1">
      <alignment horizontal="left"/>
    </xf>
    <xf numFmtId="0" fontId="26" fillId="28" borderId="40" xfId="0" applyFont="1" applyFill="1" applyBorder="1" applyAlignment="1">
      <alignment horizontal="left"/>
    </xf>
    <xf numFmtId="0" fontId="5" fillId="28" borderId="46" xfId="50" applyFont="1" applyFill="1" applyBorder="1" applyAlignment="1">
      <alignment vertical="center"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12" xfId="0" applyBorder="1" applyAlignment="1">
      <alignment horizontal="center" vertical="center"/>
    </xf>
    <xf numFmtId="0" fontId="5" fillId="28" borderId="17" xfId="50" applyFont="1" applyFill="1" applyBorder="1" applyAlignment="1">
      <alignment vertical="center"/>
      <protection/>
    </xf>
    <xf numFmtId="0" fontId="0" fillId="0" borderId="17" xfId="0" applyBorder="1" applyAlignment="1">
      <alignment vertical="center"/>
    </xf>
    <xf numFmtId="0" fontId="5" fillId="28" borderId="17" xfId="50" applyFont="1" applyFill="1" applyBorder="1" applyAlignment="1">
      <alignment vertical="center" wrapText="1"/>
      <protection/>
    </xf>
    <xf numFmtId="0" fontId="5" fillId="28" borderId="49" xfId="50" applyFont="1" applyFill="1" applyBorder="1" applyAlignment="1">
      <alignment vertical="center"/>
      <protection/>
    </xf>
    <xf numFmtId="0" fontId="0" fillId="0" borderId="49" xfId="0" applyBorder="1" applyAlignment="1">
      <alignment vertical="center"/>
    </xf>
    <xf numFmtId="0" fontId="5" fillId="28" borderId="50" xfId="50" applyFont="1" applyFill="1" applyBorder="1" applyAlignment="1">
      <alignment vertical="center"/>
      <protection/>
    </xf>
    <xf numFmtId="0" fontId="0" fillId="0" borderId="50" xfId="0" applyBorder="1" applyAlignment="1">
      <alignment vertical="center"/>
    </xf>
    <xf numFmtId="0" fontId="33" fillId="0" borderId="0" xfId="0" applyFont="1" applyAlignment="1">
      <alignment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_kap.05" xfId="49"/>
    <cellStyle name="normální_kap.05 2" xfId="50"/>
    <cellStyle name="Followed Hyperlink" xfId="51"/>
    <cellStyle name="Poznámka" xfId="52"/>
    <cellStyle name="Poznámka 2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25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2" max="2" width="39.125" style="0" customWidth="1"/>
    <col min="3" max="3" width="20.25390625" style="0" customWidth="1"/>
    <col min="4" max="4" width="18.75390625" style="0" customWidth="1"/>
    <col min="5" max="5" width="19.00390625" style="0" customWidth="1"/>
    <col min="6" max="6" width="9.375" style="0" customWidth="1"/>
  </cols>
  <sheetData>
    <row r="1" spans="1:2" ht="15.75">
      <c r="A1" s="198" t="s">
        <v>448</v>
      </c>
      <c r="B1" s="146"/>
    </row>
    <row r="2" spans="1:2" ht="12.75">
      <c r="A2" s="146"/>
      <c r="B2" s="146"/>
    </row>
    <row r="4" spans="1:5" ht="15.75">
      <c r="A4" s="147" t="s">
        <v>222</v>
      </c>
      <c r="B4" s="147"/>
      <c r="C4" s="147"/>
      <c r="D4" s="147"/>
      <c r="E4" s="148"/>
    </row>
    <row r="5" spans="1:5" ht="15.75">
      <c r="A5" s="147" t="s">
        <v>223</v>
      </c>
      <c r="B5" s="147"/>
      <c r="C5" s="147"/>
      <c r="D5" s="147"/>
      <c r="E5" s="148"/>
    </row>
    <row r="6" ht="12.75">
      <c r="E6" s="77"/>
    </row>
    <row r="7" spans="1:4" ht="18">
      <c r="A7" s="61" t="s">
        <v>446</v>
      </c>
      <c r="B7" s="60"/>
      <c r="C7" s="60"/>
      <c r="D7" s="59"/>
    </row>
    <row r="8" spans="1:4" ht="18.75" thickBot="1">
      <c r="A8" s="61"/>
      <c r="B8" s="60"/>
      <c r="C8" s="60"/>
      <c r="D8" s="60"/>
    </row>
    <row r="9" spans="1:5" ht="16.5" thickBot="1">
      <c r="A9" s="78"/>
      <c r="B9" s="79"/>
      <c r="C9" s="80"/>
      <c r="D9" s="80"/>
      <c r="E9" s="81"/>
    </row>
    <row r="10" spans="1:5" ht="13.5" thickBot="1">
      <c r="A10" s="149" t="s">
        <v>221</v>
      </c>
      <c r="B10" s="151" t="s">
        <v>220</v>
      </c>
      <c r="C10" s="153" t="s">
        <v>219</v>
      </c>
      <c r="D10" s="154"/>
      <c r="E10" s="155"/>
    </row>
    <row r="11" spans="1:5" ht="13.5" thickBot="1">
      <c r="A11" s="150"/>
      <c r="B11" s="152"/>
      <c r="C11" s="75" t="s">
        <v>218</v>
      </c>
      <c r="D11" s="76" t="s">
        <v>217</v>
      </c>
      <c r="E11" s="75" t="s">
        <v>216</v>
      </c>
    </row>
    <row r="12" spans="1:5" ht="12.75">
      <c r="A12" s="72" t="s">
        <v>215</v>
      </c>
      <c r="B12" s="68" t="s">
        <v>214</v>
      </c>
      <c r="C12" s="74">
        <v>0</v>
      </c>
      <c r="D12" s="73">
        <v>192504</v>
      </c>
      <c r="E12" s="73">
        <v>192504</v>
      </c>
    </row>
    <row r="13" spans="1:5" ht="12.75">
      <c r="A13" s="72" t="s">
        <v>47</v>
      </c>
      <c r="B13" s="71" t="s">
        <v>213</v>
      </c>
      <c r="C13" s="70">
        <v>0</v>
      </c>
      <c r="D13" s="65">
        <v>207768.2</v>
      </c>
      <c r="E13" s="65">
        <v>207768.2</v>
      </c>
    </row>
    <row r="14" spans="1:5" ht="12.75">
      <c r="A14" s="72" t="s">
        <v>212</v>
      </c>
      <c r="B14" s="71" t="s">
        <v>211</v>
      </c>
      <c r="C14" s="70">
        <v>0</v>
      </c>
      <c r="D14" s="65">
        <v>1074563.5999999999</v>
      </c>
      <c r="E14" s="65">
        <v>1074563.5999999999</v>
      </c>
    </row>
    <row r="15" spans="1:5" ht="12.75">
      <c r="A15" s="69" t="s">
        <v>210</v>
      </c>
      <c r="B15" s="68" t="s">
        <v>209</v>
      </c>
      <c r="C15" s="70">
        <v>0</v>
      </c>
      <c r="D15" s="65">
        <v>176000</v>
      </c>
      <c r="E15" s="65">
        <v>176000</v>
      </c>
    </row>
    <row r="16" spans="1:5" ht="12.75">
      <c r="A16" s="69" t="s">
        <v>208</v>
      </c>
      <c r="B16" s="68" t="s">
        <v>207</v>
      </c>
      <c r="C16" s="70">
        <v>0</v>
      </c>
      <c r="D16" s="65">
        <v>334795.2</v>
      </c>
      <c r="E16" s="65">
        <v>334795.2</v>
      </c>
    </row>
    <row r="17" spans="1:5" ht="12.75">
      <c r="A17" s="69" t="s">
        <v>206</v>
      </c>
      <c r="B17" s="68" t="s">
        <v>205</v>
      </c>
      <c r="C17" s="70">
        <v>6860</v>
      </c>
      <c r="D17" s="65">
        <v>43790</v>
      </c>
      <c r="E17" s="65">
        <v>50650</v>
      </c>
    </row>
    <row r="18" spans="1:5" ht="12.75">
      <c r="A18" s="69" t="s">
        <v>204</v>
      </c>
      <c r="B18" s="68" t="s">
        <v>203</v>
      </c>
      <c r="C18" s="70">
        <v>150000</v>
      </c>
      <c r="D18" s="65">
        <v>282715.7</v>
      </c>
      <c r="E18" s="65">
        <v>432715.7</v>
      </c>
    </row>
    <row r="19" spans="1:5" ht="12.75">
      <c r="A19" s="69" t="s">
        <v>202</v>
      </c>
      <c r="B19" s="68" t="s">
        <v>201</v>
      </c>
      <c r="C19" s="67">
        <v>0</v>
      </c>
      <c r="D19" s="66">
        <v>450005</v>
      </c>
      <c r="E19" s="65">
        <v>450005</v>
      </c>
    </row>
    <row r="20" spans="1:5" ht="13.5" thickBot="1">
      <c r="A20" s="69" t="s">
        <v>200</v>
      </c>
      <c r="B20" s="68" t="s">
        <v>199</v>
      </c>
      <c r="C20" s="67">
        <v>204121.99999999997</v>
      </c>
      <c r="D20" s="66">
        <v>340781.9</v>
      </c>
      <c r="E20" s="65">
        <v>544903.9</v>
      </c>
    </row>
    <row r="21" spans="1:5" ht="13.5" thickBot="1">
      <c r="A21" s="64"/>
      <c r="B21" s="63"/>
      <c r="C21" s="62"/>
      <c r="D21" s="62"/>
      <c r="E21" s="62"/>
    </row>
    <row r="22" spans="1:5" ht="16.5" thickBot="1">
      <c r="A22" s="82"/>
      <c r="B22" s="83" t="s">
        <v>198</v>
      </c>
      <c r="C22" s="84">
        <v>360982</v>
      </c>
      <c r="D22" s="84">
        <v>3102923.5999999996</v>
      </c>
      <c r="E22" s="85">
        <v>3463905.5999999996</v>
      </c>
    </row>
    <row r="23" ht="13.5" thickBot="1"/>
    <row r="24" spans="1:5" ht="16.5" thickBot="1">
      <c r="A24" s="82"/>
      <c r="B24" s="83" t="s">
        <v>197</v>
      </c>
      <c r="C24" s="84"/>
      <c r="D24" s="84"/>
      <c r="E24" s="85">
        <v>3463905.5999999996</v>
      </c>
    </row>
    <row r="25" spans="1:4" ht="18">
      <c r="A25" s="61"/>
      <c r="B25" s="60"/>
      <c r="C25" s="60"/>
      <c r="D25" s="59"/>
    </row>
  </sheetData>
  <sheetProtection/>
  <mergeCells count="5">
    <mergeCell ref="A4:E4"/>
    <mergeCell ref="A5:E5"/>
    <mergeCell ref="A10:A11"/>
    <mergeCell ref="B10:B11"/>
    <mergeCell ref="C10:E10"/>
  </mergeCells>
  <printOptions horizontalCentered="1" verticalCentered="1"/>
  <pageMargins left="0.5905511811023623" right="0.5905511811023623" top="0.1968503937007874" bottom="0.5905511811023623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5"/>
  <sheetViews>
    <sheetView zoomScalePageLayoutView="0" workbookViewId="0" topLeftCell="A7">
      <selection activeCell="E16" sqref="E16:G16"/>
    </sheetView>
  </sheetViews>
  <sheetFormatPr defaultColWidth="9.00390625" defaultRowHeight="12.75"/>
  <cols>
    <col min="2" max="2" width="21.875" style="0" customWidth="1"/>
    <col min="6" max="6" width="9.125" style="17" customWidth="1"/>
    <col min="7" max="7" width="28.625" style="13" customWidth="1"/>
    <col min="8" max="8" width="24.75390625" style="15" bestFit="1" customWidth="1"/>
    <col min="9" max="9" width="15.875" style="0" customWidth="1"/>
    <col min="10" max="10" width="10.125" style="0" bestFit="1" customWidth="1"/>
  </cols>
  <sheetData>
    <row r="2" spans="1:9" ht="18">
      <c r="A2" s="158" t="s">
        <v>37</v>
      </c>
      <c r="B2" s="169"/>
      <c r="C2" s="169"/>
      <c r="D2" s="169"/>
      <c r="E2" s="169"/>
      <c r="F2" s="169"/>
      <c r="G2" s="169"/>
      <c r="H2" s="169"/>
      <c r="I2" s="148"/>
    </row>
    <row r="3" spans="1:9" ht="18">
      <c r="A3" s="2"/>
      <c r="B3" s="3"/>
      <c r="C3" s="3"/>
      <c r="D3" s="3"/>
      <c r="E3" s="3"/>
      <c r="F3" s="18"/>
      <c r="G3" s="12"/>
      <c r="H3" s="16"/>
      <c r="I3" s="60"/>
    </row>
    <row r="4" spans="1:8" ht="18.75" thickBot="1">
      <c r="A4" s="163" t="s">
        <v>12</v>
      </c>
      <c r="B4" s="164"/>
      <c r="C4" s="164"/>
      <c r="D4" s="164"/>
      <c r="E4" s="164"/>
      <c r="F4" s="164"/>
      <c r="G4" s="164"/>
      <c r="H4" s="164"/>
    </row>
    <row r="5" spans="1:9" ht="15.75" thickBot="1">
      <c r="A5" s="33"/>
      <c r="B5" s="34" t="s">
        <v>28</v>
      </c>
      <c r="C5" s="35"/>
      <c r="D5" s="35"/>
      <c r="E5" s="116"/>
      <c r="F5" s="117"/>
      <c r="G5" s="118"/>
      <c r="H5" s="39"/>
      <c r="I5" s="133"/>
    </row>
    <row r="6" spans="1:9" ht="12.75" customHeight="1">
      <c r="A6" s="161" t="s">
        <v>0</v>
      </c>
      <c r="B6" s="4" t="s">
        <v>1</v>
      </c>
      <c r="C6" s="159" t="s">
        <v>4</v>
      </c>
      <c r="D6" s="159" t="s">
        <v>5</v>
      </c>
      <c r="E6" s="176" t="s">
        <v>422</v>
      </c>
      <c r="F6" s="177"/>
      <c r="G6" s="178"/>
      <c r="H6" s="165" t="s">
        <v>9</v>
      </c>
      <c r="I6" s="156" t="s">
        <v>433</v>
      </c>
    </row>
    <row r="7" spans="1:9" ht="13.5" thickBot="1">
      <c r="A7" s="162"/>
      <c r="B7" s="6" t="s">
        <v>7</v>
      </c>
      <c r="C7" s="160"/>
      <c r="D7" s="160"/>
      <c r="E7" s="179"/>
      <c r="F7" s="164"/>
      <c r="G7" s="180"/>
      <c r="H7" s="157"/>
      <c r="I7" s="157"/>
    </row>
    <row r="8" spans="1:9" ht="12.75">
      <c r="A8" s="87" t="s">
        <v>47</v>
      </c>
      <c r="B8" s="122" t="s">
        <v>196</v>
      </c>
      <c r="C8" s="90"/>
      <c r="D8" s="91" t="s">
        <v>408</v>
      </c>
      <c r="E8" s="196" t="s">
        <v>49</v>
      </c>
      <c r="F8" s="197"/>
      <c r="G8" s="197"/>
      <c r="H8" s="123">
        <v>19413.5</v>
      </c>
      <c r="I8" s="24" t="s">
        <v>444</v>
      </c>
    </row>
    <row r="9" spans="1:9" ht="12.75">
      <c r="A9" s="87" t="s">
        <v>47</v>
      </c>
      <c r="B9" s="122" t="s">
        <v>196</v>
      </c>
      <c r="C9" s="90"/>
      <c r="D9" s="91" t="s">
        <v>409</v>
      </c>
      <c r="E9" s="191" t="s">
        <v>51</v>
      </c>
      <c r="F9" s="192"/>
      <c r="G9" s="192"/>
      <c r="H9" s="94">
        <v>92668.4</v>
      </c>
      <c r="I9" s="24" t="s">
        <v>444</v>
      </c>
    </row>
    <row r="10" spans="1:9" ht="12.75">
      <c r="A10" s="87" t="s">
        <v>212</v>
      </c>
      <c r="B10" s="122" t="s">
        <v>410</v>
      </c>
      <c r="C10" s="90"/>
      <c r="D10" s="91" t="s">
        <v>363</v>
      </c>
      <c r="E10" s="193" t="s">
        <v>364</v>
      </c>
      <c r="F10" s="192"/>
      <c r="G10" s="192"/>
      <c r="H10" s="94">
        <v>700</v>
      </c>
      <c r="I10" s="94" t="s">
        <v>445</v>
      </c>
    </row>
    <row r="11" spans="1:9" ht="12.75">
      <c r="A11" s="87" t="s">
        <v>212</v>
      </c>
      <c r="B11" s="122" t="s">
        <v>410</v>
      </c>
      <c r="C11" s="90"/>
      <c r="D11" s="91" t="s">
        <v>365</v>
      </c>
      <c r="E11" s="193" t="s">
        <v>366</v>
      </c>
      <c r="F11" s="192"/>
      <c r="G11" s="192"/>
      <c r="H11" s="94">
        <v>200</v>
      </c>
      <c r="I11" s="94" t="s">
        <v>445</v>
      </c>
    </row>
    <row r="12" spans="1:9" ht="12.75">
      <c r="A12" s="87" t="s">
        <v>212</v>
      </c>
      <c r="B12" s="122" t="s">
        <v>410</v>
      </c>
      <c r="C12" s="90"/>
      <c r="D12" s="91" t="s">
        <v>367</v>
      </c>
      <c r="E12" s="193" t="s">
        <v>368</v>
      </c>
      <c r="F12" s="192"/>
      <c r="G12" s="192"/>
      <c r="H12" s="94">
        <v>3400</v>
      </c>
      <c r="I12" s="94" t="s">
        <v>445</v>
      </c>
    </row>
    <row r="13" spans="1:9" ht="12.75">
      <c r="A13" s="87" t="s">
        <v>215</v>
      </c>
      <c r="B13" s="122" t="s">
        <v>387</v>
      </c>
      <c r="C13" s="90"/>
      <c r="D13" s="91" t="s">
        <v>388</v>
      </c>
      <c r="E13" s="193" t="s">
        <v>389</v>
      </c>
      <c r="F13" s="192"/>
      <c r="G13" s="192"/>
      <c r="H13" s="94">
        <v>2250</v>
      </c>
      <c r="I13" s="94" t="s">
        <v>445</v>
      </c>
    </row>
    <row r="14" spans="1:9" ht="12.75">
      <c r="A14" s="87" t="s">
        <v>215</v>
      </c>
      <c r="B14" s="122" t="s">
        <v>387</v>
      </c>
      <c r="C14" s="90"/>
      <c r="D14" s="91" t="s">
        <v>390</v>
      </c>
      <c r="E14" s="193" t="s">
        <v>391</v>
      </c>
      <c r="F14" s="192"/>
      <c r="G14" s="192"/>
      <c r="H14" s="94">
        <v>2450</v>
      </c>
      <c r="I14" s="94" t="s">
        <v>445</v>
      </c>
    </row>
    <row r="15" spans="1:9" ht="12.75">
      <c r="A15" s="87" t="s">
        <v>215</v>
      </c>
      <c r="B15" s="122" t="s">
        <v>387</v>
      </c>
      <c r="C15" s="90"/>
      <c r="D15" s="91" t="s">
        <v>392</v>
      </c>
      <c r="E15" s="193" t="s">
        <v>393</v>
      </c>
      <c r="F15" s="192"/>
      <c r="G15" s="192"/>
      <c r="H15" s="94">
        <v>400</v>
      </c>
      <c r="I15" s="94" t="s">
        <v>445</v>
      </c>
    </row>
    <row r="16" spans="1:9" ht="12.75">
      <c r="A16" s="87" t="s">
        <v>215</v>
      </c>
      <c r="B16" s="122" t="s">
        <v>387</v>
      </c>
      <c r="C16" s="90"/>
      <c r="D16" s="91" t="s">
        <v>394</v>
      </c>
      <c r="E16" s="193" t="s">
        <v>447</v>
      </c>
      <c r="F16" s="192"/>
      <c r="G16" s="192"/>
      <c r="H16" s="94">
        <v>96000</v>
      </c>
      <c r="I16" s="94" t="s">
        <v>445</v>
      </c>
    </row>
    <row r="17" spans="1:9" ht="12.75">
      <c r="A17" s="87" t="s">
        <v>215</v>
      </c>
      <c r="B17" s="122" t="s">
        <v>387</v>
      </c>
      <c r="C17" s="90"/>
      <c r="D17" s="91" t="s">
        <v>395</v>
      </c>
      <c r="E17" s="191" t="s">
        <v>396</v>
      </c>
      <c r="F17" s="192"/>
      <c r="G17" s="192"/>
      <c r="H17" s="94">
        <v>4000</v>
      </c>
      <c r="I17" s="94" t="s">
        <v>445</v>
      </c>
    </row>
    <row r="18" spans="1:9" ht="12.75">
      <c r="A18" s="87" t="s">
        <v>215</v>
      </c>
      <c r="B18" s="122" t="s">
        <v>387</v>
      </c>
      <c r="C18" s="90"/>
      <c r="D18" s="91" t="s">
        <v>397</v>
      </c>
      <c r="E18" s="191" t="s">
        <v>398</v>
      </c>
      <c r="F18" s="192"/>
      <c r="G18" s="192"/>
      <c r="H18" s="94">
        <v>900</v>
      </c>
      <c r="I18" s="94" t="s">
        <v>445</v>
      </c>
    </row>
    <row r="19" spans="1:9" ht="12.75">
      <c r="A19" s="87" t="s">
        <v>215</v>
      </c>
      <c r="B19" s="122" t="s">
        <v>387</v>
      </c>
      <c r="C19" s="90"/>
      <c r="D19" s="91" t="s">
        <v>399</v>
      </c>
      <c r="E19" s="191" t="s">
        <v>400</v>
      </c>
      <c r="F19" s="192"/>
      <c r="G19" s="192"/>
      <c r="H19" s="94">
        <v>5000</v>
      </c>
      <c r="I19" s="94" t="s">
        <v>445</v>
      </c>
    </row>
    <row r="20" spans="1:9" ht="12.75">
      <c r="A20" s="87" t="s">
        <v>215</v>
      </c>
      <c r="B20" s="122" t="s">
        <v>387</v>
      </c>
      <c r="C20" s="90"/>
      <c r="D20" s="91" t="s">
        <v>401</v>
      </c>
      <c r="E20" s="191" t="s">
        <v>402</v>
      </c>
      <c r="F20" s="192"/>
      <c r="G20" s="192"/>
      <c r="H20" s="94">
        <v>56500</v>
      </c>
      <c r="I20" s="94" t="s">
        <v>445</v>
      </c>
    </row>
    <row r="21" spans="1:9" ht="12.75">
      <c r="A21" s="87" t="s">
        <v>215</v>
      </c>
      <c r="B21" s="122" t="s">
        <v>387</v>
      </c>
      <c r="C21" s="90"/>
      <c r="D21" s="91" t="s">
        <v>403</v>
      </c>
      <c r="E21" s="191" t="s">
        <v>404</v>
      </c>
      <c r="F21" s="192"/>
      <c r="G21" s="192"/>
      <c r="H21" s="94">
        <v>15000</v>
      </c>
      <c r="I21" s="94" t="s">
        <v>445</v>
      </c>
    </row>
    <row r="22" spans="1:9" ht="12.75">
      <c r="A22" s="87" t="s">
        <v>215</v>
      </c>
      <c r="B22" s="122" t="s">
        <v>387</v>
      </c>
      <c r="C22" s="90"/>
      <c r="D22" s="91" t="s">
        <v>405</v>
      </c>
      <c r="E22" s="191" t="s">
        <v>406</v>
      </c>
      <c r="F22" s="192"/>
      <c r="G22" s="192"/>
      <c r="H22" s="94">
        <v>23000</v>
      </c>
      <c r="I22" s="94" t="s">
        <v>445</v>
      </c>
    </row>
    <row r="23" spans="1:9" ht="13.5" thickBot="1">
      <c r="A23" s="87" t="s">
        <v>215</v>
      </c>
      <c r="B23" s="122" t="s">
        <v>387</v>
      </c>
      <c r="C23" s="90"/>
      <c r="D23" s="91" t="s">
        <v>411</v>
      </c>
      <c r="E23" s="194" t="s">
        <v>407</v>
      </c>
      <c r="F23" s="195"/>
      <c r="G23" s="195"/>
      <c r="H23" s="124">
        <v>18900</v>
      </c>
      <c r="I23" s="94" t="s">
        <v>445</v>
      </c>
    </row>
    <row r="24" spans="1:10" ht="16.5" thickBot="1">
      <c r="A24" s="8"/>
      <c r="B24" s="9" t="s">
        <v>25</v>
      </c>
      <c r="C24" s="10"/>
      <c r="D24" s="10"/>
      <c r="E24" s="10"/>
      <c r="F24" s="10"/>
      <c r="G24" s="10"/>
      <c r="H24" s="11">
        <f>SUM(H8:H23)</f>
        <v>340781.9</v>
      </c>
      <c r="I24" s="11"/>
      <c r="J24" s="131"/>
    </row>
    <row r="25" spans="6:10" ht="12.75">
      <c r="F25"/>
      <c r="G25"/>
      <c r="H25"/>
      <c r="I25" s="136"/>
      <c r="J25" s="131"/>
    </row>
    <row r="26" spans="1:10" ht="18.75" thickBot="1">
      <c r="A26" s="163" t="s">
        <v>13</v>
      </c>
      <c r="B26" s="164"/>
      <c r="C26" s="164"/>
      <c r="D26" s="164"/>
      <c r="E26" s="164"/>
      <c r="F26" s="164"/>
      <c r="G26" s="164"/>
      <c r="H26" s="164"/>
      <c r="I26" s="137"/>
      <c r="J26" s="131"/>
    </row>
    <row r="27" spans="1:9" ht="15.75" thickBot="1">
      <c r="A27" s="33"/>
      <c r="B27" s="34" t="s">
        <v>28</v>
      </c>
      <c r="C27" s="35"/>
      <c r="D27" s="35"/>
      <c r="E27" s="36"/>
      <c r="F27" s="37"/>
      <c r="G27" s="38"/>
      <c r="H27" s="39"/>
      <c r="I27" s="133"/>
    </row>
    <row r="28" spans="1:9" ht="12.75" customHeight="1">
      <c r="A28" s="161" t="s">
        <v>0</v>
      </c>
      <c r="B28" s="4" t="s">
        <v>1</v>
      </c>
      <c r="C28" s="159" t="s">
        <v>2</v>
      </c>
      <c r="D28" s="159" t="s">
        <v>3</v>
      </c>
      <c r="E28" s="159" t="s">
        <v>4</v>
      </c>
      <c r="F28" s="159" t="s">
        <v>5</v>
      </c>
      <c r="G28" s="5" t="s">
        <v>6</v>
      </c>
      <c r="H28" s="165" t="s">
        <v>10</v>
      </c>
      <c r="I28" s="134" t="s">
        <v>433</v>
      </c>
    </row>
    <row r="29" spans="1:9" ht="13.5" thickBot="1">
      <c r="A29" s="162"/>
      <c r="B29" s="6" t="s">
        <v>7</v>
      </c>
      <c r="C29" s="160"/>
      <c r="D29" s="160"/>
      <c r="E29" s="160"/>
      <c r="F29" s="160"/>
      <c r="G29" s="7" t="s">
        <v>8</v>
      </c>
      <c r="H29" s="157"/>
      <c r="I29" s="132"/>
    </row>
    <row r="30" spans="1:9" ht="12.75">
      <c r="A30" s="87" t="s">
        <v>47</v>
      </c>
      <c r="B30" s="120" t="s">
        <v>196</v>
      </c>
      <c r="C30" s="89">
        <v>6171</v>
      </c>
      <c r="D30" s="89">
        <v>5901</v>
      </c>
      <c r="E30" s="90"/>
      <c r="F30" s="91" t="s">
        <v>48</v>
      </c>
      <c r="G30" s="92" t="s">
        <v>49</v>
      </c>
      <c r="H30" s="94">
        <v>35785.4</v>
      </c>
      <c r="I30" s="24" t="s">
        <v>444</v>
      </c>
    </row>
    <row r="31" spans="1:9" ht="12.75">
      <c r="A31" s="87" t="s">
        <v>47</v>
      </c>
      <c r="B31" s="120" t="s">
        <v>196</v>
      </c>
      <c r="C31" s="89">
        <v>6402</v>
      </c>
      <c r="D31" s="89">
        <v>5909</v>
      </c>
      <c r="E31" s="90"/>
      <c r="F31" s="91" t="s">
        <v>48</v>
      </c>
      <c r="G31" s="101" t="s">
        <v>49</v>
      </c>
      <c r="H31" s="94">
        <v>812</v>
      </c>
      <c r="I31" s="24" t="s">
        <v>444</v>
      </c>
    </row>
    <row r="32" spans="1:9" ht="12.75" customHeight="1">
      <c r="A32" s="87" t="s">
        <v>47</v>
      </c>
      <c r="B32" s="120" t="s">
        <v>196</v>
      </c>
      <c r="C32" s="89">
        <v>6171</v>
      </c>
      <c r="D32" s="89">
        <v>5901</v>
      </c>
      <c r="E32" s="90"/>
      <c r="F32" s="91" t="s">
        <v>50</v>
      </c>
      <c r="G32" s="101" t="s">
        <v>51</v>
      </c>
      <c r="H32" s="94">
        <v>147450.9</v>
      </c>
      <c r="I32" s="24" t="s">
        <v>444</v>
      </c>
    </row>
    <row r="33" spans="1:9" ht="12.75">
      <c r="A33" s="87" t="s">
        <v>47</v>
      </c>
      <c r="B33" s="120" t="s">
        <v>196</v>
      </c>
      <c r="C33" s="89">
        <v>6171</v>
      </c>
      <c r="D33" s="89">
        <v>5136</v>
      </c>
      <c r="E33" s="90"/>
      <c r="F33" s="91" t="s">
        <v>52</v>
      </c>
      <c r="G33" s="101" t="s">
        <v>53</v>
      </c>
      <c r="H33" s="94">
        <v>0.8</v>
      </c>
      <c r="I33" s="24" t="s">
        <v>444</v>
      </c>
    </row>
    <row r="34" spans="1:9" ht="12.75">
      <c r="A34" s="87" t="s">
        <v>47</v>
      </c>
      <c r="B34" s="120" t="s">
        <v>196</v>
      </c>
      <c r="C34" s="89">
        <v>6171</v>
      </c>
      <c r="D34" s="89">
        <v>5164</v>
      </c>
      <c r="E34" s="90"/>
      <c r="F34" s="91" t="s">
        <v>52</v>
      </c>
      <c r="G34" s="101" t="s">
        <v>53</v>
      </c>
      <c r="H34" s="94">
        <v>81.3</v>
      </c>
      <c r="I34" s="24" t="s">
        <v>444</v>
      </c>
    </row>
    <row r="35" spans="1:9" ht="12.75">
      <c r="A35" s="87" t="s">
        <v>47</v>
      </c>
      <c r="B35" s="120" t="s">
        <v>196</v>
      </c>
      <c r="C35" s="89">
        <v>6171</v>
      </c>
      <c r="D35" s="89">
        <v>5166</v>
      </c>
      <c r="E35" s="90"/>
      <c r="F35" s="91" t="s">
        <v>52</v>
      </c>
      <c r="G35" s="101" t="s">
        <v>53</v>
      </c>
      <c r="H35" s="94">
        <v>211.2</v>
      </c>
      <c r="I35" s="24" t="s">
        <v>444</v>
      </c>
    </row>
    <row r="36" spans="1:9" ht="12.75">
      <c r="A36" s="87" t="s">
        <v>47</v>
      </c>
      <c r="B36" s="120" t="s">
        <v>196</v>
      </c>
      <c r="C36" s="89">
        <v>6171</v>
      </c>
      <c r="D36" s="89">
        <v>5167</v>
      </c>
      <c r="E36" s="90"/>
      <c r="F36" s="91" t="s">
        <v>52</v>
      </c>
      <c r="G36" s="101" t="s">
        <v>53</v>
      </c>
      <c r="H36" s="94">
        <v>109.1</v>
      </c>
      <c r="I36" s="24" t="s">
        <v>444</v>
      </c>
    </row>
    <row r="37" spans="1:9" ht="12.75">
      <c r="A37" s="87" t="s">
        <v>47</v>
      </c>
      <c r="B37" s="120" t="s">
        <v>196</v>
      </c>
      <c r="C37" s="89">
        <v>6171</v>
      </c>
      <c r="D37" s="89">
        <v>5169</v>
      </c>
      <c r="E37" s="90"/>
      <c r="F37" s="91" t="s">
        <v>52</v>
      </c>
      <c r="G37" s="101" t="s">
        <v>53</v>
      </c>
      <c r="H37" s="94">
        <v>5386</v>
      </c>
      <c r="I37" s="24" t="s">
        <v>444</v>
      </c>
    </row>
    <row r="38" spans="1:9" ht="12.75">
      <c r="A38" s="87" t="s">
        <v>47</v>
      </c>
      <c r="B38" s="120" t="s">
        <v>196</v>
      </c>
      <c r="C38" s="89">
        <v>6171</v>
      </c>
      <c r="D38" s="89">
        <v>5175</v>
      </c>
      <c r="E38" s="90"/>
      <c r="F38" s="91" t="s">
        <v>52</v>
      </c>
      <c r="G38" s="101" t="s">
        <v>53</v>
      </c>
      <c r="H38" s="94">
        <v>95.1</v>
      </c>
      <c r="I38" s="24" t="s">
        <v>444</v>
      </c>
    </row>
    <row r="39" spans="1:9" ht="12.75">
      <c r="A39" s="87" t="s">
        <v>47</v>
      </c>
      <c r="B39" s="120" t="s">
        <v>196</v>
      </c>
      <c r="C39" s="89">
        <v>6171</v>
      </c>
      <c r="D39" s="89">
        <v>5192</v>
      </c>
      <c r="E39" s="90"/>
      <c r="F39" s="91" t="s">
        <v>52</v>
      </c>
      <c r="G39" s="101" t="s">
        <v>53</v>
      </c>
      <c r="H39" s="94">
        <v>6.9</v>
      </c>
      <c r="I39" s="24" t="s">
        <v>444</v>
      </c>
    </row>
    <row r="40" spans="1:9" ht="12.75">
      <c r="A40" s="87" t="s">
        <v>47</v>
      </c>
      <c r="B40" s="120" t="s">
        <v>196</v>
      </c>
      <c r="C40" s="89">
        <v>6171</v>
      </c>
      <c r="D40" s="89">
        <v>5909</v>
      </c>
      <c r="E40" s="90"/>
      <c r="F40" s="91" t="s">
        <v>52</v>
      </c>
      <c r="G40" s="101" t="s">
        <v>53</v>
      </c>
      <c r="H40" s="94">
        <v>183.3</v>
      </c>
      <c r="I40" s="24" t="s">
        <v>444</v>
      </c>
    </row>
    <row r="41" spans="1:9" ht="22.5">
      <c r="A41" s="87" t="s">
        <v>215</v>
      </c>
      <c r="B41" s="122" t="s">
        <v>315</v>
      </c>
      <c r="C41" s="89">
        <v>6171</v>
      </c>
      <c r="D41" s="89">
        <v>5139</v>
      </c>
      <c r="E41" s="90"/>
      <c r="F41" s="91" t="s">
        <v>316</v>
      </c>
      <c r="G41" s="101" t="s">
        <v>191</v>
      </c>
      <c r="H41" s="94">
        <v>8700</v>
      </c>
      <c r="I41" s="24" t="s">
        <v>445</v>
      </c>
    </row>
    <row r="42" spans="1:9" ht="23.25" thickBot="1">
      <c r="A42" s="87" t="s">
        <v>215</v>
      </c>
      <c r="B42" s="122" t="s">
        <v>315</v>
      </c>
      <c r="C42" s="89">
        <v>6171</v>
      </c>
      <c r="D42" s="89">
        <v>5169</v>
      </c>
      <c r="E42" s="90"/>
      <c r="F42" s="91" t="s">
        <v>316</v>
      </c>
      <c r="G42" s="101" t="s">
        <v>192</v>
      </c>
      <c r="H42" s="94">
        <v>5300</v>
      </c>
      <c r="I42" s="24" t="s">
        <v>445</v>
      </c>
    </row>
    <row r="43" spans="1:9" ht="16.5" thickBot="1">
      <c r="A43" s="25"/>
      <c r="B43" s="26" t="s">
        <v>26</v>
      </c>
      <c r="C43" s="27"/>
      <c r="D43" s="27"/>
      <c r="E43" s="27"/>
      <c r="F43" s="27"/>
      <c r="G43" s="27"/>
      <c r="H43" s="31">
        <f>SUM(H30:H42)</f>
        <v>204121.99999999997</v>
      </c>
      <c r="I43" s="31"/>
    </row>
    <row r="44" spans="6:8" ht="13.5" thickBot="1">
      <c r="F44"/>
      <c r="G44"/>
      <c r="H44"/>
    </row>
    <row r="45" spans="1:9" ht="16.5" thickBot="1">
      <c r="A45" s="28"/>
      <c r="B45" s="29" t="s">
        <v>27</v>
      </c>
      <c r="C45" s="30"/>
      <c r="D45" s="30"/>
      <c r="E45" s="30"/>
      <c r="F45" s="30"/>
      <c r="G45" s="30"/>
      <c r="H45" s="32">
        <f>H24+H43</f>
        <v>544903.9</v>
      </c>
      <c r="I45" s="32"/>
    </row>
  </sheetData>
  <sheetProtection/>
  <mergeCells count="31">
    <mergeCell ref="A28:A29"/>
    <mergeCell ref="C28:C29"/>
    <mergeCell ref="D28:D29"/>
    <mergeCell ref="E28:E29"/>
    <mergeCell ref="F28:F29"/>
    <mergeCell ref="H28:H29"/>
    <mergeCell ref="E21:G21"/>
    <mergeCell ref="E23:G23"/>
    <mergeCell ref="E6:G7"/>
    <mergeCell ref="E8:G8"/>
    <mergeCell ref="E10:G10"/>
    <mergeCell ref="A6:A7"/>
    <mergeCell ref="C6:C7"/>
    <mergeCell ref="D6:D7"/>
    <mergeCell ref="A26:H26"/>
    <mergeCell ref="H6:H7"/>
    <mergeCell ref="E18:G18"/>
    <mergeCell ref="E22:G22"/>
    <mergeCell ref="E16:G16"/>
    <mergeCell ref="E17:G17"/>
    <mergeCell ref="E15:G15"/>
    <mergeCell ref="A2:I2"/>
    <mergeCell ref="E9:G9"/>
    <mergeCell ref="E19:G19"/>
    <mergeCell ref="E20:G20"/>
    <mergeCell ref="I6:I7"/>
    <mergeCell ref="E11:G11"/>
    <mergeCell ref="E12:G12"/>
    <mergeCell ref="E13:G13"/>
    <mergeCell ref="E14:G14"/>
    <mergeCell ref="A4:H4"/>
  </mergeCells>
  <printOptions horizontalCentered="1"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"/>
  <sheetViews>
    <sheetView zoomScalePageLayoutView="0" workbookViewId="0" topLeftCell="A1">
      <selection activeCell="A4" sqref="A4:F4"/>
    </sheetView>
  </sheetViews>
  <sheetFormatPr defaultColWidth="9.00390625" defaultRowHeight="12.75"/>
  <cols>
    <col min="2" max="2" width="21.875" style="0" customWidth="1"/>
    <col min="5" max="5" width="28.625" style="0" customWidth="1"/>
    <col min="6" max="6" width="25.625" style="0" customWidth="1"/>
    <col min="7" max="7" width="22.00390625" style="0" customWidth="1"/>
  </cols>
  <sheetData>
    <row r="2" spans="1:7" ht="18">
      <c r="A2" s="158" t="s">
        <v>29</v>
      </c>
      <c r="B2" s="158"/>
      <c r="C2" s="158"/>
      <c r="D2" s="158"/>
      <c r="E2" s="158"/>
      <c r="F2" s="158"/>
      <c r="G2" s="148"/>
    </row>
    <row r="3" spans="1:7" ht="12.75" customHeight="1">
      <c r="A3" s="1"/>
      <c r="B3" s="1"/>
      <c r="C3" s="1"/>
      <c r="D3" s="1"/>
      <c r="E3" s="1"/>
      <c r="F3" s="1"/>
      <c r="G3" s="60"/>
    </row>
    <row r="4" spans="1:6" ht="18.75" thickBot="1">
      <c r="A4" s="163" t="s">
        <v>12</v>
      </c>
      <c r="B4" s="164"/>
      <c r="C4" s="164"/>
      <c r="D4" s="164"/>
      <c r="E4" s="164"/>
      <c r="F4" s="164"/>
    </row>
    <row r="5" spans="1:7" ht="15.75" thickBot="1">
      <c r="A5" s="33"/>
      <c r="B5" s="34" t="s">
        <v>28</v>
      </c>
      <c r="C5" s="36"/>
      <c r="D5" s="37"/>
      <c r="E5" s="38"/>
      <c r="F5" s="39"/>
      <c r="G5" s="133"/>
    </row>
    <row r="6" spans="1:7" ht="12.75" customHeight="1">
      <c r="A6" s="161" t="s">
        <v>0</v>
      </c>
      <c r="B6" s="4" t="s">
        <v>1</v>
      </c>
      <c r="C6" s="159" t="s">
        <v>4</v>
      </c>
      <c r="D6" s="159" t="s">
        <v>5</v>
      </c>
      <c r="E6" s="5" t="s">
        <v>6</v>
      </c>
      <c r="F6" s="165" t="s">
        <v>9</v>
      </c>
      <c r="G6" s="156" t="s">
        <v>433</v>
      </c>
    </row>
    <row r="7" spans="1:7" ht="13.5" thickBot="1">
      <c r="A7" s="162"/>
      <c r="B7" s="6" t="s">
        <v>7</v>
      </c>
      <c r="C7" s="160"/>
      <c r="D7" s="160"/>
      <c r="E7" s="7" t="s">
        <v>8</v>
      </c>
      <c r="F7" s="157"/>
      <c r="G7" s="157"/>
    </row>
    <row r="8" spans="1:7" ht="12.75">
      <c r="A8" s="19" t="s">
        <v>61</v>
      </c>
      <c r="B8" s="86" t="s">
        <v>62</v>
      </c>
      <c r="C8" s="22"/>
      <c r="D8" s="14" t="s">
        <v>102</v>
      </c>
      <c r="E8" s="57" t="s">
        <v>103</v>
      </c>
      <c r="F8" s="24">
        <v>3350</v>
      </c>
      <c r="G8" s="24" t="s">
        <v>434</v>
      </c>
    </row>
    <row r="9" spans="1:7" ht="12.75">
      <c r="A9" s="19" t="s">
        <v>61</v>
      </c>
      <c r="B9" s="86" t="s">
        <v>62</v>
      </c>
      <c r="C9" s="22"/>
      <c r="D9" s="14" t="s">
        <v>104</v>
      </c>
      <c r="E9" s="57" t="s">
        <v>105</v>
      </c>
      <c r="F9" s="24">
        <v>3100</v>
      </c>
      <c r="G9" s="24" t="s">
        <v>435</v>
      </c>
    </row>
    <row r="10" spans="1:7" ht="22.5">
      <c r="A10" s="19" t="s">
        <v>61</v>
      </c>
      <c r="B10" s="86" t="s">
        <v>62</v>
      </c>
      <c r="C10" s="22"/>
      <c r="D10" s="14" t="s">
        <v>106</v>
      </c>
      <c r="E10" s="57" t="s">
        <v>107</v>
      </c>
      <c r="F10" s="24">
        <v>12254</v>
      </c>
      <c r="G10" s="24" t="s">
        <v>435</v>
      </c>
    </row>
    <row r="11" spans="1:7" ht="22.5">
      <c r="A11" s="19" t="s">
        <v>61</v>
      </c>
      <c r="B11" s="86" t="s">
        <v>62</v>
      </c>
      <c r="C11" s="22"/>
      <c r="D11" s="14" t="s">
        <v>108</v>
      </c>
      <c r="E11" s="57" t="s">
        <v>109</v>
      </c>
      <c r="F11" s="24">
        <v>38800</v>
      </c>
      <c r="G11" s="24" t="s">
        <v>435</v>
      </c>
    </row>
    <row r="12" spans="1:7" ht="12.75">
      <c r="A12" s="87" t="s">
        <v>233</v>
      </c>
      <c r="B12" s="110" t="s">
        <v>412</v>
      </c>
      <c r="C12" s="90"/>
      <c r="D12" s="91" t="s">
        <v>229</v>
      </c>
      <c r="E12" s="125" t="s">
        <v>230</v>
      </c>
      <c r="F12" s="94">
        <v>127000</v>
      </c>
      <c r="G12" s="94" t="s">
        <v>434</v>
      </c>
    </row>
    <row r="13" spans="1:7" ht="13.5" thickBot="1">
      <c r="A13" s="19" t="s">
        <v>233</v>
      </c>
      <c r="B13" s="86" t="s">
        <v>412</v>
      </c>
      <c r="C13" s="22"/>
      <c r="D13" s="14" t="s">
        <v>231</v>
      </c>
      <c r="E13" s="57" t="s">
        <v>232</v>
      </c>
      <c r="F13" s="24">
        <v>8000</v>
      </c>
      <c r="G13" s="24" t="s">
        <v>434</v>
      </c>
    </row>
    <row r="14" spans="1:7" ht="16.5" thickBot="1">
      <c r="A14" s="8"/>
      <c r="B14" s="9" t="s">
        <v>11</v>
      </c>
      <c r="C14" s="10"/>
      <c r="D14" s="10"/>
      <c r="E14" s="10"/>
      <c r="F14" s="11">
        <f>SUM(F8:F13)</f>
        <v>192504</v>
      </c>
      <c r="G14" s="11"/>
    </row>
  </sheetData>
  <sheetProtection/>
  <mergeCells count="7">
    <mergeCell ref="G6:G7"/>
    <mergeCell ref="A2:G2"/>
    <mergeCell ref="D6:D7"/>
    <mergeCell ref="A6:A7"/>
    <mergeCell ref="A4:F4"/>
    <mergeCell ref="F6:F7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zoomScalePageLayoutView="0" workbookViewId="0" topLeftCell="A1">
      <selection activeCell="A4" sqref="A4:F4"/>
    </sheetView>
  </sheetViews>
  <sheetFormatPr defaultColWidth="9.00390625" defaultRowHeight="12.75"/>
  <cols>
    <col min="2" max="2" width="21.875" style="0" customWidth="1"/>
    <col min="4" max="4" width="9.125" style="0" customWidth="1"/>
    <col min="5" max="5" width="28.625" style="0" customWidth="1"/>
    <col min="6" max="6" width="24.75390625" style="0" bestFit="1" customWidth="1"/>
    <col min="7" max="7" width="15.375" style="0" customWidth="1"/>
  </cols>
  <sheetData>
    <row r="2" spans="1:7" ht="35.25" customHeight="1">
      <c r="A2" s="166" t="s">
        <v>30</v>
      </c>
      <c r="B2" s="167"/>
      <c r="C2" s="167"/>
      <c r="D2" s="167"/>
      <c r="E2" s="167"/>
      <c r="F2" s="167"/>
      <c r="G2" s="168"/>
    </row>
    <row r="3" spans="1:7" ht="18">
      <c r="A3" s="2"/>
      <c r="B3" s="3"/>
      <c r="C3" s="3"/>
      <c r="D3" s="3"/>
      <c r="E3" s="3"/>
      <c r="F3" s="3"/>
      <c r="G3" s="60"/>
    </row>
    <row r="4" spans="1:6" ht="18.75" thickBot="1">
      <c r="A4" s="163" t="s">
        <v>12</v>
      </c>
      <c r="B4" s="164"/>
      <c r="C4" s="164"/>
      <c r="D4" s="164"/>
      <c r="E4" s="164"/>
      <c r="F4" s="164"/>
    </row>
    <row r="5" spans="1:7" ht="15.75" thickBot="1">
      <c r="A5" s="33"/>
      <c r="B5" s="34" t="s">
        <v>28</v>
      </c>
      <c r="C5" s="36"/>
      <c r="D5" s="37"/>
      <c r="E5" s="38"/>
      <c r="F5" s="39"/>
      <c r="G5" s="133"/>
    </row>
    <row r="6" spans="1:7" ht="12.75" customHeight="1">
      <c r="A6" s="161" t="s">
        <v>0</v>
      </c>
      <c r="B6" s="4" t="s">
        <v>1</v>
      </c>
      <c r="C6" s="159" t="s">
        <v>4</v>
      </c>
      <c r="D6" s="159" t="s">
        <v>5</v>
      </c>
      <c r="E6" s="5" t="s">
        <v>6</v>
      </c>
      <c r="F6" s="165" t="s">
        <v>9</v>
      </c>
      <c r="G6" s="156" t="s">
        <v>433</v>
      </c>
    </row>
    <row r="7" spans="1:7" ht="13.5" thickBot="1">
      <c r="A7" s="162"/>
      <c r="B7" s="6" t="s">
        <v>7</v>
      </c>
      <c r="C7" s="160"/>
      <c r="D7" s="160"/>
      <c r="E7" s="7" t="s">
        <v>8</v>
      </c>
      <c r="F7" s="157"/>
      <c r="G7" s="157"/>
    </row>
    <row r="8" spans="1:7" ht="22.5">
      <c r="A8" s="19" t="s">
        <v>61</v>
      </c>
      <c r="B8" s="86" t="s">
        <v>62</v>
      </c>
      <c r="C8" s="22"/>
      <c r="D8" s="14" t="s">
        <v>110</v>
      </c>
      <c r="E8" s="57" t="s">
        <v>111</v>
      </c>
      <c r="F8" s="24">
        <v>110000</v>
      </c>
      <c r="G8" s="94" t="s">
        <v>435</v>
      </c>
    </row>
    <row r="9" spans="1:7" ht="12.75">
      <c r="A9" s="19" t="s">
        <v>61</v>
      </c>
      <c r="B9" s="86" t="s">
        <v>62</v>
      </c>
      <c r="C9" s="22"/>
      <c r="D9" s="14" t="s">
        <v>112</v>
      </c>
      <c r="E9" s="57" t="s">
        <v>113</v>
      </c>
      <c r="F9" s="24">
        <v>10000</v>
      </c>
      <c r="G9" s="94" t="s">
        <v>435</v>
      </c>
    </row>
    <row r="10" spans="1:7" ht="12.75">
      <c r="A10" s="19" t="s">
        <v>61</v>
      </c>
      <c r="B10" s="86" t="s">
        <v>62</v>
      </c>
      <c r="C10" s="22"/>
      <c r="D10" s="14" t="s">
        <v>114</v>
      </c>
      <c r="E10" s="57" t="s">
        <v>115</v>
      </c>
      <c r="F10" s="24">
        <v>3300</v>
      </c>
      <c r="G10" s="94" t="s">
        <v>435</v>
      </c>
    </row>
    <row r="11" spans="1:7" ht="12.75">
      <c r="A11" s="19" t="s">
        <v>61</v>
      </c>
      <c r="B11" s="86" t="s">
        <v>62</v>
      </c>
      <c r="C11" s="22"/>
      <c r="D11" s="14" t="s">
        <v>116</v>
      </c>
      <c r="E11" s="57" t="s">
        <v>117</v>
      </c>
      <c r="F11" s="24">
        <v>9000</v>
      </c>
      <c r="G11" s="94" t="s">
        <v>435</v>
      </c>
    </row>
    <row r="12" spans="1:7" ht="22.5">
      <c r="A12" s="19" t="s">
        <v>61</v>
      </c>
      <c r="B12" s="86" t="s">
        <v>62</v>
      </c>
      <c r="C12" s="22"/>
      <c r="D12" s="14" t="s">
        <v>118</v>
      </c>
      <c r="E12" s="57" t="s">
        <v>119</v>
      </c>
      <c r="F12" s="24">
        <v>4000</v>
      </c>
      <c r="G12" s="94" t="s">
        <v>435</v>
      </c>
    </row>
    <row r="13" spans="1:7" ht="12.75">
      <c r="A13" s="45" t="s">
        <v>61</v>
      </c>
      <c r="B13" s="129" t="s">
        <v>62</v>
      </c>
      <c r="C13" s="41"/>
      <c r="D13" s="42" t="s">
        <v>120</v>
      </c>
      <c r="E13" s="126" t="s">
        <v>121</v>
      </c>
      <c r="F13" s="44">
        <v>8000</v>
      </c>
      <c r="G13" s="94" t="s">
        <v>435</v>
      </c>
    </row>
    <row r="14" spans="1:7" ht="12.75">
      <c r="A14" s="43" t="s">
        <v>177</v>
      </c>
      <c r="B14" s="56" t="s">
        <v>178</v>
      </c>
      <c r="C14" s="47"/>
      <c r="D14" s="48" t="s">
        <v>179</v>
      </c>
      <c r="E14" s="127" t="s">
        <v>180</v>
      </c>
      <c r="F14" s="49">
        <v>1000</v>
      </c>
      <c r="G14" s="94" t="s">
        <v>435</v>
      </c>
    </row>
    <row r="15" spans="1:7" ht="12.75">
      <c r="A15" s="43" t="s">
        <v>177</v>
      </c>
      <c r="B15" s="56" t="s">
        <v>178</v>
      </c>
      <c r="C15" s="50"/>
      <c r="D15" s="48" t="s">
        <v>181</v>
      </c>
      <c r="E15" s="128" t="s">
        <v>413</v>
      </c>
      <c r="F15" s="49">
        <v>15000</v>
      </c>
      <c r="G15" s="94" t="s">
        <v>435</v>
      </c>
    </row>
    <row r="16" spans="1:7" ht="12.75">
      <c r="A16" s="43" t="s">
        <v>177</v>
      </c>
      <c r="B16" s="56" t="s">
        <v>178</v>
      </c>
      <c r="C16" s="46"/>
      <c r="D16" s="48" t="s">
        <v>182</v>
      </c>
      <c r="E16" s="128" t="s">
        <v>183</v>
      </c>
      <c r="F16" s="49">
        <v>3500</v>
      </c>
      <c r="G16" s="94" t="s">
        <v>435</v>
      </c>
    </row>
    <row r="17" spans="1:7" ht="12.75">
      <c r="A17" s="51" t="s">
        <v>177</v>
      </c>
      <c r="B17" s="56" t="s">
        <v>178</v>
      </c>
      <c r="C17" s="53"/>
      <c r="D17" s="52" t="s">
        <v>184</v>
      </c>
      <c r="E17" s="55" t="s">
        <v>185</v>
      </c>
      <c r="F17" s="54">
        <v>6000</v>
      </c>
      <c r="G17" s="94" t="s">
        <v>435</v>
      </c>
    </row>
    <row r="18" spans="1:7" ht="22.5">
      <c r="A18" s="51" t="s">
        <v>177</v>
      </c>
      <c r="B18" s="56" t="s">
        <v>178</v>
      </c>
      <c r="C18" s="53"/>
      <c r="D18" s="52" t="s">
        <v>186</v>
      </c>
      <c r="E18" s="55" t="s">
        <v>187</v>
      </c>
      <c r="F18" s="54">
        <v>9468.2</v>
      </c>
      <c r="G18" s="94" t="s">
        <v>435</v>
      </c>
    </row>
    <row r="19" spans="1:7" ht="12.75">
      <c r="A19" s="51" t="s">
        <v>177</v>
      </c>
      <c r="B19" s="56" t="s">
        <v>178</v>
      </c>
      <c r="C19" s="53"/>
      <c r="D19" s="52" t="s">
        <v>188</v>
      </c>
      <c r="E19" s="55" t="s">
        <v>189</v>
      </c>
      <c r="F19" s="54">
        <v>10000</v>
      </c>
      <c r="G19" s="94" t="s">
        <v>435</v>
      </c>
    </row>
    <row r="20" spans="1:7" s="40" customFormat="1" ht="22.5">
      <c r="A20" s="95" t="s">
        <v>177</v>
      </c>
      <c r="B20" s="110" t="s">
        <v>369</v>
      </c>
      <c r="C20" s="90" t="s">
        <v>370</v>
      </c>
      <c r="D20" s="91" t="s">
        <v>371</v>
      </c>
      <c r="E20" s="125" t="s">
        <v>372</v>
      </c>
      <c r="F20" s="94">
        <v>3000</v>
      </c>
      <c r="G20" s="94" t="s">
        <v>436</v>
      </c>
    </row>
    <row r="21" spans="1:7" s="40" customFormat="1" ht="22.5">
      <c r="A21" s="95" t="s">
        <v>177</v>
      </c>
      <c r="B21" s="110" t="s">
        <v>369</v>
      </c>
      <c r="C21" s="90" t="s">
        <v>370</v>
      </c>
      <c r="D21" s="91" t="s">
        <v>373</v>
      </c>
      <c r="E21" s="125" t="s">
        <v>374</v>
      </c>
      <c r="F21" s="94">
        <v>4000</v>
      </c>
      <c r="G21" s="94" t="s">
        <v>436</v>
      </c>
    </row>
    <row r="22" spans="1:7" s="40" customFormat="1" ht="12.75">
      <c r="A22" s="95" t="s">
        <v>177</v>
      </c>
      <c r="B22" s="110" t="s">
        <v>369</v>
      </c>
      <c r="C22" s="90" t="s">
        <v>370</v>
      </c>
      <c r="D22" s="91" t="s">
        <v>375</v>
      </c>
      <c r="E22" s="125" t="s">
        <v>376</v>
      </c>
      <c r="F22" s="94">
        <v>500</v>
      </c>
      <c r="G22" s="94" t="s">
        <v>436</v>
      </c>
    </row>
    <row r="23" spans="1:7" s="40" customFormat="1" ht="12.75">
      <c r="A23" s="95" t="s">
        <v>177</v>
      </c>
      <c r="B23" s="110" t="s">
        <v>369</v>
      </c>
      <c r="C23" s="90" t="s">
        <v>370</v>
      </c>
      <c r="D23" s="91" t="s">
        <v>377</v>
      </c>
      <c r="E23" s="125" t="s">
        <v>425</v>
      </c>
      <c r="F23" s="94">
        <v>5000</v>
      </c>
      <c r="G23" s="94" t="s">
        <v>436</v>
      </c>
    </row>
    <row r="24" spans="1:7" s="40" customFormat="1" ht="12.75">
      <c r="A24" s="95" t="s">
        <v>177</v>
      </c>
      <c r="B24" s="110" t="s">
        <v>369</v>
      </c>
      <c r="C24" s="90" t="s">
        <v>370</v>
      </c>
      <c r="D24" s="91" t="s">
        <v>378</v>
      </c>
      <c r="E24" s="125" t="s">
        <v>379</v>
      </c>
      <c r="F24" s="94">
        <v>5500</v>
      </c>
      <c r="G24" s="94" t="s">
        <v>436</v>
      </c>
    </row>
    <row r="25" spans="1:7" s="40" customFormat="1" ht="23.25" thickBot="1">
      <c r="A25" s="95" t="s">
        <v>177</v>
      </c>
      <c r="B25" s="110" t="s">
        <v>369</v>
      </c>
      <c r="C25" s="90" t="s">
        <v>370</v>
      </c>
      <c r="D25" s="91" t="s">
        <v>380</v>
      </c>
      <c r="E25" s="125" t="s">
        <v>381</v>
      </c>
      <c r="F25" s="94">
        <v>500</v>
      </c>
      <c r="G25" s="94" t="s">
        <v>436</v>
      </c>
    </row>
    <row r="26" spans="1:7" ht="16.5" thickBot="1">
      <c r="A26" s="8"/>
      <c r="B26" s="9" t="s">
        <v>14</v>
      </c>
      <c r="C26" s="10"/>
      <c r="D26" s="10"/>
      <c r="E26" s="10"/>
      <c r="F26" s="11">
        <f>SUM(F8:F25)</f>
        <v>207768.2</v>
      </c>
      <c r="G26" s="11"/>
    </row>
  </sheetData>
  <sheetProtection/>
  <mergeCells count="7">
    <mergeCell ref="G6:G7"/>
    <mergeCell ref="A2:G2"/>
    <mergeCell ref="C6:C7"/>
    <mergeCell ref="D6:D7"/>
    <mergeCell ref="F6:F7"/>
    <mergeCell ref="A6:A7"/>
    <mergeCell ref="A4:F4"/>
  </mergeCells>
  <printOptions horizontalCentered="1"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1"/>
  <sheetViews>
    <sheetView zoomScalePageLayoutView="0" workbookViewId="0" topLeftCell="A1">
      <selection activeCell="A4" sqref="A4:F4"/>
    </sheetView>
  </sheetViews>
  <sheetFormatPr defaultColWidth="9.00390625" defaultRowHeight="12.75"/>
  <cols>
    <col min="2" max="2" width="21.875" style="0" customWidth="1"/>
    <col min="5" max="5" width="28.625" style="0" customWidth="1"/>
    <col min="6" max="6" width="24.75390625" style="0" bestFit="1" customWidth="1"/>
    <col min="7" max="7" width="24.625" style="0" customWidth="1"/>
  </cols>
  <sheetData>
    <row r="2" spans="1:7" ht="18">
      <c r="A2" s="158" t="s">
        <v>31</v>
      </c>
      <c r="B2" s="169"/>
      <c r="C2" s="169"/>
      <c r="D2" s="169"/>
      <c r="E2" s="169"/>
      <c r="F2" s="169"/>
      <c r="G2" s="148"/>
    </row>
    <row r="3" spans="1:7" ht="18">
      <c r="A3" s="2"/>
      <c r="B3" s="3"/>
      <c r="C3" s="3"/>
      <c r="D3" s="3"/>
      <c r="E3" s="3"/>
      <c r="F3" s="3"/>
      <c r="G3" s="60"/>
    </row>
    <row r="4" spans="1:6" ht="18.75" thickBot="1">
      <c r="A4" s="163" t="s">
        <v>12</v>
      </c>
      <c r="B4" s="164"/>
      <c r="C4" s="164"/>
      <c r="D4" s="164"/>
      <c r="E4" s="164"/>
      <c r="F4" s="164"/>
    </row>
    <row r="5" spans="1:7" ht="15.75" thickBot="1">
      <c r="A5" s="33"/>
      <c r="B5" s="34" t="s">
        <v>28</v>
      </c>
      <c r="C5" s="36"/>
      <c r="D5" s="37"/>
      <c r="E5" s="38"/>
      <c r="F5" s="39"/>
      <c r="G5" s="133"/>
    </row>
    <row r="6" spans="1:7" ht="12.75" customHeight="1">
      <c r="A6" s="161" t="s">
        <v>0</v>
      </c>
      <c r="B6" s="4" t="s">
        <v>1</v>
      </c>
      <c r="C6" s="159" t="s">
        <v>4</v>
      </c>
      <c r="D6" s="159" t="s">
        <v>5</v>
      </c>
      <c r="E6" s="5" t="s">
        <v>6</v>
      </c>
      <c r="F6" s="165" t="s">
        <v>9</v>
      </c>
      <c r="G6" s="156" t="s">
        <v>433</v>
      </c>
    </row>
    <row r="7" spans="1:7" ht="13.5" thickBot="1">
      <c r="A7" s="162"/>
      <c r="B7" s="6" t="s">
        <v>7</v>
      </c>
      <c r="C7" s="160"/>
      <c r="D7" s="160"/>
      <c r="E7" s="7" t="s">
        <v>8</v>
      </c>
      <c r="F7" s="157"/>
      <c r="G7" s="157"/>
    </row>
    <row r="8" spans="1:7" ht="22.5">
      <c r="A8" s="19" t="s">
        <v>38</v>
      </c>
      <c r="B8" s="58" t="s">
        <v>193</v>
      </c>
      <c r="C8" s="22" t="s">
        <v>370</v>
      </c>
      <c r="D8" s="14" t="s">
        <v>39</v>
      </c>
      <c r="E8" s="57" t="s">
        <v>40</v>
      </c>
      <c r="F8" s="24">
        <v>108000</v>
      </c>
      <c r="G8" s="94" t="s">
        <v>437</v>
      </c>
    </row>
    <row r="9" spans="1:7" ht="12.75">
      <c r="A9" s="19" t="s">
        <v>38</v>
      </c>
      <c r="B9" s="58" t="s">
        <v>193</v>
      </c>
      <c r="C9" s="22" t="s">
        <v>370</v>
      </c>
      <c r="D9" s="14" t="s">
        <v>41</v>
      </c>
      <c r="E9" s="57" t="s">
        <v>42</v>
      </c>
      <c r="F9" s="24">
        <v>180000</v>
      </c>
      <c r="G9" s="94" t="s">
        <v>437</v>
      </c>
    </row>
    <row r="10" spans="1:7" ht="22.5">
      <c r="A10" s="19" t="s">
        <v>38</v>
      </c>
      <c r="B10" s="58" t="s">
        <v>193</v>
      </c>
      <c r="C10" s="22" t="s">
        <v>370</v>
      </c>
      <c r="D10" s="14" t="s">
        <v>43</v>
      </c>
      <c r="E10" s="57" t="s">
        <v>44</v>
      </c>
      <c r="F10" s="24">
        <v>11000</v>
      </c>
      <c r="G10" s="94" t="s">
        <v>437</v>
      </c>
    </row>
    <row r="11" spans="1:7" ht="12.75">
      <c r="A11" s="19" t="s">
        <v>38</v>
      </c>
      <c r="B11" s="58" t="s">
        <v>193</v>
      </c>
      <c r="C11" s="22" t="s">
        <v>370</v>
      </c>
      <c r="D11" s="14" t="s">
        <v>45</v>
      </c>
      <c r="E11" s="57" t="s">
        <v>46</v>
      </c>
      <c r="F11" s="24">
        <v>4000</v>
      </c>
      <c r="G11" s="94" t="s">
        <v>437</v>
      </c>
    </row>
    <row r="12" spans="1:7" ht="12.75">
      <c r="A12" s="87" t="s">
        <v>61</v>
      </c>
      <c r="B12" s="110" t="s">
        <v>62</v>
      </c>
      <c r="C12" s="99"/>
      <c r="D12" s="100" t="s">
        <v>63</v>
      </c>
      <c r="E12" s="125" t="s">
        <v>64</v>
      </c>
      <c r="F12" s="94">
        <v>190000</v>
      </c>
      <c r="G12" s="94" t="s">
        <v>437</v>
      </c>
    </row>
    <row r="13" spans="1:7" ht="12.75">
      <c r="A13" s="87" t="s">
        <v>61</v>
      </c>
      <c r="B13" s="110" t="s">
        <v>62</v>
      </c>
      <c r="C13" s="90"/>
      <c r="D13" s="91" t="s">
        <v>65</v>
      </c>
      <c r="E13" s="125" t="s">
        <v>66</v>
      </c>
      <c r="F13" s="94">
        <v>30000</v>
      </c>
      <c r="G13" s="94" t="s">
        <v>437</v>
      </c>
    </row>
    <row r="14" spans="1:7" ht="12.75">
      <c r="A14" s="87" t="s">
        <v>61</v>
      </c>
      <c r="B14" s="110" t="s">
        <v>62</v>
      </c>
      <c r="C14" s="90"/>
      <c r="D14" s="91" t="s">
        <v>67</v>
      </c>
      <c r="E14" s="125" t="s">
        <v>68</v>
      </c>
      <c r="F14" s="94">
        <v>10000</v>
      </c>
      <c r="G14" s="94" t="s">
        <v>437</v>
      </c>
    </row>
    <row r="15" spans="1:7" ht="12.75">
      <c r="A15" s="87" t="s">
        <v>61</v>
      </c>
      <c r="B15" s="110" t="s">
        <v>62</v>
      </c>
      <c r="C15" s="90"/>
      <c r="D15" s="91" t="s">
        <v>69</v>
      </c>
      <c r="E15" s="125" t="s">
        <v>70</v>
      </c>
      <c r="F15" s="94">
        <v>26000</v>
      </c>
      <c r="G15" s="94" t="s">
        <v>437</v>
      </c>
    </row>
    <row r="16" spans="1:7" ht="12.75">
      <c r="A16" s="87" t="s">
        <v>61</v>
      </c>
      <c r="B16" s="110" t="s">
        <v>62</v>
      </c>
      <c r="C16" s="90"/>
      <c r="D16" s="91" t="s">
        <v>71</v>
      </c>
      <c r="E16" s="125" t="s">
        <v>72</v>
      </c>
      <c r="F16" s="94">
        <v>32000</v>
      </c>
      <c r="G16" s="94" t="s">
        <v>437</v>
      </c>
    </row>
    <row r="17" spans="1:7" ht="12.75">
      <c r="A17" s="87" t="s">
        <v>61</v>
      </c>
      <c r="B17" s="110" t="s">
        <v>62</v>
      </c>
      <c r="C17" s="90"/>
      <c r="D17" s="91" t="s">
        <v>73</v>
      </c>
      <c r="E17" s="125" t="s">
        <v>74</v>
      </c>
      <c r="F17" s="94">
        <v>7000</v>
      </c>
      <c r="G17" s="94" t="s">
        <v>437</v>
      </c>
    </row>
    <row r="18" spans="1:7" ht="12.75">
      <c r="A18" s="87" t="s">
        <v>61</v>
      </c>
      <c r="B18" s="110" t="s">
        <v>62</v>
      </c>
      <c r="C18" s="90"/>
      <c r="D18" s="91" t="s">
        <v>75</v>
      </c>
      <c r="E18" s="125" t="s">
        <v>76</v>
      </c>
      <c r="F18" s="94">
        <v>10000</v>
      </c>
      <c r="G18" s="94" t="s">
        <v>437</v>
      </c>
    </row>
    <row r="19" spans="1:7" ht="12.75">
      <c r="A19" s="87" t="s">
        <v>61</v>
      </c>
      <c r="B19" s="110" t="s">
        <v>62</v>
      </c>
      <c r="C19" s="90"/>
      <c r="D19" s="91" t="s">
        <v>77</v>
      </c>
      <c r="E19" s="125" t="s">
        <v>78</v>
      </c>
      <c r="F19" s="94">
        <v>60000</v>
      </c>
      <c r="G19" s="94" t="s">
        <v>437</v>
      </c>
    </row>
    <row r="20" spans="1:7" ht="12.75">
      <c r="A20" s="19" t="s">
        <v>61</v>
      </c>
      <c r="B20" s="86" t="s">
        <v>62</v>
      </c>
      <c r="C20" s="22"/>
      <c r="D20" s="14" t="s">
        <v>79</v>
      </c>
      <c r="E20" s="57" t="s">
        <v>80</v>
      </c>
      <c r="F20" s="24">
        <v>35000</v>
      </c>
      <c r="G20" s="94" t="s">
        <v>437</v>
      </c>
    </row>
    <row r="21" spans="1:7" ht="22.5">
      <c r="A21" s="19" t="s">
        <v>61</v>
      </c>
      <c r="B21" s="86" t="s">
        <v>62</v>
      </c>
      <c r="C21" s="22"/>
      <c r="D21" s="14" t="s">
        <v>81</v>
      </c>
      <c r="E21" s="57" t="s">
        <v>82</v>
      </c>
      <c r="F21" s="24">
        <v>35000</v>
      </c>
      <c r="G21" s="94" t="s">
        <v>437</v>
      </c>
    </row>
    <row r="22" spans="1:7" ht="12.75">
      <c r="A22" s="19" t="s">
        <v>61</v>
      </c>
      <c r="B22" s="86" t="s">
        <v>62</v>
      </c>
      <c r="C22" s="22"/>
      <c r="D22" s="14" t="s">
        <v>83</v>
      </c>
      <c r="E22" s="57" t="s">
        <v>84</v>
      </c>
      <c r="F22" s="24">
        <v>1000</v>
      </c>
      <c r="G22" s="94" t="s">
        <v>437</v>
      </c>
    </row>
    <row r="23" spans="1:7" ht="12.75">
      <c r="A23" s="19" t="s">
        <v>61</v>
      </c>
      <c r="B23" s="86" t="s">
        <v>62</v>
      </c>
      <c r="C23" s="22"/>
      <c r="D23" s="14" t="s">
        <v>85</v>
      </c>
      <c r="E23" s="57" t="s">
        <v>86</v>
      </c>
      <c r="F23" s="24">
        <v>3000</v>
      </c>
      <c r="G23" s="94" t="s">
        <v>437</v>
      </c>
    </row>
    <row r="24" spans="1:7" ht="22.5">
      <c r="A24" s="19" t="s">
        <v>61</v>
      </c>
      <c r="B24" s="86" t="s">
        <v>62</v>
      </c>
      <c r="C24" s="22"/>
      <c r="D24" s="14" t="s">
        <v>87</v>
      </c>
      <c r="E24" s="57" t="s">
        <v>88</v>
      </c>
      <c r="F24" s="24">
        <v>7500</v>
      </c>
      <c r="G24" s="94" t="s">
        <v>437</v>
      </c>
    </row>
    <row r="25" spans="1:7" ht="12.75">
      <c r="A25" s="19" t="s">
        <v>61</v>
      </c>
      <c r="B25" s="86" t="s">
        <v>62</v>
      </c>
      <c r="C25" s="22"/>
      <c r="D25" s="14" t="s">
        <v>89</v>
      </c>
      <c r="E25" s="57" t="s">
        <v>90</v>
      </c>
      <c r="F25" s="24">
        <v>6500</v>
      </c>
      <c r="G25" s="94" t="s">
        <v>437</v>
      </c>
    </row>
    <row r="26" spans="1:7" ht="22.5">
      <c r="A26" s="19" t="s">
        <v>61</v>
      </c>
      <c r="B26" s="86" t="s">
        <v>62</v>
      </c>
      <c r="C26" s="22"/>
      <c r="D26" s="14" t="s">
        <v>91</v>
      </c>
      <c r="E26" s="57" t="s">
        <v>426</v>
      </c>
      <c r="F26" s="24">
        <v>11500</v>
      </c>
      <c r="G26" s="94" t="s">
        <v>437</v>
      </c>
    </row>
    <row r="27" spans="1:7" ht="12.75">
      <c r="A27" s="19" t="s">
        <v>61</v>
      </c>
      <c r="B27" s="86" t="s">
        <v>62</v>
      </c>
      <c r="C27" s="22"/>
      <c r="D27" s="14" t="s">
        <v>92</v>
      </c>
      <c r="E27" s="57" t="s">
        <v>93</v>
      </c>
      <c r="F27" s="24">
        <v>8000</v>
      </c>
      <c r="G27" s="94" t="s">
        <v>437</v>
      </c>
    </row>
    <row r="28" spans="1:7" ht="12.75">
      <c r="A28" s="19" t="s">
        <v>61</v>
      </c>
      <c r="B28" s="86" t="s">
        <v>62</v>
      </c>
      <c r="C28" s="22"/>
      <c r="D28" s="14" t="s">
        <v>94</v>
      </c>
      <c r="E28" s="57" t="s">
        <v>95</v>
      </c>
      <c r="F28" s="24">
        <v>2000</v>
      </c>
      <c r="G28" s="94" t="s">
        <v>437</v>
      </c>
    </row>
    <row r="29" spans="1:7" ht="12.75">
      <c r="A29" s="19" t="s">
        <v>61</v>
      </c>
      <c r="B29" s="86" t="s">
        <v>62</v>
      </c>
      <c r="C29" s="22"/>
      <c r="D29" s="14" t="s">
        <v>96</v>
      </c>
      <c r="E29" s="57" t="s">
        <v>97</v>
      </c>
      <c r="F29" s="24">
        <v>30000</v>
      </c>
      <c r="G29" s="94" t="s">
        <v>437</v>
      </c>
    </row>
    <row r="30" spans="1:7" ht="12.75">
      <c r="A30" s="19" t="s">
        <v>61</v>
      </c>
      <c r="B30" s="86" t="s">
        <v>62</v>
      </c>
      <c r="C30" s="22"/>
      <c r="D30" s="14" t="s">
        <v>98</v>
      </c>
      <c r="E30" s="57" t="s">
        <v>99</v>
      </c>
      <c r="F30" s="24">
        <v>2000</v>
      </c>
      <c r="G30" s="94" t="s">
        <v>437</v>
      </c>
    </row>
    <row r="31" spans="1:7" ht="12.75">
      <c r="A31" s="19" t="s">
        <v>61</v>
      </c>
      <c r="B31" s="86" t="s">
        <v>62</v>
      </c>
      <c r="C31" s="22"/>
      <c r="D31" s="14" t="s">
        <v>100</v>
      </c>
      <c r="E31" s="57" t="s">
        <v>101</v>
      </c>
      <c r="F31" s="24">
        <v>6500</v>
      </c>
      <c r="G31" s="94" t="s">
        <v>437</v>
      </c>
    </row>
    <row r="32" spans="1:7" ht="12.75">
      <c r="A32" s="19" t="s">
        <v>233</v>
      </c>
      <c r="B32" s="86" t="s">
        <v>412</v>
      </c>
      <c r="C32" s="22"/>
      <c r="D32" s="14" t="s">
        <v>234</v>
      </c>
      <c r="E32" s="57" t="s">
        <v>235</v>
      </c>
      <c r="F32" s="24">
        <v>14000</v>
      </c>
      <c r="G32" s="94" t="s">
        <v>437</v>
      </c>
    </row>
    <row r="33" spans="1:7" ht="12.75">
      <c r="A33" s="19" t="s">
        <v>233</v>
      </c>
      <c r="B33" s="86" t="s">
        <v>412</v>
      </c>
      <c r="C33" s="22"/>
      <c r="D33" s="14" t="s">
        <v>236</v>
      </c>
      <c r="E33" s="57" t="s">
        <v>419</v>
      </c>
      <c r="F33" s="24">
        <v>30000</v>
      </c>
      <c r="G33" s="94" t="s">
        <v>437</v>
      </c>
    </row>
    <row r="34" spans="1:7" ht="12.75">
      <c r="A34" s="19" t="s">
        <v>38</v>
      </c>
      <c r="B34" s="86" t="s">
        <v>431</v>
      </c>
      <c r="C34" s="22"/>
      <c r="D34" s="14" t="s">
        <v>325</v>
      </c>
      <c r="E34" s="57" t="s">
        <v>290</v>
      </c>
      <c r="F34" s="24">
        <v>1000</v>
      </c>
      <c r="G34" s="94" t="s">
        <v>437</v>
      </c>
    </row>
    <row r="35" spans="1:7" ht="12.75">
      <c r="A35" s="19" t="s">
        <v>38</v>
      </c>
      <c r="B35" s="86" t="s">
        <v>431</v>
      </c>
      <c r="C35" s="22"/>
      <c r="D35" s="14" t="s">
        <v>326</v>
      </c>
      <c r="E35" s="57" t="s">
        <v>291</v>
      </c>
      <c r="F35" s="24">
        <v>33500</v>
      </c>
      <c r="G35" s="94" t="s">
        <v>437</v>
      </c>
    </row>
    <row r="36" spans="1:7" ht="12.75">
      <c r="A36" s="19" t="s">
        <v>38</v>
      </c>
      <c r="B36" s="86" t="s">
        <v>431</v>
      </c>
      <c r="C36" s="22"/>
      <c r="D36" s="14" t="s">
        <v>327</v>
      </c>
      <c r="E36" s="57" t="s">
        <v>292</v>
      </c>
      <c r="F36" s="24">
        <v>18000</v>
      </c>
      <c r="G36" s="94" t="s">
        <v>437</v>
      </c>
    </row>
    <row r="37" spans="1:7" ht="12.75">
      <c r="A37" s="19" t="s">
        <v>38</v>
      </c>
      <c r="B37" s="86" t="s">
        <v>431</v>
      </c>
      <c r="C37" s="22"/>
      <c r="D37" s="14" t="s">
        <v>328</v>
      </c>
      <c r="E37" s="57" t="s">
        <v>293</v>
      </c>
      <c r="F37" s="24">
        <v>2500</v>
      </c>
      <c r="G37" s="94" t="s">
        <v>437</v>
      </c>
    </row>
    <row r="38" spans="1:7" ht="12.75">
      <c r="A38" s="19" t="s">
        <v>38</v>
      </c>
      <c r="B38" s="86" t="s">
        <v>431</v>
      </c>
      <c r="C38" s="22"/>
      <c r="D38" s="14" t="s">
        <v>329</v>
      </c>
      <c r="E38" s="57" t="s">
        <v>294</v>
      </c>
      <c r="F38" s="24">
        <v>10889.7</v>
      </c>
      <c r="G38" s="94" t="s">
        <v>437</v>
      </c>
    </row>
    <row r="39" spans="1:7" ht="12.75">
      <c r="A39" s="19" t="s">
        <v>38</v>
      </c>
      <c r="B39" s="86" t="s">
        <v>431</v>
      </c>
      <c r="C39" s="22"/>
      <c r="D39" s="14" t="s">
        <v>330</v>
      </c>
      <c r="E39" s="57" t="s">
        <v>295</v>
      </c>
      <c r="F39" s="24">
        <v>11009.1</v>
      </c>
      <c r="G39" s="94" t="s">
        <v>437</v>
      </c>
    </row>
    <row r="40" spans="1:7" ht="12.75">
      <c r="A40" s="19" t="s">
        <v>38</v>
      </c>
      <c r="B40" s="86" t="s">
        <v>431</v>
      </c>
      <c r="C40" s="22"/>
      <c r="D40" s="14" t="s">
        <v>331</v>
      </c>
      <c r="E40" s="57" t="s">
        <v>296</v>
      </c>
      <c r="F40" s="24">
        <v>24000</v>
      </c>
      <c r="G40" s="94" t="s">
        <v>437</v>
      </c>
    </row>
    <row r="41" spans="1:7" ht="12.75">
      <c r="A41" s="19" t="s">
        <v>38</v>
      </c>
      <c r="B41" s="86" t="s">
        <v>431</v>
      </c>
      <c r="C41" s="22"/>
      <c r="D41" s="14" t="s">
        <v>332</v>
      </c>
      <c r="E41" s="57" t="s">
        <v>297</v>
      </c>
      <c r="F41" s="24">
        <v>3500</v>
      </c>
      <c r="G41" s="94" t="s">
        <v>437</v>
      </c>
    </row>
    <row r="42" spans="1:7" ht="12.75">
      <c r="A42" s="19" t="s">
        <v>38</v>
      </c>
      <c r="B42" s="86" t="s">
        <v>431</v>
      </c>
      <c r="C42" s="22"/>
      <c r="D42" s="14" t="s">
        <v>333</v>
      </c>
      <c r="E42" s="57" t="s">
        <v>298</v>
      </c>
      <c r="F42" s="24">
        <v>15000</v>
      </c>
      <c r="G42" s="94" t="s">
        <v>437</v>
      </c>
    </row>
    <row r="43" spans="1:7" ht="12.75">
      <c r="A43" s="19" t="s">
        <v>38</v>
      </c>
      <c r="B43" s="86" t="s">
        <v>431</v>
      </c>
      <c r="C43" s="22"/>
      <c r="D43" s="14" t="s">
        <v>334</v>
      </c>
      <c r="E43" s="57" t="s">
        <v>299</v>
      </c>
      <c r="F43" s="24">
        <v>5721</v>
      </c>
      <c r="G43" s="94" t="s">
        <v>437</v>
      </c>
    </row>
    <row r="44" spans="1:7" ht="22.5">
      <c r="A44" s="19" t="s">
        <v>38</v>
      </c>
      <c r="B44" s="86" t="s">
        <v>431</v>
      </c>
      <c r="C44" s="22"/>
      <c r="D44" s="14" t="s">
        <v>335</v>
      </c>
      <c r="E44" s="57" t="s">
        <v>420</v>
      </c>
      <c r="F44" s="24">
        <v>700</v>
      </c>
      <c r="G44" s="94" t="s">
        <v>437</v>
      </c>
    </row>
    <row r="45" spans="1:7" ht="22.5">
      <c r="A45" s="19" t="s">
        <v>38</v>
      </c>
      <c r="B45" s="86" t="s">
        <v>431</v>
      </c>
      <c r="C45" s="22"/>
      <c r="D45" s="14" t="s">
        <v>336</v>
      </c>
      <c r="E45" s="57" t="s">
        <v>300</v>
      </c>
      <c r="F45" s="24">
        <v>8000</v>
      </c>
      <c r="G45" s="94" t="s">
        <v>437</v>
      </c>
    </row>
    <row r="46" spans="1:7" ht="12.75">
      <c r="A46" s="19" t="s">
        <v>38</v>
      </c>
      <c r="B46" s="86" t="s">
        <v>431</v>
      </c>
      <c r="C46" s="22"/>
      <c r="D46" s="14" t="s">
        <v>337</v>
      </c>
      <c r="E46" s="57" t="s">
        <v>301</v>
      </c>
      <c r="F46" s="24">
        <v>2000</v>
      </c>
      <c r="G46" s="94" t="s">
        <v>437</v>
      </c>
    </row>
    <row r="47" spans="1:7" ht="12.75">
      <c r="A47" s="19" t="s">
        <v>38</v>
      </c>
      <c r="B47" s="86" t="s">
        <v>431</v>
      </c>
      <c r="C47" s="22"/>
      <c r="D47" s="14" t="s">
        <v>338</v>
      </c>
      <c r="E47" s="57" t="s">
        <v>302</v>
      </c>
      <c r="F47" s="24">
        <v>1700</v>
      </c>
      <c r="G47" s="94" t="s">
        <v>437</v>
      </c>
    </row>
    <row r="48" spans="1:7" ht="12.75">
      <c r="A48" s="19" t="s">
        <v>38</v>
      </c>
      <c r="B48" s="86" t="s">
        <v>431</v>
      </c>
      <c r="C48" s="22"/>
      <c r="D48" s="14" t="s">
        <v>339</v>
      </c>
      <c r="E48" s="57" t="s">
        <v>303</v>
      </c>
      <c r="F48" s="24">
        <v>2688.7</v>
      </c>
      <c r="G48" s="94" t="s">
        <v>437</v>
      </c>
    </row>
    <row r="49" spans="1:7" ht="12.75">
      <c r="A49" s="19" t="s">
        <v>38</v>
      </c>
      <c r="B49" s="86" t="s">
        <v>431</v>
      </c>
      <c r="C49" s="22"/>
      <c r="D49" s="14" t="s">
        <v>340</v>
      </c>
      <c r="E49" s="57" t="s">
        <v>304</v>
      </c>
      <c r="F49" s="24">
        <v>500</v>
      </c>
      <c r="G49" s="94" t="s">
        <v>437</v>
      </c>
    </row>
    <row r="50" spans="1:7" ht="12.75">
      <c r="A50" s="19" t="s">
        <v>38</v>
      </c>
      <c r="B50" s="86" t="s">
        <v>431</v>
      </c>
      <c r="C50" s="22"/>
      <c r="D50" s="14" t="s">
        <v>341</v>
      </c>
      <c r="E50" s="57" t="s">
        <v>305</v>
      </c>
      <c r="F50" s="24">
        <v>475.1</v>
      </c>
      <c r="G50" s="94" t="s">
        <v>437</v>
      </c>
    </row>
    <row r="51" spans="1:7" ht="12.75">
      <c r="A51" s="19" t="s">
        <v>38</v>
      </c>
      <c r="B51" s="86" t="s">
        <v>431</v>
      </c>
      <c r="C51" s="22"/>
      <c r="D51" s="14" t="s">
        <v>342</v>
      </c>
      <c r="E51" s="57" t="s">
        <v>306</v>
      </c>
      <c r="F51" s="24">
        <v>700</v>
      </c>
      <c r="G51" s="94" t="s">
        <v>437</v>
      </c>
    </row>
    <row r="52" spans="1:7" ht="12.75">
      <c r="A52" s="19" t="s">
        <v>38</v>
      </c>
      <c r="B52" s="86" t="s">
        <v>431</v>
      </c>
      <c r="C52" s="22"/>
      <c r="D52" s="14" t="s">
        <v>343</v>
      </c>
      <c r="E52" s="57" t="s">
        <v>307</v>
      </c>
      <c r="F52" s="24">
        <v>900</v>
      </c>
      <c r="G52" s="94" t="s">
        <v>437</v>
      </c>
    </row>
    <row r="53" spans="1:7" ht="12.75">
      <c r="A53" s="19" t="s">
        <v>38</v>
      </c>
      <c r="B53" s="86" t="s">
        <v>431</v>
      </c>
      <c r="C53" s="22"/>
      <c r="D53" s="14" t="s">
        <v>344</v>
      </c>
      <c r="E53" s="57" t="s">
        <v>308</v>
      </c>
      <c r="F53" s="24">
        <v>1000</v>
      </c>
      <c r="G53" s="94" t="s">
        <v>437</v>
      </c>
    </row>
    <row r="54" spans="1:7" ht="12.75">
      <c r="A54" s="19" t="s">
        <v>38</v>
      </c>
      <c r="B54" s="86" t="s">
        <v>431</v>
      </c>
      <c r="C54" s="22"/>
      <c r="D54" s="14" t="s">
        <v>345</v>
      </c>
      <c r="E54" s="57" t="s">
        <v>309</v>
      </c>
      <c r="F54" s="24">
        <v>2500</v>
      </c>
      <c r="G54" s="94" t="s">
        <v>437</v>
      </c>
    </row>
    <row r="55" spans="1:7" ht="12.75">
      <c r="A55" s="19" t="s">
        <v>38</v>
      </c>
      <c r="B55" s="86" t="s">
        <v>431</v>
      </c>
      <c r="C55" s="22"/>
      <c r="D55" s="14" t="s">
        <v>346</v>
      </c>
      <c r="E55" s="57" t="s">
        <v>310</v>
      </c>
      <c r="F55" s="24">
        <v>1500</v>
      </c>
      <c r="G55" s="94" t="s">
        <v>437</v>
      </c>
    </row>
    <row r="56" spans="1:7" ht="12.75">
      <c r="A56" s="19" t="s">
        <v>38</v>
      </c>
      <c r="B56" s="86" t="s">
        <v>431</v>
      </c>
      <c r="C56" s="22"/>
      <c r="D56" s="14" t="s">
        <v>347</v>
      </c>
      <c r="E56" s="57" t="s">
        <v>311</v>
      </c>
      <c r="F56" s="24">
        <v>12930</v>
      </c>
      <c r="G56" s="94" t="s">
        <v>437</v>
      </c>
    </row>
    <row r="57" spans="1:7" ht="12.75">
      <c r="A57" s="19" t="s">
        <v>38</v>
      </c>
      <c r="B57" s="86" t="s">
        <v>431</v>
      </c>
      <c r="C57" s="22"/>
      <c r="D57" s="14" t="s">
        <v>348</v>
      </c>
      <c r="E57" s="57" t="s">
        <v>312</v>
      </c>
      <c r="F57" s="24">
        <v>32850</v>
      </c>
      <c r="G57" s="94" t="s">
        <v>437</v>
      </c>
    </row>
    <row r="58" spans="1:7" s="40" customFormat="1" ht="12.75">
      <c r="A58" s="95" t="s">
        <v>38</v>
      </c>
      <c r="B58" s="86" t="s">
        <v>431</v>
      </c>
      <c r="C58" s="96" t="s">
        <v>421</v>
      </c>
      <c r="D58" s="97" t="s">
        <v>313</v>
      </c>
      <c r="E58" s="130" t="s">
        <v>314</v>
      </c>
      <c r="F58" s="98">
        <v>10500</v>
      </c>
      <c r="G58" s="94" t="s">
        <v>437</v>
      </c>
    </row>
    <row r="59" spans="1:7" s="40" customFormat="1" ht="12.75">
      <c r="A59" s="95" t="s">
        <v>38</v>
      </c>
      <c r="B59" s="86" t="s">
        <v>431</v>
      </c>
      <c r="C59" s="96" t="s">
        <v>417</v>
      </c>
      <c r="D59" s="97" t="s">
        <v>313</v>
      </c>
      <c r="E59" s="130" t="s">
        <v>314</v>
      </c>
      <c r="F59" s="98">
        <v>8400</v>
      </c>
      <c r="G59" s="94" t="s">
        <v>437</v>
      </c>
    </row>
    <row r="60" spans="1:7" s="40" customFormat="1" ht="13.5" thickBot="1">
      <c r="A60" s="95" t="s">
        <v>38</v>
      </c>
      <c r="B60" s="86" t="s">
        <v>431</v>
      </c>
      <c r="C60" s="96" t="s">
        <v>418</v>
      </c>
      <c r="D60" s="97" t="s">
        <v>313</v>
      </c>
      <c r="E60" s="130" t="s">
        <v>314</v>
      </c>
      <c r="F60" s="98">
        <v>2100</v>
      </c>
      <c r="G60" s="94" t="s">
        <v>437</v>
      </c>
    </row>
    <row r="61" spans="1:7" ht="16.5" thickBot="1">
      <c r="A61" s="8"/>
      <c r="B61" s="9" t="s">
        <v>15</v>
      </c>
      <c r="C61" s="10"/>
      <c r="D61" s="10"/>
      <c r="E61" s="10"/>
      <c r="F61" s="11">
        <f>SUM(F8:F60)</f>
        <v>1074563.5999999999</v>
      </c>
      <c r="G61" s="11"/>
    </row>
  </sheetData>
  <sheetProtection/>
  <mergeCells count="7">
    <mergeCell ref="G6:G7"/>
    <mergeCell ref="A2:G2"/>
    <mergeCell ref="A4:F4"/>
    <mergeCell ref="A6:A7"/>
    <mergeCell ref="C6:C7"/>
    <mergeCell ref="D6:D7"/>
    <mergeCell ref="F6:F7"/>
  </mergeCells>
  <printOptions horizontalCentered="1"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95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9.125" style="0" customWidth="1"/>
    <col min="2" max="2" width="21.875" style="0" customWidth="1"/>
    <col min="4" max="4" width="9.125" style="0" customWidth="1"/>
    <col min="5" max="5" width="28.625" style="0" customWidth="1"/>
    <col min="6" max="6" width="24.75390625" style="0" bestFit="1" customWidth="1"/>
    <col min="7" max="7" width="25.875" style="0" customWidth="1"/>
  </cols>
  <sheetData>
    <row r="2" spans="1:7" ht="39" customHeight="1">
      <c r="A2" s="166" t="s">
        <v>32</v>
      </c>
      <c r="B2" s="167"/>
      <c r="C2" s="167"/>
      <c r="D2" s="167"/>
      <c r="E2" s="167"/>
      <c r="F2" s="167"/>
      <c r="G2" s="168"/>
    </row>
    <row r="3" spans="1:7" ht="18">
      <c r="A3" s="2"/>
      <c r="B3" s="3"/>
      <c r="C3" s="3"/>
      <c r="D3" s="3"/>
      <c r="E3" s="3"/>
      <c r="F3" s="3"/>
      <c r="G3" s="60"/>
    </row>
    <row r="4" spans="1:6" ht="18.75" thickBot="1">
      <c r="A4" s="163" t="s">
        <v>12</v>
      </c>
      <c r="B4" s="164"/>
      <c r="C4" s="164"/>
      <c r="D4" s="164"/>
      <c r="E4" s="164"/>
      <c r="F4" s="164"/>
    </row>
    <row r="5" spans="1:7" ht="15.75" thickBot="1">
      <c r="A5" s="33"/>
      <c r="B5" s="34" t="s">
        <v>28</v>
      </c>
      <c r="C5" s="36"/>
      <c r="D5" s="37"/>
      <c r="E5" s="38"/>
      <c r="F5" s="39"/>
      <c r="G5" s="133"/>
    </row>
    <row r="6" spans="1:7" ht="12.75" customHeight="1">
      <c r="A6" s="161" t="s">
        <v>0</v>
      </c>
      <c r="B6" s="4" t="s">
        <v>1</v>
      </c>
      <c r="C6" s="159" t="s">
        <v>4</v>
      </c>
      <c r="D6" s="159" t="s">
        <v>5</v>
      </c>
      <c r="E6" s="5" t="s">
        <v>6</v>
      </c>
      <c r="F6" s="165" t="s">
        <v>9</v>
      </c>
      <c r="G6" s="156" t="s">
        <v>433</v>
      </c>
    </row>
    <row r="7" spans="1:7" ht="13.5" thickBot="1">
      <c r="A7" s="162"/>
      <c r="B7" s="6" t="s">
        <v>7</v>
      </c>
      <c r="C7" s="160"/>
      <c r="D7" s="160"/>
      <c r="E7" s="7" t="s">
        <v>8</v>
      </c>
      <c r="F7" s="157"/>
      <c r="G7" s="157"/>
    </row>
    <row r="8" spans="1:7" ht="22.5">
      <c r="A8" s="19" t="s">
        <v>357</v>
      </c>
      <c r="B8" s="86" t="s">
        <v>362</v>
      </c>
      <c r="C8" s="22"/>
      <c r="D8" s="14" t="s">
        <v>358</v>
      </c>
      <c r="E8" s="57" t="s">
        <v>359</v>
      </c>
      <c r="F8" s="24">
        <v>26000</v>
      </c>
      <c r="G8" s="24" t="s">
        <v>438</v>
      </c>
    </row>
    <row r="9" spans="1:7" ht="23.25" thickBot="1">
      <c r="A9" s="19" t="s">
        <v>357</v>
      </c>
      <c r="B9" s="86" t="s">
        <v>362</v>
      </c>
      <c r="C9" s="22"/>
      <c r="D9" s="14" t="s">
        <v>360</v>
      </c>
      <c r="E9" s="57" t="s">
        <v>361</v>
      </c>
      <c r="F9" s="24">
        <v>150000</v>
      </c>
      <c r="G9" s="24" t="s">
        <v>438</v>
      </c>
    </row>
    <row r="10" spans="1:7" ht="16.5" thickBot="1">
      <c r="A10" s="8"/>
      <c r="B10" s="9" t="s">
        <v>16</v>
      </c>
      <c r="C10" s="10"/>
      <c r="D10" s="10"/>
      <c r="E10" s="10"/>
      <c r="F10" s="11">
        <f>SUM(F8:F9)</f>
        <v>176000</v>
      </c>
      <c r="G10" s="11"/>
    </row>
  </sheetData>
  <sheetProtection/>
  <mergeCells count="7">
    <mergeCell ref="G6:G7"/>
    <mergeCell ref="A2:G2"/>
    <mergeCell ref="A4:F4"/>
    <mergeCell ref="A6:A7"/>
    <mergeCell ref="C6:C7"/>
    <mergeCell ref="D6:D7"/>
    <mergeCell ref="F6:F7"/>
  </mergeCells>
  <printOptions horizont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zoomScalePageLayoutView="0" workbookViewId="0" topLeftCell="A1">
      <selection activeCell="A4" sqref="A4:F4"/>
    </sheetView>
  </sheetViews>
  <sheetFormatPr defaultColWidth="9.00390625" defaultRowHeight="12.75"/>
  <cols>
    <col min="2" max="2" width="21.875" style="0" customWidth="1"/>
    <col min="3" max="3" width="9.125" style="0" customWidth="1"/>
    <col min="4" max="4" width="9.125" style="17" customWidth="1"/>
    <col min="5" max="5" width="28.625" style="0" customWidth="1"/>
    <col min="6" max="6" width="24.75390625" style="0" bestFit="1" customWidth="1"/>
    <col min="7" max="7" width="15.375" style="0" customWidth="1"/>
  </cols>
  <sheetData>
    <row r="2" spans="1:7" ht="38.25" customHeight="1">
      <c r="A2" s="166" t="s">
        <v>33</v>
      </c>
      <c r="B2" s="167"/>
      <c r="C2" s="167"/>
      <c r="D2" s="167"/>
      <c r="E2" s="167"/>
      <c r="F2" s="167"/>
      <c r="G2" s="168"/>
    </row>
    <row r="3" spans="1:7" ht="18">
      <c r="A3" s="2"/>
      <c r="B3" s="3"/>
      <c r="C3" s="3"/>
      <c r="D3" s="18"/>
      <c r="E3" s="3"/>
      <c r="F3" s="3"/>
      <c r="G3" s="60"/>
    </row>
    <row r="4" spans="1:6" ht="18.75" thickBot="1">
      <c r="A4" s="163" t="s">
        <v>12</v>
      </c>
      <c r="B4" s="164"/>
      <c r="C4" s="164"/>
      <c r="D4" s="164"/>
      <c r="E4" s="164"/>
      <c r="F4" s="164"/>
    </row>
    <row r="5" spans="1:7" ht="15.75" thickBot="1">
      <c r="A5" s="33"/>
      <c r="B5" s="34" t="s">
        <v>28</v>
      </c>
      <c r="C5" s="36"/>
      <c r="D5" s="37"/>
      <c r="E5" s="38"/>
      <c r="F5" s="39"/>
      <c r="G5" s="133"/>
    </row>
    <row r="6" spans="1:7" ht="12.75" customHeight="1">
      <c r="A6" s="161" t="s">
        <v>0</v>
      </c>
      <c r="B6" s="4" t="s">
        <v>1</v>
      </c>
      <c r="C6" s="159" t="s">
        <v>4</v>
      </c>
      <c r="D6" s="159" t="s">
        <v>5</v>
      </c>
      <c r="E6" s="5" t="s">
        <v>6</v>
      </c>
      <c r="F6" s="165" t="s">
        <v>9</v>
      </c>
      <c r="G6" s="156" t="s">
        <v>433</v>
      </c>
    </row>
    <row r="7" spans="1:7" ht="13.5" thickBot="1">
      <c r="A7" s="162"/>
      <c r="B7" s="6" t="s">
        <v>7</v>
      </c>
      <c r="C7" s="160"/>
      <c r="D7" s="160"/>
      <c r="E7" s="7" t="s">
        <v>8</v>
      </c>
      <c r="F7" s="157"/>
      <c r="G7" s="157"/>
    </row>
    <row r="8" spans="1:7" ht="12.75">
      <c r="A8" s="87" t="s">
        <v>61</v>
      </c>
      <c r="B8" s="88" t="s">
        <v>62</v>
      </c>
      <c r="C8" s="90"/>
      <c r="D8" s="91" t="s">
        <v>122</v>
      </c>
      <c r="E8" s="92" t="s">
        <v>123</v>
      </c>
      <c r="F8" s="94">
        <v>5500</v>
      </c>
      <c r="G8" s="24" t="s">
        <v>439</v>
      </c>
    </row>
    <row r="9" spans="1:7" ht="12.75">
      <c r="A9" s="87" t="s">
        <v>61</v>
      </c>
      <c r="B9" s="88" t="s">
        <v>62</v>
      </c>
      <c r="C9" s="90"/>
      <c r="D9" s="91" t="s">
        <v>124</v>
      </c>
      <c r="E9" s="92" t="s">
        <v>125</v>
      </c>
      <c r="F9" s="94">
        <v>29000</v>
      </c>
      <c r="G9" s="24" t="s">
        <v>439</v>
      </c>
    </row>
    <row r="10" spans="1:7" ht="12.75">
      <c r="A10" s="102" t="s">
        <v>233</v>
      </c>
      <c r="B10" s="88" t="s">
        <v>412</v>
      </c>
      <c r="C10" s="103"/>
      <c r="D10" s="104" t="s">
        <v>237</v>
      </c>
      <c r="E10" s="105" t="s">
        <v>238</v>
      </c>
      <c r="F10" s="106">
        <v>32000</v>
      </c>
      <c r="G10" s="24" t="s">
        <v>439</v>
      </c>
    </row>
    <row r="11" spans="1:7" ht="12.75">
      <c r="A11" s="102" t="s">
        <v>233</v>
      </c>
      <c r="B11" s="88" t="s">
        <v>412</v>
      </c>
      <c r="C11" s="114"/>
      <c r="D11" s="115" t="s">
        <v>239</v>
      </c>
      <c r="E11" s="107" t="s">
        <v>240</v>
      </c>
      <c r="F11" s="106">
        <v>30000</v>
      </c>
      <c r="G11" s="24" t="s">
        <v>439</v>
      </c>
    </row>
    <row r="12" spans="1:7" ht="12.75">
      <c r="A12" s="102" t="s">
        <v>233</v>
      </c>
      <c r="B12" s="88" t="s">
        <v>412</v>
      </c>
      <c r="C12" s="103"/>
      <c r="D12" s="104" t="s">
        <v>241</v>
      </c>
      <c r="E12" s="105" t="s">
        <v>242</v>
      </c>
      <c r="F12" s="106">
        <v>30000</v>
      </c>
      <c r="G12" s="24" t="s">
        <v>439</v>
      </c>
    </row>
    <row r="13" spans="1:7" ht="12.75">
      <c r="A13" s="102" t="s">
        <v>233</v>
      </c>
      <c r="B13" s="88" t="s">
        <v>412</v>
      </c>
      <c r="C13" s="103"/>
      <c r="D13" s="104" t="s">
        <v>243</v>
      </c>
      <c r="E13" s="105" t="s">
        <v>244</v>
      </c>
      <c r="F13" s="106">
        <v>5000</v>
      </c>
      <c r="G13" s="24" t="s">
        <v>439</v>
      </c>
    </row>
    <row r="14" spans="1:7" ht="12.75">
      <c r="A14" s="102" t="s">
        <v>233</v>
      </c>
      <c r="B14" s="88" t="s">
        <v>412</v>
      </c>
      <c r="C14" s="103"/>
      <c r="D14" s="104" t="s">
        <v>245</v>
      </c>
      <c r="E14" s="105" t="s">
        <v>246</v>
      </c>
      <c r="F14" s="106">
        <v>15000</v>
      </c>
      <c r="G14" s="24" t="s">
        <v>439</v>
      </c>
    </row>
    <row r="15" spans="1:7" ht="12.75">
      <c r="A15" s="95" t="s">
        <v>286</v>
      </c>
      <c r="B15" s="108" t="s">
        <v>279</v>
      </c>
      <c r="C15" s="90" t="s">
        <v>370</v>
      </c>
      <c r="D15" s="91" t="s">
        <v>349</v>
      </c>
      <c r="E15" s="92" t="s">
        <v>280</v>
      </c>
      <c r="F15" s="94">
        <v>3750</v>
      </c>
      <c r="G15" s="24" t="s">
        <v>439</v>
      </c>
    </row>
    <row r="16" spans="1:7" ht="12.75">
      <c r="A16" s="95" t="s">
        <v>286</v>
      </c>
      <c r="B16" s="108" t="s">
        <v>279</v>
      </c>
      <c r="C16" s="90" t="s">
        <v>370</v>
      </c>
      <c r="D16" s="91" t="s">
        <v>350</v>
      </c>
      <c r="E16" s="92" t="s">
        <v>281</v>
      </c>
      <c r="F16" s="94">
        <v>2900</v>
      </c>
      <c r="G16" s="24" t="s">
        <v>439</v>
      </c>
    </row>
    <row r="17" spans="1:7" ht="12.75">
      <c r="A17" s="95" t="s">
        <v>286</v>
      </c>
      <c r="B17" s="108" t="s">
        <v>282</v>
      </c>
      <c r="C17" s="90" t="s">
        <v>370</v>
      </c>
      <c r="D17" s="91" t="s">
        <v>351</v>
      </c>
      <c r="E17" s="92" t="s">
        <v>283</v>
      </c>
      <c r="F17" s="94">
        <v>6834.2</v>
      </c>
      <c r="G17" s="24" t="s">
        <v>439</v>
      </c>
    </row>
    <row r="18" spans="1:7" ht="12.75">
      <c r="A18" s="95" t="s">
        <v>286</v>
      </c>
      <c r="B18" s="109" t="s">
        <v>284</v>
      </c>
      <c r="C18" s="90" t="s">
        <v>370</v>
      </c>
      <c r="D18" s="91" t="s">
        <v>352</v>
      </c>
      <c r="E18" s="92" t="s">
        <v>285</v>
      </c>
      <c r="F18" s="94">
        <v>14431</v>
      </c>
      <c r="G18" s="24" t="s">
        <v>439</v>
      </c>
    </row>
    <row r="19" spans="1:7" ht="22.5">
      <c r="A19" s="95" t="s">
        <v>286</v>
      </c>
      <c r="B19" s="110" t="s">
        <v>289</v>
      </c>
      <c r="C19" s="96"/>
      <c r="D19" s="96" t="s">
        <v>354</v>
      </c>
      <c r="E19" s="111" t="s">
        <v>287</v>
      </c>
      <c r="F19" s="112">
        <v>7000</v>
      </c>
      <c r="G19" s="24" t="s">
        <v>439</v>
      </c>
    </row>
    <row r="20" spans="1:7" ht="12.75">
      <c r="A20" s="87" t="s">
        <v>286</v>
      </c>
      <c r="B20" s="110" t="s">
        <v>289</v>
      </c>
      <c r="C20" s="90"/>
      <c r="D20" s="91" t="s">
        <v>353</v>
      </c>
      <c r="E20" s="111" t="s">
        <v>288</v>
      </c>
      <c r="F20" s="113">
        <v>100000</v>
      </c>
      <c r="G20" s="24" t="s">
        <v>439</v>
      </c>
    </row>
    <row r="21" spans="1:7" ht="12.75">
      <c r="A21" s="87" t="s">
        <v>430</v>
      </c>
      <c r="B21" s="88" t="s">
        <v>382</v>
      </c>
      <c r="C21" s="90" t="s">
        <v>370</v>
      </c>
      <c r="D21" s="91" t="s">
        <v>385</v>
      </c>
      <c r="E21" s="92" t="s">
        <v>383</v>
      </c>
      <c r="F21" s="94">
        <v>5380</v>
      </c>
      <c r="G21" s="135" t="s">
        <v>439</v>
      </c>
    </row>
    <row r="22" spans="1:7" ht="13.5" thickBot="1">
      <c r="A22" s="87" t="s">
        <v>430</v>
      </c>
      <c r="B22" s="88" t="s">
        <v>382</v>
      </c>
      <c r="C22" s="90" t="s">
        <v>370</v>
      </c>
      <c r="D22" s="91" t="s">
        <v>386</v>
      </c>
      <c r="E22" s="92" t="s">
        <v>384</v>
      </c>
      <c r="F22" s="94">
        <v>48000</v>
      </c>
      <c r="G22" s="135" t="s">
        <v>439</v>
      </c>
    </row>
    <row r="23" spans="1:7" ht="16.5" thickBot="1">
      <c r="A23" s="8"/>
      <c r="B23" s="9" t="s">
        <v>17</v>
      </c>
      <c r="C23" s="10"/>
      <c r="D23" s="10"/>
      <c r="E23" s="10"/>
      <c r="F23" s="11">
        <f>SUM(F8:F22)</f>
        <v>334795.2</v>
      </c>
      <c r="G23" s="143"/>
    </row>
    <row r="24" spans="4:7" ht="12.75">
      <c r="D24"/>
      <c r="G24" s="141"/>
    </row>
    <row r="25" spans="6:7" ht="12.75">
      <c r="F25" s="131"/>
      <c r="G25" s="142"/>
    </row>
  </sheetData>
  <sheetProtection/>
  <mergeCells count="7">
    <mergeCell ref="G6:G7"/>
    <mergeCell ref="A2:G2"/>
    <mergeCell ref="A4:F4"/>
    <mergeCell ref="A6:A7"/>
    <mergeCell ref="C6:C7"/>
    <mergeCell ref="D6:D7"/>
    <mergeCell ref="F6:F7"/>
  </mergeCells>
  <printOptions horizontalCentered="1"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A4" sqref="A4:H4"/>
    </sheetView>
  </sheetViews>
  <sheetFormatPr defaultColWidth="9.00390625" defaultRowHeight="12.75"/>
  <cols>
    <col min="2" max="2" width="21.875" style="0" customWidth="1"/>
    <col min="4" max="4" width="9.125" style="0" customWidth="1"/>
    <col min="6" max="6" width="9.125" style="0" customWidth="1"/>
    <col min="7" max="7" width="28.625" style="0" customWidth="1"/>
    <col min="8" max="8" width="24.75390625" style="0" bestFit="1" customWidth="1"/>
    <col min="9" max="9" width="16.75390625" style="0" customWidth="1"/>
  </cols>
  <sheetData>
    <row r="2" spans="1:9" ht="18">
      <c r="A2" s="158" t="s">
        <v>34</v>
      </c>
      <c r="B2" s="169"/>
      <c r="C2" s="169"/>
      <c r="D2" s="169"/>
      <c r="E2" s="169"/>
      <c r="F2" s="169"/>
      <c r="G2" s="169"/>
      <c r="H2" s="169"/>
      <c r="I2" s="148"/>
    </row>
    <row r="3" spans="1:9" ht="18">
      <c r="A3" s="2"/>
      <c r="B3" s="3"/>
      <c r="C3" s="3"/>
      <c r="D3" s="3"/>
      <c r="E3" s="3"/>
      <c r="F3" s="3"/>
      <c r="G3" s="3"/>
      <c r="H3" s="3"/>
      <c r="I3" s="60"/>
    </row>
    <row r="4" spans="1:8" ht="18.75" thickBot="1">
      <c r="A4" s="163" t="s">
        <v>12</v>
      </c>
      <c r="B4" s="164"/>
      <c r="C4" s="164"/>
      <c r="D4" s="164"/>
      <c r="E4" s="164"/>
      <c r="F4" s="164"/>
      <c r="G4" s="164"/>
      <c r="H4" s="164"/>
    </row>
    <row r="5" spans="1:9" ht="15.75" thickBot="1">
      <c r="A5" s="33"/>
      <c r="B5" s="34" t="s">
        <v>28</v>
      </c>
      <c r="C5" s="35"/>
      <c r="D5" s="35"/>
      <c r="E5" s="116"/>
      <c r="F5" s="117"/>
      <c r="G5" s="118"/>
      <c r="H5" s="39"/>
      <c r="I5" s="133"/>
    </row>
    <row r="6" spans="1:9" ht="12.75" customHeight="1">
      <c r="A6" s="161" t="s">
        <v>0</v>
      </c>
      <c r="B6" s="4" t="s">
        <v>1</v>
      </c>
      <c r="C6" s="159" t="s">
        <v>4</v>
      </c>
      <c r="D6" s="159" t="s">
        <v>5</v>
      </c>
      <c r="E6" s="176" t="s">
        <v>422</v>
      </c>
      <c r="F6" s="177"/>
      <c r="G6" s="178"/>
      <c r="H6" s="165" t="s">
        <v>9</v>
      </c>
      <c r="I6" s="156" t="s">
        <v>433</v>
      </c>
    </row>
    <row r="7" spans="1:9" ht="13.5" thickBot="1">
      <c r="A7" s="162"/>
      <c r="B7" s="6" t="s">
        <v>7</v>
      </c>
      <c r="C7" s="160"/>
      <c r="D7" s="160"/>
      <c r="E7" s="179"/>
      <c r="F7" s="164"/>
      <c r="G7" s="180"/>
      <c r="H7" s="157"/>
      <c r="I7" s="157"/>
    </row>
    <row r="8" spans="1:9" ht="12.75">
      <c r="A8" s="19" t="s">
        <v>144</v>
      </c>
      <c r="B8" s="23" t="s">
        <v>145</v>
      </c>
      <c r="C8" s="90" t="s">
        <v>370</v>
      </c>
      <c r="D8" s="14" t="s">
        <v>146</v>
      </c>
      <c r="E8" s="170" t="s">
        <v>147</v>
      </c>
      <c r="F8" s="171"/>
      <c r="G8" s="172"/>
      <c r="H8" s="24">
        <v>15000</v>
      </c>
      <c r="I8" s="24" t="s">
        <v>440</v>
      </c>
    </row>
    <row r="9" spans="1:9" ht="12.75">
      <c r="A9" s="19" t="s">
        <v>144</v>
      </c>
      <c r="B9" s="23" t="s">
        <v>145</v>
      </c>
      <c r="C9" s="90" t="s">
        <v>370</v>
      </c>
      <c r="D9" s="14" t="s">
        <v>148</v>
      </c>
      <c r="E9" s="173" t="s">
        <v>149</v>
      </c>
      <c r="F9" s="174"/>
      <c r="G9" s="175"/>
      <c r="H9" s="24">
        <v>2000</v>
      </c>
      <c r="I9" s="24" t="s">
        <v>440</v>
      </c>
    </row>
    <row r="10" spans="1:9" ht="12.75">
      <c r="A10" s="19" t="s">
        <v>144</v>
      </c>
      <c r="B10" s="23" t="s">
        <v>150</v>
      </c>
      <c r="C10" s="90" t="s">
        <v>370</v>
      </c>
      <c r="D10" s="14" t="s">
        <v>151</v>
      </c>
      <c r="E10" s="173" t="s">
        <v>152</v>
      </c>
      <c r="F10" s="174"/>
      <c r="G10" s="175"/>
      <c r="H10" s="24">
        <v>600</v>
      </c>
      <c r="I10" s="24" t="s">
        <v>440</v>
      </c>
    </row>
    <row r="11" spans="1:9" ht="12.75">
      <c r="A11" s="19" t="s">
        <v>144</v>
      </c>
      <c r="B11" s="23" t="s">
        <v>150</v>
      </c>
      <c r="C11" s="90" t="s">
        <v>370</v>
      </c>
      <c r="D11" s="14" t="s">
        <v>153</v>
      </c>
      <c r="E11" s="173" t="s">
        <v>154</v>
      </c>
      <c r="F11" s="174"/>
      <c r="G11" s="175"/>
      <c r="H11" s="24">
        <v>400</v>
      </c>
      <c r="I11" s="24" t="s">
        <v>440</v>
      </c>
    </row>
    <row r="12" spans="1:9" ht="12.75">
      <c r="A12" s="19" t="s">
        <v>144</v>
      </c>
      <c r="B12" s="23" t="s">
        <v>155</v>
      </c>
      <c r="C12" s="90" t="s">
        <v>370</v>
      </c>
      <c r="D12" s="14" t="s">
        <v>156</v>
      </c>
      <c r="E12" s="173" t="s">
        <v>157</v>
      </c>
      <c r="F12" s="174"/>
      <c r="G12" s="175"/>
      <c r="H12" s="24">
        <v>3000</v>
      </c>
      <c r="I12" s="24" t="s">
        <v>440</v>
      </c>
    </row>
    <row r="13" spans="1:9" ht="12.75">
      <c r="A13" s="19" t="s">
        <v>144</v>
      </c>
      <c r="B13" s="23" t="s">
        <v>155</v>
      </c>
      <c r="C13" s="90" t="s">
        <v>370</v>
      </c>
      <c r="D13" s="14" t="s">
        <v>158</v>
      </c>
      <c r="E13" s="173" t="s">
        <v>159</v>
      </c>
      <c r="F13" s="174"/>
      <c r="G13" s="175"/>
      <c r="H13" s="24">
        <v>1000</v>
      </c>
      <c r="I13" s="24" t="s">
        <v>440</v>
      </c>
    </row>
    <row r="14" spans="1:9" ht="12.75">
      <c r="A14" s="19" t="s">
        <v>144</v>
      </c>
      <c r="B14" s="23" t="s">
        <v>160</v>
      </c>
      <c r="C14" s="90" t="s">
        <v>370</v>
      </c>
      <c r="D14" s="14" t="s">
        <v>161</v>
      </c>
      <c r="E14" s="173" t="s">
        <v>162</v>
      </c>
      <c r="F14" s="174"/>
      <c r="G14" s="175"/>
      <c r="H14" s="24">
        <v>8000</v>
      </c>
      <c r="I14" s="24" t="s">
        <v>440</v>
      </c>
    </row>
    <row r="15" spans="1:9" ht="12.75">
      <c r="A15" s="19" t="s">
        <v>144</v>
      </c>
      <c r="B15" s="23" t="s">
        <v>160</v>
      </c>
      <c r="C15" s="90" t="s">
        <v>370</v>
      </c>
      <c r="D15" s="14" t="s">
        <v>163</v>
      </c>
      <c r="E15" s="173" t="s">
        <v>164</v>
      </c>
      <c r="F15" s="174"/>
      <c r="G15" s="175"/>
      <c r="H15" s="24">
        <v>1300</v>
      </c>
      <c r="I15" s="24" t="s">
        <v>440</v>
      </c>
    </row>
    <row r="16" spans="1:9" ht="12.75">
      <c r="A16" s="19" t="s">
        <v>144</v>
      </c>
      <c r="B16" s="23" t="s">
        <v>160</v>
      </c>
      <c r="C16" s="90" t="s">
        <v>370</v>
      </c>
      <c r="D16" s="14" t="s">
        <v>165</v>
      </c>
      <c r="E16" s="173" t="s">
        <v>166</v>
      </c>
      <c r="F16" s="174"/>
      <c r="G16" s="175"/>
      <c r="H16" s="24">
        <v>1600</v>
      </c>
      <c r="I16" s="24" t="s">
        <v>440</v>
      </c>
    </row>
    <row r="17" spans="1:9" ht="12.75">
      <c r="A17" s="19" t="s">
        <v>144</v>
      </c>
      <c r="B17" s="23" t="s">
        <v>167</v>
      </c>
      <c r="C17" s="90" t="s">
        <v>370</v>
      </c>
      <c r="D17" s="14" t="s">
        <v>168</v>
      </c>
      <c r="E17" s="173" t="s">
        <v>169</v>
      </c>
      <c r="F17" s="174"/>
      <c r="G17" s="175"/>
      <c r="H17" s="24">
        <v>7940</v>
      </c>
      <c r="I17" s="24" t="s">
        <v>440</v>
      </c>
    </row>
    <row r="18" spans="1:9" ht="12.75">
      <c r="A18" s="19" t="s">
        <v>144</v>
      </c>
      <c r="B18" s="23" t="s">
        <v>167</v>
      </c>
      <c r="C18" s="90" t="s">
        <v>370</v>
      </c>
      <c r="D18" s="14" t="s">
        <v>170</v>
      </c>
      <c r="E18" s="173" t="s">
        <v>171</v>
      </c>
      <c r="F18" s="174"/>
      <c r="G18" s="175"/>
      <c r="H18" s="24">
        <v>400</v>
      </c>
      <c r="I18" s="24" t="s">
        <v>440</v>
      </c>
    </row>
    <row r="19" spans="1:9" ht="12.75">
      <c r="A19" s="19" t="s">
        <v>144</v>
      </c>
      <c r="B19" s="23" t="s">
        <v>167</v>
      </c>
      <c r="C19" s="90" t="s">
        <v>370</v>
      </c>
      <c r="D19" s="14" t="s">
        <v>172</v>
      </c>
      <c r="E19" s="173" t="s">
        <v>173</v>
      </c>
      <c r="F19" s="174"/>
      <c r="G19" s="175"/>
      <c r="H19" s="24">
        <v>2500</v>
      </c>
      <c r="I19" s="24" t="s">
        <v>440</v>
      </c>
    </row>
    <row r="20" spans="1:9" ht="13.5" thickBot="1">
      <c r="A20" s="19" t="s">
        <v>355</v>
      </c>
      <c r="B20" s="56" t="s">
        <v>319</v>
      </c>
      <c r="C20" s="22"/>
      <c r="D20" s="14" t="s">
        <v>194</v>
      </c>
      <c r="E20" s="181" t="s">
        <v>423</v>
      </c>
      <c r="F20" s="182"/>
      <c r="G20" s="183"/>
      <c r="H20" s="24">
        <v>50</v>
      </c>
      <c r="I20" s="24" t="s">
        <v>440</v>
      </c>
    </row>
    <row r="21" spans="1:9" ht="16.5" thickBot="1">
      <c r="A21" s="8"/>
      <c r="B21" s="9" t="s">
        <v>18</v>
      </c>
      <c r="C21" s="10"/>
      <c r="D21" s="10"/>
      <c r="E21" s="10"/>
      <c r="F21" s="10"/>
      <c r="G21" s="10"/>
      <c r="H21" s="11">
        <f>SUM(H8:H20)</f>
        <v>43790</v>
      </c>
      <c r="I21" s="11"/>
    </row>
    <row r="22" ht="12.75">
      <c r="I22" s="139"/>
    </row>
    <row r="23" spans="1:9" ht="18.75" thickBot="1">
      <c r="A23" s="163" t="s">
        <v>13</v>
      </c>
      <c r="B23" s="164"/>
      <c r="C23" s="164"/>
      <c r="D23" s="164"/>
      <c r="E23" s="164"/>
      <c r="F23" s="164"/>
      <c r="G23" s="164"/>
      <c r="H23" s="164"/>
      <c r="I23" s="140"/>
    </row>
    <row r="24" spans="1:9" ht="15.75" thickBot="1">
      <c r="A24" s="33"/>
      <c r="B24" s="34" t="s">
        <v>28</v>
      </c>
      <c r="C24" s="35"/>
      <c r="D24" s="35"/>
      <c r="E24" s="36"/>
      <c r="F24" s="37"/>
      <c r="G24" s="38"/>
      <c r="H24" s="39"/>
      <c r="I24" s="133"/>
    </row>
    <row r="25" spans="1:9" ht="12.75" customHeight="1">
      <c r="A25" s="161" t="s">
        <v>0</v>
      </c>
      <c r="B25" s="4" t="s">
        <v>1</v>
      </c>
      <c r="C25" s="159" t="s">
        <v>2</v>
      </c>
      <c r="D25" s="159" t="s">
        <v>3</v>
      </c>
      <c r="E25" s="159" t="s">
        <v>4</v>
      </c>
      <c r="F25" s="159" t="s">
        <v>5</v>
      </c>
      <c r="G25" s="5" t="s">
        <v>6</v>
      </c>
      <c r="H25" s="165" t="s">
        <v>10</v>
      </c>
      <c r="I25" s="134" t="s">
        <v>433</v>
      </c>
    </row>
    <row r="26" spans="1:9" ht="13.5" thickBot="1">
      <c r="A26" s="162"/>
      <c r="B26" s="6" t="s">
        <v>7</v>
      </c>
      <c r="C26" s="160"/>
      <c r="D26" s="160"/>
      <c r="E26" s="160"/>
      <c r="F26" s="160"/>
      <c r="G26" s="7" t="s">
        <v>8</v>
      </c>
      <c r="H26" s="157"/>
      <c r="I26" s="132"/>
    </row>
    <row r="27" spans="1:9" ht="13.5" customHeight="1" thickBot="1">
      <c r="A27" s="19" t="s">
        <v>355</v>
      </c>
      <c r="B27" s="23" t="s">
        <v>319</v>
      </c>
      <c r="C27" s="21">
        <v>3322</v>
      </c>
      <c r="D27" s="21">
        <v>5223</v>
      </c>
      <c r="E27" s="22" t="s">
        <v>190</v>
      </c>
      <c r="F27" s="14" t="s">
        <v>318</v>
      </c>
      <c r="G27" s="20" t="s">
        <v>317</v>
      </c>
      <c r="H27" s="24">
        <v>6860</v>
      </c>
      <c r="I27" s="24" t="s">
        <v>440</v>
      </c>
    </row>
    <row r="28" spans="1:9" ht="16.5" thickBot="1">
      <c r="A28" s="25"/>
      <c r="B28" s="26" t="s">
        <v>19</v>
      </c>
      <c r="C28" s="27"/>
      <c r="D28" s="27"/>
      <c r="E28" s="27"/>
      <c r="F28" s="27"/>
      <c r="G28" s="27"/>
      <c r="H28" s="31">
        <f>SUM(H27:H27)</f>
        <v>6860</v>
      </c>
      <c r="I28" s="31">
        <f>SUM(I27:I27)</f>
        <v>0</v>
      </c>
    </row>
    <row r="29" ht="13.5" thickBot="1"/>
    <row r="30" spans="1:9" ht="16.5" thickBot="1">
      <c r="A30" s="28"/>
      <c r="B30" s="29" t="s">
        <v>20</v>
      </c>
      <c r="C30" s="30"/>
      <c r="D30" s="30"/>
      <c r="E30" s="30"/>
      <c r="F30" s="30"/>
      <c r="G30" s="30"/>
      <c r="H30" s="32">
        <f>H21+H28</f>
        <v>50650</v>
      </c>
      <c r="I30" s="32">
        <f>I23+I28</f>
        <v>0</v>
      </c>
    </row>
    <row r="33" ht="12.75">
      <c r="H33" s="131"/>
    </row>
    <row r="34" ht="12.75">
      <c r="H34" s="131"/>
    </row>
  </sheetData>
  <sheetProtection/>
  <mergeCells count="28">
    <mergeCell ref="D25:D26"/>
    <mergeCell ref="E19:G19"/>
    <mergeCell ref="E17:G17"/>
    <mergeCell ref="E18:G18"/>
    <mergeCell ref="E10:G10"/>
    <mergeCell ref="H25:H26"/>
    <mergeCell ref="H6:H7"/>
    <mergeCell ref="E6:G7"/>
    <mergeCell ref="E20:G20"/>
    <mergeCell ref="A23:H23"/>
    <mergeCell ref="A25:A26"/>
    <mergeCell ref="C25:C26"/>
    <mergeCell ref="E25:E26"/>
    <mergeCell ref="F25:F26"/>
    <mergeCell ref="D6:D7"/>
    <mergeCell ref="E11:G11"/>
    <mergeCell ref="E12:G12"/>
    <mergeCell ref="I6:I7"/>
    <mergeCell ref="E13:G13"/>
    <mergeCell ref="E14:G14"/>
    <mergeCell ref="E15:G15"/>
    <mergeCell ref="E16:G16"/>
    <mergeCell ref="A2:I2"/>
    <mergeCell ref="A4:H4"/>
    <mergeCell ref="A6:A7"/>
    <mergeCell ref="C6:C7"/>
    <mergeCell ref="E8:G8"/>
    <mergeCell ref="E9:G9"/>
  </mergeCells>
  <printOptions horizontalCentered="1"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zoomScalePageLayoutView="0" workbookViewId="0" topLeftCell="A1">
      <selection activeCell="A4" sqref="A4:H4"/>
    </sheetView>
  </sheetViews>
  <sheetFormatPr defaultColWidth="9.00390625" defaultRowHeight="12.75"/>
  <cols>
    <col min="2" max="2" width="21.875" style="0" customWidth="1"/>
    <col min="7" max="7" width="28.625" style="0" customWidth="1"/>
    <col min="8" max="8" width="24.75390625" style="0" bestFit="1" customWidth="1"/>
    <col min="9" max="9" width="15.375" style="0" customWidth="1"/>
  </cols>
  <sheetData>
    <row r="2" spans="1:9" ht="18">
      <c r="A2" s="158" t="s">
        <v>35</v>
      </c>
      <c r="B2" s="169"/>
      <c r="C2" s="169"/>
      <c r="D2" s="169"/>
      <c r="E2" s="169"/>
      <c r="F2" s="169"/>
      <c r="G2" s="169"/>
      <c r="H2" s="169"/>
      <c r="I2" s="148"/>
    </row>
    <row r="3" spans="1:9" ht="18">
      <c r="A3" s="2"/>
      <c r="B3" s="3"/>
      <c r="C3" s="3"/>
      <c r="D3" s="3"/>
      <c r="E3" s="3"/>
      <c r="F3" s="3"/>
      <c r="G3" s="3"/>
      <c r="H3" s="3"/>
      <c r="I3" s="60"/>
    </row>
    <row r="4" spans="1:8" ht="18.75" thickBot="1">
      <c r="A4" s="163" t="s">
        <v>12</v>
      </c>
      <c r="B4" s="164"/>
      <c r="C4" s="164"/>
      <c r="D4" s="164"/>
      <c r="E4" s="164"/>
      <c r="F4" s="164"/>
      <c r="G4" s="164"/>
      <c r="H4" s="164"/>
    </row>
    <row r="5" spans="1:9" ht="15.75" thickBot="1">
      <c r="A5" s="33"/>
      <c r="B5" s="34" t="s">
        <v>28</v>
      </c>
      <c r="C5" s="35"/>
      <c r="D5" s="35"/>
      <c r="E5" s="116"/>
      <c r="F5" s="117"/>
      <c r="G5" s="118"/>
      <c r="H5" s="39"/>
      <c r="I5" s="133"/>
    </row>
    <row r="6" spans="1:9" ht="12.75" customHeight="1">
      <c r="A6" s="161" t="s">
        <v>0</v>
      </c>
      <c r="B6" s="4" t="s">
        <v>1</v>
      </c>
      <c r="C6" s="159" t="s">
        <v>4</v>
      </c>
      <c r="D6" s="159" t="s">
        <v>5</v>
      </c>
      <c r="E6" s="176" t="s">
        <v>422</v>
      </c>
      <c r="F6" s="177"/>
      <c r="G6" s="178"/>
      <c r="H6" s="165" t="s">
        <v>9</v>
      </c>
      <c r="I6" s="156" t="s">
        <v>433</v>
      </c>
    </row>
    <row r="7" spans="1:9" ht="13.5" thickBot="1">
      <c r="A7" s="162"/>
      <c r="B7" s="6" t="s">
        <v>7</v>
      </c>
      <c r="C7" s="160"/>
      <c r="D7" s="160"/>
      <c r="E7" s="190"/>
      <c r="F7" s="164"/>
      <c r="G7" s="180"/>
      <c r="H7" s="157"/>
      <c r="I7" s="157"/>
    </row>
    <row r="8" spans="1:9" ht="12.75">
      <c r="A8" s="102" t="s">
        <v>54</v>
      </c>
      <c r="B8" s="119" t="s">
        <v>195</v>
      </c>
      <c r="C8" s="103"/>
      <c r="D8" s="104" t="s">
        <v>55</v>
      </c>
      <c r="E8" s="186" t="s">
        <v>56</v>
      </c>
      <c r="F8" s="171"/>
      <c r="G8" s="172"/>
      <c r="H8" s="106">
        <v>45771.3</v>
      </c>
      <c r="I8" s="106" t="s">
        <v>436</v>
      </c>
    </row>
    <row r="9" spans="1:9" ht="12.75">
      <c r="A9" s="102" t="s">
        <v>54</v>
      </c>
      <c r="B9" s="119" t="s">
        <v>195</v>
      </c>
      <c r="C9" s="103"/>
      <c r="D9" s="104" t="s">
        <v>57</v>
      </c>
      <c r="E9" s="185" t="s">
        <v>58</v>
      </c>
      <c r="F9" s="174"/>
      <c r="G9" s="175"/>
      <c r="H9" s="106">
        <v>4793.1</v>
      </c>
      <c r="I9" s="106" t="s">
        <v>436</v>
      </c>
    </row>
    <row r="10" spans="1:9" ht="12.75">
      <c r="A10" s="102" t="s">
        <v>54</v>
      </c>
      <c r="B10" s="119" t="s">
        <v>195</v>
      </c>
      <c r="C10" s="103"/>
      <c r="D10" s="115" t="s">
        <v>59</v>
      </c>
      <c r="E10" s="185" t="s">
        <v>60</v>
      </c>
      <c r="F10" s="174"/>
      <c r="G10" s="175"/>
      <c r="H10" s="106">
        <v>94044.7</v>
      </c>
      <c r="I10" s="106" t="s">
        <v>436</v>
      </c>
    </row>
    <row r="11" spans="1:9" ht="12.75">
      <c r="A11" s="87" t="s">
        <v>61</v>
      </c>
      <c r="B11" s="88" t="s">
        <v>62</v>
      </c>
      <c r="C11" s="90"/>
      <c r="D11" s="91" t="s">
        <v>126</v>
      </c>
      <c r="E11" s="184" t="s">
        <v>127</v>
      </c>
      <c r="F11" s="174"/>
      <c r="G11" s="175"/>
      <c r="H11" s="94">
        <v>1000</v>
      </c>
      <c r="I11" s="94" t="s">
        <v>435</v>
      </c>
    </row>
    <row r="12" spans="1:9" ht="12.75">
      <c r="A12" s="87" t="s">
        <v>61</v>
      </c>
      <c r="B12" s="88" t="s">
        <v>62</v>
      </c>
      <c r="C12" s="90"/>
      <c r="D12" s="91" t="s">
        <v>128</v>
      </c>
      <c r="E12" s="184" t="s">
        <v>129</v>
      </c>
      <c r="F12" s="174"/>
      <c r="G12" s="175"/>
      <c r="H12" s="94">
        <v>5000</v>
      </c>
      <c r="I12" s="94" t="s">
        <v>435</v>
      </c>
    </row>
    <row r="13" spans="1:9" ht="12.75">
      <c r="A13" s="87" t="s">
        <v>61</v>
      </c>
      <c r="B13" s="88" t="s">
        <v>62</v>
      </c>
      <c r="C13" s="90"/>
      <c r="D13" s="91" t="s">
        <v>130</v>
      </c>
      <c r="E13" s="184" t="s">
        <v>131</v>
      </c>
      <c r="F13" s="174"/>
      <c r="G13" s="175"/>
      <c r="H13" s="94">
        <v>1300</v>
      </c>
      <c r="I13" s="94" t="s">
        <v>435</v>
      </c>
    </row>
    <row r="14" spans="1:9" ht="12.75">
      <c r="A14" s="87" t="s">
        <v>61</v>
      </c>
      <c r="B14" s="88" t="s">
        <v>62</v>
      </c>
      <c r="C14" s="90"/>
      <c r="D14" s="91" t="s">
        <v>132</v>
      </c>
      <c r="E14" s="184" t="s">
        <v>133</v>
      </c>
      <c r="F14" s="174"/>
      <c r="G14" s="175"/>
      <c r="H14" s="94">
        <v>7000</v>
      </c>
      <c r="I14" s="94" t="s">
        <v>435</v>
      </c>
    </row>
    <row r="15" spans="1:9" ht="12.75">
      <c r="A15" s="87" t="s">
        <v>61</v>
      </c>
      <c r="B15" s="88" t="s">
        <v>62</v>
      </c>
      <c r="C15" s="90"/>
      <c r="D15" s="91" t="s">
        <v>134</v>
      </c>
      <c r="E15" s="184" t="s">
        <v>135</v>
      </c>
      <c r="F15" s="174"/>
      <c r="G15" s="175"/>
      <c r="H15" s="94">
        <v>1000</v>
      </c>
      <c r="I15" s="94" t="s">
        <v>435</v>
      </c>
    </row>
    <row r="16" spans="1:9" ht="12.75">
      <c r="A16" s="87" t="s">
        <v>61</v>
      </c>
      <c r="B16" s="88" t="s">
        <v>62</v>
      </c>
      <c r="C16" s="90"/>
      <c r="D16" s="91" t="s">
        <v>136</v>
      </c>
      <c r="E16" s="184" t="s">
        <v>137</v>
      </c>
      <c r="F16" s="174"/>
      <c r="G16" s="175"/>
      <c r="H16" s="94">
        <v>2500</v>
      </c>
      <c r="I16" s="94" t="s">
        <v>435</v>
      </c>
    </row>
    <row r="17" spans="1:9" ht="12.75">
      <c r="A17" s="87" t="s">
        <v>61</v>
      </c>
      <c r="B17" s="88" t="s">
        <v>62</v>
      </c>
      <c r="C17" s="90"/>
      <c r="D17" s="91" t="s">
        <v>138</v>
      </c>
      <c r="E17" s="184" t="s">
        <v>139</v>
      </c>
      <c r="F17" s="174"/>
      <c r="G17" s="175"/>
      <c r="H17" s="94">
        <v>1000</v>
      </c>
      <c r="I17" s="94" t="s">
        <v>435</v>
      </c>
    </row>
    <row r="18" spans="1:9" ht="12.75">
      <c r="A18" s="87" t="s">
        <v>61</v>
      </c>
      <c r="B18" s="88" t="s">
        <v>62</v>
      </c>
      <c r="C18" s="90"/>
      <c r="D18" s="91" t="s">
        <v>140</v>
      </c>
      <c r="E18" s="184" t="s">
        <v>141</v>
      </c>
      <c r="F18" s="174"/>
      <c r="G18" s="175"/>
      <c r="H18" s="94">
        <v>3000</v>
      </c>
      <c r="I18" s="94" t="s">
        <v>435</v>
      </c>
    </row>
    <row r="19" spans="1:9" ht="12.75">
      <c r="A19" s="87" t="s">
        <v>61</v>
      </c>
      <c r="B19" s="88" t="s">
        <v>62</v>
      </c>
      <c r="C19" s="90"/>
      <c r="D19" s="91" t="s">
        <v>142</v>
      </c>
      <c r="E19" s="184" t="s">
        <v>143</v>
      </c>
      <c r="F19" s="174"/>
      <c r="G19" s="175"/>
      <c r="H19" s="94">
        <v>1500</v>
      </c>
      <c r="I19" s="94" t="s">
        <v>435</v>
      </c>
    </row>
    <row r="20" spans="1:9" ht="12.75">
      <c r="A20" s="87" t="s">
        <v>249</v>
      </c>
      <c r="B20" s="88" t="s">
        <v>432</v>
      </c>
      <c r="C20" s="90" t="s">
        <v>424</v>
      </c>
      <c r="D20" s="91" t="s">
        <v>320</v>
      </c>
      <c r="E20" s="184" t="s">
        <v>224</v>
      </c>
      <c r="F20" s="174"/>
      <c r="G20" s="175"/>
      <c r="H20" s="94">
        <v>884</v>
      </c>
      <c r="I20" s="94" t="s">
        <v>435</v>
      </c>
    </row>
    <row r="21" spans="1:9" ht="12.75">
      <c r="A21" s="87" t="s">
        <v>249</v>
      </c>
      <c r="B21" s="88" t="s">
        <v>432</v>
      </c>
      <c r="C21" s="90"/>
      <c r="D21" s="91" t="s">
        <v>321</v>
      </c>
      <c r="E21" s="184" t="s">
        <v>225</v>
      </c>
      <c r="F21" s="174"/>
      <c r="G21" s="175"/>
      <c r="H21" s="94">
        <v>3993</v>
      </c>
      <c r="I21" s="94" t="s">
        <v>435</v>
      </c>
    </row>
    <row r="22" spans="1:9" ht="12.75">
      <c r="A22" s="87" t="s">
        <v>249</v>
      </c>
      <c r="B22" s="88" t="s">
        <v>432</v>
      </c>
      <c r="C22" s="90"/>
      <c r="D22" s="91" t="s">
        <v>322</v>
      </c>
      <c r="E22" s="184" t="s">
        <v>226</v>
      </c>
      <c r="F22" s="174"/>
      <c r="G22" s="175"/>
      <c r="H22" s="94">
        <v>3237</v>
      </c>
      <c r="I22" s="94" t="s">
        <v>435</v>
      </c>
    </row>
    <row r="23" spans="1:9" ht="12.75">
      <c r="A23" s="87" t="s">
        <v>249</v>
      </c>
      <c r="B23" s="88" t="s">
        <v>432</v>
      </c>
      <c r="C23" s="90"/>
      <c r="D23" s="91" t="s">
        <v>323</v>
      </c>
      <c r="E23" s="184" t="s">
        <v>227</v>
      </c>
      <c r="F23" s="174"/>
      <c r="G23" s="175"/>
      <c r="H23" s="94">
        <v>42692.6</v>
      </c>
      <c r="I23" s="94" t="s">
        <v>435</v>
      </c>
    </row>
    <row r="24" spans="1:9" ht="12.75">
      <c r="A24" s="87" t="s">
        <v>249</v>
      </c>
      <c r="B24" s="88" t="s">
        <v>432</v>
      </c>
      <c r="C24" s="90"/>
      <c r="D24" s="91" t="s">
        <v>324</v>
      </c>
      <c r="E24" s="184" t="s">
        <v>228</v>
      </c>
      <c r="F24" s="174"/>
      <c r="G24" s="175"/>
      <c r="H24" s="94">
        <v>4000</v>
      </c>
      <c r="I24" s="94" t="s">
        <v>435</v>
      </c>
    </row>
    <row r="25" spans="1:9" ht="13.5" thickBot="1">
      <c r="A25" s="87" t="s">
        <v>233</v>
      </c>
      <c r="B25" s="88" t="s">
        <v>412</v>
      </c>
      <c r="C25" s="90"/>
      <c r="D25" s="91" t="s">
        <v>247</v>
      </c>
      <c r="E25" s="187" t="s">
        <v>248</v>
      </c>
      <c r="F25" s="188"/>
      <c r="G25" s="189"/>
      <c r="H25" s="94">
        <v>60000</v>
      </c>
      <c r="I25" s="94" t="s">
        <v>435</v>
      </c>
    </row>
    <row r="26" spans="1:9" ht="16.5" thickBot="1">
      <c r="A26" s="8"/>
      <c r="B26" s="9" t="s">
        <v>21</v>
      </c>
      <c r="C26" s="10"/>
      <c r="D26" s="10"/>
      <c r="E26" s="10"/>
      <c r="F26" s="10"/>
      <c r="G26" s="10"/>
      <c r="H26" s="11">
        <f>SUM(H8:H25)</f>
        <v>282715.7</v>
      </c>
      <c r="I26" s="11"/>
    </row>
    <row r="27" ht="12.75">
      <c r="I27" s="138"/>
    </row>
    <row r="28" spans="1:8" ht="18.75" thickBot="1">
      <c r="A28" s="163" t="s">
        <v>13</v>
      </c>
      <c r="B28" s="164"/>
      <c r="C28" s="164"/>
      <c r="D28" s="164"/>
      <c r="E28" s="164"/>
      <c r="F28" s="164"/>
      <c r="G28" s="164"/>
      <c r="H28" s="164"/>
    </row>
    <row r="29" spans="1:9" ht="15.75" thickBot="1">
      <c r="A29" s="33"/>
      <c r="B29" s="34" t="s">
        <v>28</v>
      </c>
      <c r="C29" s="35"/>
      <c r="D29" s="35"/>
      <c r="E29" s="36"/>
      <c r="F29" s="37"/>
      <c r="G29" s="38"/>
      <c r="H29" s="39"/>
      <c r="I29" s="133"/>
    </row>
    <row r="30" spans="1:9" ht="12.75" customHeight="1">
      <c r="A30" s="161" t="s">
        <v>0</v>
      </c>
      <c r="B30" s="4" t="s">
        <v>1</v>
      </c>
      <c r="C30" s="159" t="s">
        <v>2</v>
      </c>
      <c r="D30" s="159" t="s">
        <v>3</v>
      </c>
      <c r="E30" s="159" t="s">
        <v>4</v>
      </c>
      <c r="F30" s="159" t="s">
        <v>5</v>
      </c>
      <c r="G30" s="5" t="s">
        <v>6</v>
      </c>
      <c r="H30" s="165" t="s">
        <v>10</v>
      </c>
      <c r="I30" s="134" t="s">
        <v>433</v>
      </c>
    </row>
    <row r="31" spans="1:9" ht="13.5" thickBot="1">
      <c r="A31" s="162"/>
      <c r="B31" s="6" t="s">
        <v>7</v>
      </c>
      <c r="C31" s="160"/>
      <c r="D31" s="160"/>
      <c r="E31" s="160"/>
      <c r="F31" s="160"/>
      <c r="G31" s="7" t="s">
        <v>8</v>
      </c>
      <c r="H31" s="157"/>
      <c r="I31" s="132"/>
    </row>
    <row r="32" spans="1:9" ht="12.75" customHeight="1">
      <c r="A32" s="87" t="s">
        <v>414</v>
      </c>
      <c r="B32" s="88" t="s">
        <v>174</v>
      </c>
      <c r="C32" s="89">
        <v>5311</v>
      </c>
      <c r="D32" s="89">
        <v>5011</v>
      </c>
      <c r="E32" s="90"/>
      <c r="F32" s="91" t="s">
        <v>175</v>
      </c>
      <c r="G32" s="92" t="s">
        <v>176</v>
      </c>
      <c r="H32" s="93">
        <f>104480+7465</f>
        <v>111945</v>
      </c>
      <c r="I32" s="24" t="s">
        <v>435</v>
      </c>
    </row>
    <row r="33" spans="1:9" ht="12.75">
      <c r="A33" s="87" t="s">
        <v>414</v>
      </c>
      <c r="B33" s="88" t="s">
        <v>174</v>
      </c>
      <c r="C33" s="89">
        <v>5311</v>
      </c>
      <c r="D33" s="89">
        <v>5031</v>
      </c>
      <c r="E33" s="90"/>
      <c r="F33" s="91" t="s">
        <v>175</v>
      </c>
      <c r="G33" s="92" t="s">
        <v>176</v>
      </c>
      <c r="H33" s="93">
        <f>26120+1865</f>
        <v>27985</v>
      </c>
      <c r="I33" s="24" t="s">
        <v>435</v>
      </c>
    </row>
    <row r="34" spans="1:9" ht="13.5" thickBot="1">
      <c r="A34" s="87" t="s">
        <v>414</v>
      </c>
      <c r="B34" s="88" t="s">
        <v>174</v>
      </c>
      <c r="C34" s="89">
        <v>5311</v>
      </c>
      <c r="D34" s="89">
        <v>5032</v>
      </c>
      <c r="E34" s="90"/>
      <c r="F34" s="91" t="s">
        <v>175</v>
      </c>
      <c r="G34" s="92" t="s">
        <v>176</v>
      </c>
      <c r="H34" s="93">
        <f>9400+670</f>
        <v>10070</v>
      </c>
      <c r="I34" s="24" t="s">
        <v>435</v>
      </c>
    </row>
    <row r="35" spans="1:9" ht="16.5" thickBot="1">
      <c r="A35" s="25"/>
      <c r="B35" s="26" t="s">
        <v>22</v>
      </c>
      <c r="C35" s="27"/>
      <c r="D35" s="27"/>
      <c r="E35" s="27"/>
      <c r="F35" s="27"/>
      <c r="G35" s="27"/>
      <c r="H35" s="31">
        <f>SUM(H32:H34)</f>
        <v>150000</v>
      </c>
      <c r="I35" s="31"/>
    </row>
    <row r="36" ht="13.5" thickBot="1"/>
    <row r="37" spans="1:9" ht="16.5" thickBot="1">
      <c r="A37" s="28"/>
      <c r="B37" s="29" t="s">
        <v>23</v>
      </c>
      <c r="C37" s="30"/>
      <c r="D37" s="30"/>
      <c r="E37" s="30"/>
      <c r="F37" s="30"/>
      <c r="G37" s="30"/>
      <c r="H37" s="32">
        <f>H26+H35</f>
        <v>432715.7</v>
      </c>
      <c r="I37" s="145"/>
    </row>
    <row r="38" ht="12.75">
      <c r="I38" s="144"/>
    </row>
    <row r="40" ht="12.75">
      <c r="H40" s="131"/>
    </row>
    <row r="41" ht="12.75">
      <c r="H41" s="131"/>
    </row>
    <row r="42" ht="12.75">
      <c r="H42" s="131"/>
    </row>
  </sheetData>
  <sheetProtection/>
  <mergeCells count="33">
    <mergeCell ref="E16:G16"/>
    <mergeCell ref="E6:G7"/>
    <mergeCell ref="I6:I7"/>
    <mergeCell ref="A2:I2"/>
    <mergeCell ref="E20:G20"/>
    <mergeCell ref="A4:H4"/>
    <mergeCell ref="H30:H31"/>
    <mergeCell ref="H6:H7"/>
    <mergeCell ref="A6:A7"/>
    <mergeCell ref="C6:C7"/>
    <mergeCell ref="E8:G8"/>
    <mergeCell ref="E9:G9"/>
    <mergeCell ref="A28:H28"/>
    <mergeCell ref="A30:A31"/>
    <mergeCell ref="E24:G24"/>
    <mergeCell ref="E21:G21"/>
    <mergeCell ref="E22:G22"/>
    <mergeCell ref="E23:G23"/>
    <mergeCell ref="C30:C31"/>
    <mergeCell ref="D30:D31"/>
    <mergeCell ref="E30:E31"/>
    <mergeCell ref="F30:F31"/>
    <mergeCell ref="E25:G25"/>
    <mergeCell ref="D6:D7"/>
    <mergeCell ref="E12:G12"/>
    <mergeCell ref="E13:G13"/>
    <mergeCell ref="E17:G17"/>
    <mergeCell ref="E18:G18"/>
    <mergeCell ref="E19:G19"/>
    <mergeCell ref="E11:G11"/>
    <mergeCell ref="E10:G10"/>
    <mergeCell ref="E14:G14"/>
    <mergeCell ref="E15:G15"/>
  </mergeCells>
  <printOptions horizontalCentered="1"/>
  <pageMargins left="0.7086614173228347" right="0.7086614173228347" top="0.47" bottom="0.7480314960629921" header="0.31496062992125984" footer="0.31496062992125984"/>
  <pageSetup fitToHeight="6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0"/>
  <sheetViews>
    <sheetView zoomScalePageLayoutView="0" workbookViewId="0" topLeftCell="A1">
      <selection activeCell="A4" sqref="A4:F4"/>
    </sheetView>
  </sheetViews>
  <sheetFormatPr defaultColWidth="9.00390625" defaultRowHeight="12.75"/>
  <cols>
    <col min="2" max="2" width="21.875" style="0" customWidth="1"/>
    <col min="5" max="5" width="28.625" style="0" customWidth="1"/>
    <col min="6" max="6" width="24.75390625" style="0" bestFit="1" customWidth="1"/>
    <col min="7" max="7" width="15.875" style="0" customWidth="1"/>
  </cols>
  <sheetData>
    <row r="2" spans="1:7" ht="18">
      <c r="A2" s="158" t="s">
        <v>36</v>
      </c>
      <c r="B2" s="169"/>
      <c r="C2" s="169"/>
      <c r="D2" s="169"/>
      <c r="E2" s="169"/>
      <c r="F2" s="169"/>
      <c r="G2" s="148"/>
    </row>
    <row r="3" spans="1:7" ht="18">
      <c r="A3" s="2"/>
      <c r="B3" s="3"/>
      <c r="C3" s="3"/>
      <c r="D3" s="3"/>
      <c r="E3" s="3"/>
      <c r="F3" s="3"/>
      <c r="G3" s="60"/>
    </row>
    <row r="4" spans="1:6" ht="18.75" thickBot="1">
      <c r="A4" s="163" t="s">
        <v>12</v>
      </c>
      <c r="B4" s="164"/>
      <c r="C4" s="164"/>
      <c r="D4" s="164"/>
      <c r="E4" s="164"/>
      <c r="F4" s="164"/>
    </row>
    <row r="5" spans="1:7" ht="15.75" thickBot="1">
      <c r="A5" s="33"/>
      <c r="B5" s="34" t="s">
        <v>28</v>
      </c>
      <c r="C5" s="36"/>
      <c r="D5" s="37"/>
      <c r="E5" s="38"/>
      <c r="F5" s="39"/>
      <c r="G5" s="133"/>
    </row>
    <row r="6" spans="1:7" ht="12.75" customHeight="1">
      <c r="A6" s="161" t="s">
        <v>0</v>
      </c>
      <c r="B6" s="4" t="s">
        <v>1</v>
      </c>
      <c r="C6" s="159" t="s">
        <v>4</v>
      </c>
      <c r="D6" s="159" t="s">
        <v>5</v>
      </c>
      <c r="E6" s="5" t="s">
        <v>6</v>
      </c>
      <c r="F6" s="165" t="s">
        <v>9</v>
      </c>
      <c r="G6" s="156" t="s">
        <v>433</v>
      </c>
    </row>
    <row r="7" spans="1:7" ht="13.5" thickBot="1">
      <c r="A7" s="162"/>
      <c r="B7" s="6" t="s">
        <v>7</v>
      </c>
      <c r="C7" s="160"/>
      <c r="D7" s="160"/>
      <c r="E7" s="7" t="s">
        <v>8</v>
      </c>
      <c r="F7" s="157"/>
      <c r="G7" s="157"/>
    </row>
    <row r="8" spans="1:7" ht="12.75">
      <c r="A8" s="87" t="s">
        <v>233</v>
      </c>
      <c r="B8" s="120" t="s">
        <v>412</v>
      </c>
      <c r="C8" s="90"/>
      <c r="D8" s="91" t="s">
        <v>250</v>
      </c>
      <c r="E8" s="101" t="s">
        <v>251</v>
      </c>
      <c r="F8" s="94">
        <v>50000</v>
      </c>
      <c r="G8" s="94" t="s">
        <v>441</v>
      </c>
    </row>
    <row r="9" spans="1:7" ht="12.75">
      <c r="A9" s="87" t="s">
        <v>233</v>
      </c>
      <c r="B9" s="120" t="s">
        <v>412</v>
      </c>
      <c r="C9" s="90" t="s">
        <v>429</v>
      </c>
      <c r="D9" s="91" t="s">
        <v>252</v>
      </c>
      <c r="E9" s="101" t="s">
        <v>253</v>
      </c>
      <c r="F9" s="94">
        <v>28026</v>
      </c>
      <c r="G9" s="94" t="s">
        <v>441</v>
      </c>
    </row>
    <row r="10" spans="1:7" ht="12.75">
      <c r="A10" s="87" t="s">
        <v>233</v>
      </c>
      <c r="B10" s="120" t="s">
        <v>412</v>
      </c>
      <c r="C10" s="90" t="s">
        <v>429</v>
      </c>
      <c r="D10" s="91" t="s">
        <v>254</v>
      </c>
      <c r="E10" s="101" t="s">
        <v>255</v>
      </c>
      <c r="F10" s="94">
        <v>10947.9</v>
      </c>
      <c r="G10" s="94" t="s">
        <v>441</v>
      </c>
    </row>
    <row r="11" spans="1:7" ht="12.75">
      <c r="A11" s="87" t="s">
        <v>233</v>
      </c>
      <c r="B11" s="120" t="s">
        <v>412</v>
      </c>
      <c r="C11" s="90" t="s">
        <v>429</v>
      </c>
      <c r="D11" s="91" t="s">
        <v>256</v>
      </c>
      <c r="E11" s="101" t="s">
        <v>257</v>
      </c>
      <c r="F11" s="94">
        <v>18687.5</v>
      </c>
      <c r="G11" s="94" t="s">
        <v>441</v>
      </c>
    </row>
    <row r="12" spans="1:7" ht="12.75">
      <c r="A12" s="87" t="s">
        <v>233</v>
      </c>
      <c r="B12" s="120" t="s">
        <v>412</v>
      </c>
      <c r="C12" s="90" t="s">
        <v>429</v>
      </c>
      <c r="D12" s="91" t="s">
        <v>258</v>
      </c>
      <c r="E12" s="121" t="s">
        <v>259</v>
      </c>
      <c r="F12" s="94">
        <v>20700</v>
      </c>
      <c r="G12" s="94" t="s">
        <v>441</v>
      </c>
    </row>
    <row r="13" spans="1:7" ht="12.75">
      <c r="A13" s="87" t="s">
        <v>233</v>
      </c>
      <c r="B13" s="120" t="s">
        <v>412</v>
      </c>
      <c r="C13" s="90"/>
      <c r="D13" s="91" t="s">
        <v>260</v>
      </c>
      <c r="E13" s="101" t="s">
        <v>261</v>
      </c>
      <c r="F13" s="94">
        <v>20000</v>
      </c>
      <c r="G13" s="94" t="s">
        <v>440</v>
      </c>
    </row>
    <row r="14" spans="1:7" ht="12.75">
      <c r="A14" s="87" t="s">
        <v>233</v>
      </c>
      <c r="B14" s="120" t="s">
        <v>412</v>
      </c>
      <c r="C14" s="90"/>
      <c r="D14" s="91" t="s">
        <v>262</v>
      </c>
      <c r="E14" s="101" t="s">
        <v>356</v>
      </c>
      <c r="F14" s="94">
        <v>7000</v>
      </c>
      <c r="G14" s="94" t="s">
        <v>440</v>
      </c>
    </row>
    <row r="15" spans="1:7" ht="12.75">
      <c r="A15" s="87" t="s">
        <v>233</v>
      </c>
      <c r="B15" s="120" t="s">
        <v>412</v>
      </c>
      <c r="C15" s="90"/>
      <c r="D15" s="91" t="s">
        <v>263</v>
      </c>
      <c r="E15" s="101" t="s">
        <v>264</v>
      </c>
      <c r="F15" s="94">
        <v>25000</v>
      </c>
      <c r="G15" s="94" t="s">
        <v>442</v>
      </c>
    </row>
    <row r="16" spans="1:7" ht="12.75">
      <c r="A16" s="87" t="s">
        <v>233</v>
      </c>
      <c r="B16" s="120" t="s">
        <v>412</v>
      </c>
      <c r="C16" s="90"/>
      <c r="D16" s="91" t="s">
        <v>265</v>
      </c>
      <c r="E16" s="101" t="s">
        <v>266</v>
      </c>
      <c r="F16" s="94">
        <v>19500</v>
      </c>
      <c r="G16" s="94" t="s">
        <v>442</v>
      </c>
    </row>
    <row r="17" spans="1:7" ht="12.75">
      <c r="A17" s="87" t="s">
        <v>233</v>
      </c>
      <c r="B17" s="120" t="s">
        <v>412</v>
      </c>
      <c r="C17" s="90"/>
      <c r="D17" s="91" t="s">
        <v>267</v>
      </c>
      <c r="E17" s="101" t="s">
        <v>268</v>
      </c>
      <c r="F17" s="94">
        <v>30000</v>
      </c>
      <c r="G17" s="94" t="s">
        <v>442</v>
      </c>
    </row>
    <row r="18" spans="1:7" ht="12.75">
      <c r="A18" s="87" t="s">
        <v>233</v>
      </c>
      <c r="B18" s="120" t="s">
        <v>412</v>
      </c>
      <c r="C18" s="90"/>
      <c r="D18" s="91" t="s">
        <v>269</v>
      </c>
      <c r="E18" s="101" t="s">
        <v>427</v>
      </c>
      <c r="F18" s="94">
        <v>24000</v>
      </c>
      <c r="G18" s="94" t="s">
        <v>442</v>
      </c>
    </row>
    <row r="19" spans="1:7" ht="12.75" customHeight="1">
      <c r="A19" s="87" t="s">
        <v>233</v>
      </c>
      <c r="B19" s="122" t="s">
        <v>412</v>
      </c>
      <c r="C19" s="90"/>
      <c r="D19" s="91" t="s">
        <v>270</v>
      </c>
      <c r="E19" s="101" t="s">
        <v>271</v>
      </c>
      <c r="F19" s="94">
        <v>15000</v>
      </c>
      <c r="G19" s="94" t="s">
        <v>442</v>
      </c>
    </row>
    <row r="20" spans="1:7" ht="12.75">
      <c r="A20" s="87" t="s">
        <v>233</v>
      </c>
      <c r="B20" s="122" t="s">
        <v>412</v>
      </c>
      <c r="C20" s="90"/>
      <c r="D20" s="91" t="s">
        <v>272</v>
      </c>
      <c r="E20" s="101" t="s">
        <v>428</v>
      </c>
      <c r="F20" s="94">
        <v>15000</v>
      </c>
      <c r="G20" s="94" t="s">
        <v>442</v>
      </c>
    </row>
    <row r="21" spans="1:7" ht="12.75">
      <c r="A21" s="87" t="s">
        <v>233</v>
      </c>
      <c r="B21" s="122" t="s">
        <v>412</v>
      </c>
      <c r="C21" s="90"/>
      <c r="D21" s="91" t="s">
        <v>273</v>
      </c>
      <c r="E21" s="101" t="s">
        <v>274</v>
      </c>
      <c r="F21" s="94">
        <v>20000</v>
      </c>
      <c r="G21" s="94" t="s">
        <v>442</v>
      </c>
    </row>
    <row r="22" spans="1:7" ht="22.5">
      <c r="A22" s="87" t="s">
        <v>233</v>
      </c>
      <c r="B22" s="122" t="s">
        <v>412</v>
      </c>
      <c r="C22" s="90" t="s">
        <v>418</v>
      </c>
      <c r="D22" s="91" t="s">
        <v>275</v>
      </c>
      <c r="E22" s="101" t="s">
        <v>276</v>
      </c>
      <c r="F22" s="94">
        <v>5000</v>
      </c>
      <c r="G22" s="94" t="s">
        <v>442</v>
      </c>
    </row>
    <row r="23" spans="1:7" ht="22.5">
      <c r="A23" s="87" t="s">
        <v>233</v>
      </c>
      <c r="B23" s="122" t="s">
        <v>412</v>
      </c>
      <c r="C23" s="90" t="s">
        <v>417</v>
      </c>
      <c r="D23" s="91" t="s">
        <v>275</v>
      </c>
      <c r="E23" s="101" t="s">
        <v>276</v>
      </c>
      <c r="F23" s="94">
        <v>31841.6</v>
      </c>
      <c r="G23" s="94" t="s">
        <v>442</v>
      </c>
    </row>
    <row r="24" spans="1:7" ht="22.5">
      <c r="A24" s="87" t="s">
        <v>233</v>
      </c>
      <c r="B24" s="122" t="s">
        <v>412</v>
      </c>
      <c r="C24" s="90" t="s">
        <v>421</v>
      </c>
      <c r="D24" s="91" t="s">
        <v>275</v>
      </c>
      <c r="E24" s="101" t="s">
        <v>276</v>
      </c>
      <c r="F24" s="94">
        <v>39802</v>
      </c>
      <c r="G24" s="94" t="s">
        <v>442</v>
      </c>
    </row>
    <row r="25" spans="1:7" ht="12.75">
      <c r="A25" s="87" t="s">
        <v>233</v>
      </c>
      <c r="B25" s="122" t="s">
        <v>412</v>
      </c>
      <c r="C25" s="90"/>
      <c r="D25" s="91" t="s">
        <v>277</v>
      </c>
      <c r="E25" s="101" t="s">
        <v>278</v>
      </c>
      <c r="F25" s="94">
        <v>60000</v>
      </c>
      <c r="G25" s="94" t="s">
        <v>443</v>
      </c>
    </row>
    <row r="26" spans="1:7" ht="13.5" thickBot="1">
      <c r="A26" s="87" t="s">
        <v>233</v>
      </c>
      <c r="B26" s="122" t="s">
        <v>412</v>
      </c>
      <c r="C26" s="90"/>
      <c r="D26" s="91" t="s">
        <v>415</v>
      </c>
      <c r="E26" s="101" t="s">
        <v>416</v>
      </c>
      <c r="F26" s="94">
        <v>9500</v>
      </c>
      <c r="G26" s="94" t="s">
        <v>442</v>
      </c>
    </row>
    <row r="27" spans="1:7" ht="16.5" thickBot="1">
      <c r="A27" s="8"/>
      <c r="B27" s="9" t="s">
        <v>24</v>
      </c>
      <c r="C27" s="10"/>
      <c r="D27" s="10"/>
      <c r="E27" s="10"/>
      <c r="F27" s="11">
        <f>SUM(F8:F26)</f>
        <v>450005</v>
      </c>
      <c r="G27" s="11"/>
    </row>
    <row r="30" ht="12.75">
      <c r="F30" s="131"/>
    </row>
    <row r="32" ht="12.75" customHeight="1"/>
  </sheetData>
  <sheetProtection/>
  <mergeCells count="7">
    <mergeCell ref="G6:G7"/>
    <mergeCell ref="A2:G2"/>
    <mergeCell ref="A4:F4"/>
    <mergeCell ref="A6:A7"/>
    <mergeCell ref="C6:C7"/>
    <mergeCell ref="D6:D7"/>
    <mergeCell ref="F6:F7"/>
  </mergeCells>
  <printOptions horizontalCentered="1"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Bernášek</dc:creator>
  <cp:keywords/>
  <dc:description/>
  <cp:lastModifiedBy>Černoch Michail (MHMP, OVO)</cp:lastModifiedBy>
  <cp:lastPrinted>2019-11-19T10:30:19Z</cp:lastPrinted>
  <dcterms:created xsi:type="dcterms:W3CDTF">2008-09-03T12:00:18Z</dcterms:created>
  <dcterms:modified xsi:type="dcterms:W3CDTF">2019-12-16T09:50:47Z</dcterms:modified>
  <cp:category/>
  <cp:version/>
  <cp:contentType/>
  <cp:contentStatus/>
</cp:coreProperties>
</file>