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15150" windowHeight="8805"/>
  </bookViews>
  <sheets>
    <sheet name="SR" sheetId="1" r:id="rId1"/>
  </sheets>
  <calcPr calcId="145621"/>
</workbook>
</file>

<file path=xl/calcChain.xml><?xml version="1.0" encoding="utf-8"?>
<calcChain xmlns="http://schemas.openxmlformats.org/spreadsheetml/2006/main">
  <c r="D30" i="1" l="1"/>
  <c r="C31" i="1" l="1"/>
  <c r="D31" i="1"/>
  <c r="E31" i="1"/>
  <c r="F31" i="1"/>
  <c r="B31" i="1"/>
  <c r="D15" i="1" l="1"/>
  <c r="D14" i="1"/>
  <c r="D16" i="1"/>
  <c r="D17" i="1"/>
  <c r="D18" i="1"/>
  <c r="D19" i="1"/>
  <c r="D20" i="1"/>
  <c r="D21" i="1"/>
  <c r="D22" i="1"/>
  <c r="D23" i="1"/>
  <c r="D24" i="1"/>
  <c r="D13" i="1"/>
  <c r="D9" i="1"/>
  <c r="F25" i="1" l="1"/>
  <c r="C25" i="1" l="1"/>
  <c r="E25" i="1"/>
  <c r="E10" i="1" l="1"/>
  <c r="B10" i="1"/>
  <c r="C10" i="1"/>
  <c r="D25" i="1"/>
  <c r="B25" i="1"/>
  <c r="F26" i="1" l="1"/>
  <c r="F34" i="1" s="1"/>
  <c r="D10" i="1"/>
  <c r="B26" i="1"/>
  <c r="B34" i="1" s="1"/>
  <c r="C26" i="1"/>
  <c r="C34" i="1" s="1"/>
  <c r="E26" i="1"/>
  <c r="E34" i="1" s="1"/>
  <c r="D26" i="1" l="1"/>
  <c r="D34" i="1" s="1"/>
</calcChain>
</file>

<file path=xl/sharedStrings.xml><?xml version="1.0" encoding="utf-8"?>
<sst xmlns="http://schemas.openxmlformats.org/spreadsheetml/2006/main" count="36" uniqueCount="32">
  <si>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</si>
  <si>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</si>
  <si>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</si>
  <si>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</si>
  <si>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</si>
  <si>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</si>
  <si>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</si>
  <si>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</si>
  <si>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</si>
  <si>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</si>
  <si>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</si>
  <si>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</si>
  <si>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</si>
  <si>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>M. dopravy</t>
  </si>
  <si>
    <t>REZORTY :</t>
  </si>
  <si>
    <t>M. průmyslu a obchodu</t>
  </si>
  <si>
    <t xml:space="preserve">M. životního prostředí </t>
  </si>
  <si>
    <t>M. zdravotnictví</t>
  </si>
  <si>
    <t>M.  zemědělství</t>
  </si>
  <si>
    <t>M. práce a sociál. věcí</t>
  </si>
  <si>
    <t>MČ HMP</t>
  </si>
  <si>
    <t>REZORTY CELKEM</t>
  </si>
  <si>
    <t>Transfery                                       podíl EU + státní podíl</t>
  </si>
  <si>
    <t>Skutečně čerpáno celkem</t>
  </si>
  <si>
    <t>SFŽP</t>
  </si>
  <si>
    <t xml:space="preserve">Skutečně použito                 </t>
  </si>
  <si>
    <t>OP  celkem</t>
  </si>
  <si>
    <t xml:space="preserve">   OPPPR</t>
  </si>
  <si>
    <t>Přehled finančního vypořádání se státním rozpočtem  za rok 2017</t>
  </si>
  <si>
    <t>Skutečně použito                  v r. 2017</t>
  </si>
  <si>
    <t>Vratka                   k 31.12.2017</t>
  </si>
  <si>
    <t>Příloha č. 2 k usnesení Zastupitelstva HMP č. 38/50 ze dne 14. 6.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</si>
</sst>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 CE"/>
      <family val="2"/>
      <charset val="238"/>
    </font>
    <font>
      <i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/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7" fillId="0" borderId="0" xfId="0" applyNumberFormat="1" applyFont="1" applyAlignment="1">
      <alignment wrapText="1"/>
    </xf>
    <xf numFmtId="0" fontId="7" fillId="0" borderId="0" xfId="0" applyFont="1"/>
    <xf numFmtId="4" fontId="5" fillId="0" borderId="0" xfId="0" applyNumberFormat="1" applyFont="1" applyAlignment="1">
      <alignment wrapText="1"/>
    </xf>
    <xf numFmtId="4" fontId="3" fillId="2" borderId="2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4" fontId="5" fillId="0" borderId="0" xfId="0" applyNumberFormat="1" applyFont="1"/>
    <xf numFmtId="4" fontId="7" fillId="0" borderId="0" xfId="0" applyNumberFormat="1" applyFont="1"/>
    <xf numFmtId="4" fontId="3" fillId="0" borderId="0" xfId="0" applyNumberFormat="1" applyFont="1" applyAlignment="1">
      <alignment wrapText="1"/>
    </xf>
    <xf numFmtId="0" fontId="3" fillId="0" borderId="0" xfId="0" applyFont="1"/>
    <xf numFmtId="0" fontId="3" fillId="0" borderId="5" xfId="0" applyFont="1" applyBorder="1" applyAlignment="1">
      <alignment horizontal="left" wrapText="1" indent="1"/>
    </xf>
    <xf numFmtId="0" fontId="3" fillId="2" borderId="5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8" fillId="0" borderId="0" xfId="0" applyFont="1"/>
    <xf numFmtId="0" fontId="5" fillId="0" borderId="5" xfId="0" applyFont="1" applyBorder="1" applyAlignment="1">
      <alignment horizontal="left" wrapText="1" indent="1"/>
    </xf>
    <xf numFmtId="4" fontId="6" fillId="0" borderId="6" xfId="0" applyNumberFormat="1" applyFont="1" applyBorder="1" applyAlignment="1">
      <alignment horizontal="left" wrapText="1" indent="1"/>
    </xf>
    <xf numFmtId="4" fontId="6" fillId="0" borderId="1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4" fontId="6" fillId="3" borderId="9" xfId="0" applyNumberFormat="1" applyFont="1" applyFill="1" applyBorder="1" applyAlignment="1">
      <alignment horizontal="left" wrapText="1" indent="1"/>
    </xf>
    <xf numFmtId="4" fontId="6" fillId="3" borderId="4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4" fontId="8" fillId="0" borderId="12" xfId="0" applyNumberFormat="1" applyFont="1" applyBorder="1" applyAlignment="1">
      <alignment wrapText="1"/>
    </xf>
    <xf numFmtId="4" fontId="8" fillId="0" borderId="13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/>
    <xf numFmtId="4" fontId="3" fillId="0" borderId="0" xfId="0" applyNumberFormat="1" applyFont="1"/>
    <xf numFmtId="0" fontId="1" fillId="0" borderId="0" xfId="0" applyFont="1" applyBorder="1" applyAlignment="1">
      <alignment wrapText="1"/>
    </xf>
    <xf numFmtId="0" fontId="4" fillId="0" borderId="16" xfId="0" applyFont="1" applyBorder="1" applyAlignment="1">
      <alignment horizontal="left" wrapText="1" inden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6" fillId="3" borderId="11" xfId="0" applyNumberFormat="1" applyFont="1" applyFill="1" applyBorder="1" applyAlignment="1">
      <alignment wrapText="1"/>
    </xf>
    <xf numFmtId="0" fontId="4" fillId="4" borderId="7" xfId="0" applyFont="1" applyFill="1" applyBorder="1" applyAlignment="1">
      <alignment horizontal="left" wrapText="1" indent="1"/>
    </xf>
    <xf numFmtId="4" fontId="4" fillId="4" borderId="4" xfId="0" applyNumberFormat="1" applyFont="1" applyFill="1" applyBorder="1" applyAlignment="1">
      <alignment wrapText="1"/>
    </xf>
    <xf numFmtId="4" fontId="4" fillId="4" borderId="11" xfId="0" applyNumberFormat="1" applyFont="1" applyFill="1" applyBorder="1" applyAlignment="1">
      <alignment wrapText="1"/>
    </xf>
    <xf numFmtId="4" fontId="3" fillId="0" borderId="19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wrapText="1"/>
    </xf>
    <xf numFmtId="4" fontId="4" fillId="6" borderId="4" xfId="0" applyNumberFormat="1" applyFont="1" applyFill="1" applyBorder="1" applyAlignment="1">
      <alignment wrapText="1"/>
    </xf>
    <xf numFmtId="4" fontId="4" fillId="6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1" fillId="0" borderId="14" xfId="0" applyFont="1" applyBorder="1" applyAlignment="1">
      <alignment wrapText="1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B2B2B2"/>
      <color rgb="FF00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sqref="A1:F1"/>
    </sheetView>
  </sheetViews>
  <sheetFormatPr defaultColWidth="9.140625" defaultRowHeight="11.25" x14ac:dyDescent="0.2"/>
  <cols>
    <col min="1" max="1" width="18.140625" style="1" customWidth="1"/>
    <col min="2" max="2" width="14.85546875" style="1" customWidth="1"/>
    <col min="3" max="3" width="14" style="1" customWidth="1"/>
    <col min="4" max="6" width="10.7109375" style="1" customWidth="1"/>
    <col min="7" max="7" width="16" style="1" customWidth="1"/>
    <col min="8" max="8" width="15.42578125" style="3" customWidth="1"/>
    <col min="9" max="9" width="17.7109375" style="3" customWidth="1"/>
    <col min="10" max="11" width="13.140625" style="3" bestFit="1" customWidth="1"/>
    <col min="12" max="13" width="10.85546875" style="3" bestFit="1" customWidth="1"/>
    <col min="14" max="16384" width="9.140625" style="3"/>
  </cols>
  <sheetData>
    <row r="1" spans="1:11" s="13" customFormat="1" ht="15.75" x14ac:dyDescent="0.25">
      <c r="A1" s="66" t="s">
        <v>31</v>
      </c>
      <c r="B1" s="66"/>
      <c r="C1" s="66"/>
      <c r="D1" s="66"/>
      <c r="E1" s="66"/>
      <c r="F1" s="66"/>
      <c r="G1" s="36"/>
    </row>
    <row r="2" spans="1:11" x14ac:dyDescent="0.2">
      <c r="D2" s="2"/>
      <c r="E2" s="2"/>
      <c r="F2" s="2"/>
    </row>
    <row r="4" spans="1:11" s="5" customFormat="1" ht="18" customHeight="1" x14ac:dyDescent="0.25">
      <c r="A4" s="63" t="s">
        <v>28</v>
      </c>
      <c r="B4" s="63"/>
      <c r="C4" s="63"/>
      <c r="D4" s="63"/>
      <c r="E4" s="63"/>
      <c r="F4" s="63"/>
      <c r="G4" s="4"/>
    </row>
    <row r="5" spans="1:11" x14ac:dyDescent="0.2">
      <c r="F5" s="6"/>
    </row>
    <row r="6" spans="1:11" ht="14.25" customHeight="1" thickBot="1" x14ac:dyDescent="0.25">
      <c r="A6" s="32"/>
      <c r="B6" s="32"/>
      <c r="C6" s="32"/>
      <c r="D6" s="32"/>
      <c r="E6" s="32"/>
      <c r="F6" s="33" t="s">
        <v>0</v>
      </c>
    </row>
    <row r="7" spans="1:11" s="7" customFormat="1" ht="31.5" customHeight="1" thickBot="1" x14ac:dyDescent="0.25">
      <c r="A7" s="57" t="s">
        <v>7</v>
      </c>
      <c r="B7" s="58" t="s">
        <v>23</v>
      </c>
      <c r="C7" s="58" t="s">
        <v>29</v>
      </c>
      <c r="D7" s="58" t="s">
        <v>30</v>
      </c>
      <c r="E7" s="58" t="s">
        <v>1</v>
      </c>
      <c r="F7" s="59" t="s">
        <v>20</v>
      </c>
      <c r="G7" s="14"/>
      <c r="H7" s="17"/>
    </row>
    <row r="8" spans="1:11" s="25" customFormat="1" ht="12.75" thickBot="1" x14ac:dyDescent="0.25">
      <c r="A8" s="64" t="s">
        <v>9</v>
      </c>
      <c r="B8" s="65"/>
      <c r="C8" s="34"/>
      <c r="D8" s="34"/>
      <c r="E8" s="34"/>
      <c r="F8" s="35"/>
      <c r="G8" s="37"/>
      <c r="H8" s="38"/>
    </row>
    <row r="9" spans="1:11" ht="12.75" customHeight="1" thickBot="1" x14ac:dyDescent="0.25">
      <c r="A9" s="27" t="s">
        <v>2</v>
      </c>
      <c r="B9" s="28">
        <v>87906351.390000001</v>
      </c>
      <c r="C9" s="28">
        <v>85584533.189999998</v>
      </c>
      <c r="D9" s="28">
        <f>B9-C9</f>
        <v>2321818.200000003</v>
      </c>
      <c r="E9" s="28">
        <v>584.91999999999996</v>
      </c>
      <c r="F9" s="29">
        <v>2321233.2799999998</v>
      </c>
      <c r="G9" s="10"/>
      <c r="H9" s="11"/>
      <c r="I9" s="11"/>
      <c r="J9" s="11"/>
      <c r="K9" s="11"/>
    </row>
    <row r="10" spans="1:11" ht="18" customHeight="1" thickBot="1" x14ac:dyDescent="0.25">
      <c r="A10" s="30" t="s">
        <v>10</v>
      </c>
      <c r="B10" s="31">
        <f t="shared" ref="B10:E10" si="0">SUM(B9:B9)</f>
        <v>87906351.390000001</v>
      </c>
      <c r="C10" s="31">
        <f t="shared" si="0"/>
        <v>85584533.189999998</v>
      </c>
      <c r="D10" s="31">
        <f t="shared" si="0"/>
        <v>2321818.200000003</v>
      </c>
      <c r="E10" s="31">
        <f t="shared" si="0"/>
        <v>584.91999999999996</v>
      </c>
      <c r="F10" s="44">
        <v>2321233.2799999998</v>
      </c>
      <c r="G10" s="10"/>
      <c r="H10" s="11"/>
      <c r="J10" s="11"/>
      <c r="K10" s="11"/>
    </row>
    <row r="11" spans="1:11" s="7" customFormat="1" ht="13.5" customHeight="1" x14ac:dyDescent="0.2">
      <c r="A11" s="41"/>
      <c r="B11" s="42"/>
      <c r="C11" s="42"/>
      <c r="D11" s="42"/>
      <c r="E11" s="42"/>
      <c r="F11" s="43"/>
      <c r="G11" s="14"/>
      <c r="H11" s="11"/>
      <c r="J11" s="11"/>
      <c r="K11" s="11"/>
    </row>
    <row r="12" spans="1:11" s="7" customFormat="1" x14ac:dyDescent="0.2">
      <c r="A12" s="26" t="s">
        <v>14</v>
      </c>
      <c r="B12" s="8"/>
      <c r="C12" s="8"/>
      <c r="D12" s="8"/>
      <c r="E12" s="8"/>
      <c r="F12" s="9"/>
      <c r="G12" s="14"/>
      <c r="H12" s="11"/>
      <c r="J12" s="11"/>
      <c r="K12" s="11"/>
    </row>
    <row r="13" spans="1:11" ht="12.75" customHeight="1" x14ac:dyDescent="0.2">
      <c r="A13" s="21" t="s">
        <v>6</v>
      </c>
      <c r="B13" s="15">
        <v>5770900</v>
      </c>
      <c r="C13" s="15">
        <v>5735808.1100000003</v>
      </c>
      <c r="D13" s="15">
        <f>B13-C13</f>
        <v>35091.889999999665</v>
      </c>
      <c r="E13" s="15">
        <v>31040.89</v>
      </c>
      <c r="F13" s="16">
        <v>4051</v>
      </c>
      <c r="G13" s="10"/>
      <c r="H13" s="11"/>
      <c r="J13" s="11"/>
      <c r="K13" s="11"/>
    </row>
    <row r="14" spans="1:11" ht="12.75" customHeight="1" x14ac:dyDescent="0.2">
      <c r="A14" s="21" t="s">
        <v>17</v>
      </c>
      <c r="B14" s="15">
        <v>23234224.84</v>
      </c>
      <c r="C14" s="15">
        <v>20988118.109999999</v>
      </c>
      <c r="D14" s="15">
        <f t="shared" ref="D14:D24" si="1">B14-C14</f>
        <v>2246106.7300000004</v>
      </c>
      <c r="E14" s="15">
        <v>2246106.73</v>
      </c>
      <c r="F14" s="16">
        <v>0</v>
      </c>
      <c r="G14" s="10"/>
      <c r="H14" s="11"/>
      <c r="J14" s="11"/>
      <c r="K14" s="11"/>
    </row>
    <row r="15" spans="1:11" ht="12.75" customHeight="1" x14ac:dyDescent="0.2">
      <c r="A15" s="21" t="s">
        <v>24</v>
      </c>
      <c r="B15" s="15">
        <v>2155069</v>
      </c>
      <c r="C15" s="15">
        <v>2155069</v>
      </c>
      <c r="D15" s="15">
        <f t="shared" si="1"/>
        <v>0</v>
      </c>
      <c r="E15" s="15">
        <v>0</v>
      </c>
      <c r="F15" s="16">
        <v>0</v>
      </c>
      <c r="G15" s="10"/>
      <c r="H15" s="11"/>
      <c r="J15" s="11"/>
      <c r="K15" s="11"/>
    </row>
    <row r="16" spans="1:11" ht="12.75" customHeight="1" x14ac:dyDescent="0.2">
      <c r="A16" s="21" t="s">
        <v>13</v>
      </c>
      <c r="B16" s="15">
        <v>216834512</v>
      </c>
      <c r="C16" s="15">
        <v>216834512</v>
      </c>
      <c r="D16" s="15">
        <f t="shared" si="1"/>
        <v>0</v>
      </c>
      <c r="E16" s="15">
        <v>0</v>
      </c>
      <c r="F16" s="16">
        <v>0</v>
      </c>
      <c r="G16" s="10"/>
      <c r="H16" s="11"/>
      <c r="J16" s="11"/>
      <c r="K16" s="11"/>
    </row>
    <row r="17" spans="1:14" ht="12.75" customHeight="1" x14ac:dyDescent="0.2">
      <c r="A17" s="22" t="s">
        <v>15</v>
      </c>
      <c r="B17" s="15">
        <v>2148708</v>
      </c>
      <c r="C17" s="15">
        <v>2013972</v>
      </c>
      <c r="D17" s="15">
        <f t="shared" si="1"/>
        <v>134736</v>
      </c>
      <c r="E17" s="15">
        <v>134736</v>
      </c>
      <c r="F17" s="16">
        <v>0</v>
      </c>
      <c r="G17" s="10"/>
      <c r="H17" s="11"/>
      <c r="J17" s="17"/>
      <c r="K17" s="17"/>
      <c r="L17" s="17"/>
      <c r="N17" s="17"/>
    </row>
    <row r="18" spans="1:14" ht="12.75" customHeight="1" x14ac:dyDescent="0.2">
      <c r="A18" s="21" t="s">
        <v>16</v>
      </c>
      <c r="B18" s="15">
        <v>9127026</v>
      </c>
      <c r="C18" s="15">
        <v>9127026</v>
      </c>
      <c r="D18" s="15">
        <f t="shared" si="1"/>
        <v>0</v>
      </c>
      <c r="E18" s="15">
        <v>0</v>
      </c>
      <c r="F18" s="16">
        <v>0</v>
      </c>
      <c r="G18" s="10"/>
      <c r="H18" s="11"/>
      <c r="J18" s="11"/>
      <c r="K18" s="11"/>
    </row>
    <row r="19" spans="1:14" ht="12.75" customHeight="1" x14ac:dyDescent="0.2">
      <c r="A19" s="21" t="s">
        <v>18</v>
      </c>
      <c r="B19" s="15">
        <v>2545259</v>
      </c>
      <c r="C19" s="15">
        <v>2545259</v>
      </c>
      <c r="D19" s="15">
        <f t="shared" si="1"/>
        <v>0</v>
      </c>
      <c r="E19" s="15">
        <v>0</v>
      </c>
      <c r="F19" s="16">
        <v>0</v>
      </c>
      <c r="G19" s="10"/>
      <c r="H19" s="11"/>
      <c r="J19" s="11"/>
      <c r="K19" s="11"/>
    </row>
    <row r="20" spans="1:14" ht="12.75" customHeight="1" x14ac:dyDescent="0.2">
      <c r="A20" s="21" t="s">
        <v>3</v>
      </c>
      <c r="B20" s="15">
        <v>12504827117.24</v>
      </c>
      <c r="C20" s="15">
        <v>12495636401.09</v>
      </c>
      <c r="D20" s="15">
        <f t="shared" si="1"/>
        <v>9190716.1499996185</v>
      </c>
      <c r="E20" s="15">
        <v>9155716.1500000004</v>
      </c>
      <c r="F20" s="16">
        <v>35000</v>
      </c>
      <c r="G20" s="10"/>
      <c r="H20" s="11"/>
      <c r="I20" s="7"/>
      <c r="J20" s="17"/>
      <c r="K20" s="11"/>
    </row>
    <row r="21" spans="1:14" ht="12.75" customHeight="1" x14ac:dyDescent="0.2">
      <c r="A21" s="21" t="s">
        <v>5</v>
      </c>
      <c r="B21" s="15">
        <v>14285099</v>
      </c>
      <c r="C21" s="15">
        <v>12704907</v>
      </c>
      <c r="D21" s="15">
        <f t="shared" si="1"/>
        <v>1580192</v>
      </c>
      <c r="E21" s="15">
        <v>21114</v>
      </c>
      <c r="F21" s="16">
        <v>1559078</v>
      </c>
      <c r="G21" s="10"/>
      <c r="H21" s="11"/>
      <c r="I21" s="11"/>
      <c r="J21" s="11"/>
      <c r="K21" s="11"/>
    </row>
    <row r="22" spans="1:14" ht="12.75" customHeight="1" x14ac:dyDescent="0.2">
      <c r="A22" s="21" t="s">
        <v>19</v>
      </c>
      <c r="B22" s="15">
        <v>1079400499</v>
      </c>
      <c r="C22" s="15">
        <v>1073607853.34</v>
      </c>
      <c r="D22" s="15">
        <f t="shared" si="1"/>
        <v>5792645.6599999666</v>
      </c>
      <c r="E22" s="15">
        <v>2533640</v>
      </c>
      <c r="F22" s="16">
        <v>3259005.66</v>
      </c>
      <c r="G22" s="10"/>
      <c r="H22" s="11"/>
      <c r="J22" s="11"/>
      <c r="K22" s="11"/>
    </row>
    <row r="23" spans="1:14" ht="12.75" customHeight="1" x14ac:dyDescent="0.2">
      <c r="A23" s="21" t="s">
        <v>4</v>
      </c>
      <c r="B23" s="15">
        <v>600000</v>
      </c>
      <c r="C23" s="15">
        <v>592963</v>
      </c>
      <c r="D23" s="15">
        <f t="shared" si="1"/>
        <v>7037</v>
      </c>
      <c r="E23" s="15">
        <v>0</v>
      </c>
      <c r="F23" s="16">
        <v>7037</v>
      </c>
      <c r="G23" s="10"/>
      <c r="H23" s="11"/>
      <c r="J23" s="11"/>
      <c r="K23" s="11"/>
    </row>
    <row r="24" spans="1:14" ht="12.75" customHeight="1" thickBot="1" x14ac:dyDescent="0.25">
      <c r="A24" s="21" t="s">
        <v>11</v>
      </c>
      <c r="B24" s="15">
        <v>229258000</v>
      </c>
      <c r="C24" s="15">
        <v>188271897.47999999</v>
      </c>
      <c r="D24" s="15">
        <f t="shared" si="1"/>
        <v>40986102.520000011</v>
      </c>
      <c r="E24" s="15">
        <v>40986102.520000003</v>
      </c>
      <c r="F24" s="16">
        <v>0</v>
      </c>
      <c r="G24" s="10"/>
      <c r="H24" s="11"/>
      <c r="J24" s="11"/>
      <c r="K24" s="11"/>
    </row>
    <row r="25" spans="1:14" s="13" customFormat="1" ht="16.5" customHeight="1" thickBot="1" x14ac:dyDescent="0.25">
      <c r="A25" s="30" t="s">
        <v>21</v>
      </c>
      <c r="B25" s="31">
        <f>SUM(B13:B24)</f>
        <v>14090186414.08</v>
      </c>
      <c r="C25" s="31">
        <f>SUM(C13:C24)</f>
        <v>14030213786.129999</v>
      </c>
      <c r="D25" s="31">
        <f>SUM(D13:D24)</f>
        <v>59972627.949999601</v>
      </c>
      <c r="E25" s="31">
        <f>SUM(E13:E24)</f>
        <v>55108456.290000007</v>
      </c>
      <c r="F25" s="44">
        <f>SUM(F13:F24)</f>
        <v>4864171.66</v>
      </c>
      <c r="G25" s="12"/>
      <c r="H25" s="11"/>
      <c r="I25" s="18"/>
      <c r="J25" s="18"/>
      <c r="K25" s="18"/>
    </row>
    <row r="26" spans="1:14" s="7" customFormat="1" ht="18.75" customHeight="1" thickBot="1" x14ac:dyDescent="0.25">
      <c r="A26" s="45" t="s">
        <v>8</v>
      </c>
      <c r="B26" s="46">
        <f>B10+B25</f>
        <v>14178092765.469999</v>
      </c>
      <c r="C26" s="46">
        <f>C10+C25</f>
        <v>14115798319.32</v>
      </c>
      <c r="D26" s="46">
        <f>D10+D25</f>
        <v>62294446.149999604</v>
      </c>
      <c r="E26" s="46">
        <f>E10+E25</f>
        <v>55109041.210000008</v>
      </c>
      <c r="F26" s="47">
        <f>F10+F25</f>
        <v>7185404.9399999995</v>
      </c>
      <c r="G26" s="14"/>
      <c r="H26" s="11"/>
      <c r="I26" s="17"/>
      <c r="J26" s="17"/>
      <c r="K26" s="17"/>
    </row>
    <row r="27" spans="1:14" s="7" customFormat="1" ht="12" customHeight="1" x14ac:dyDescent="0.2">
      <c r="A27" s="23"/>
      <c r="B27" s="24"/>
      <c r="C27" s="24"/>
      <c r="D27" s="24"/>
      <c r="E27" s="24"/>
      <c r="F27" s="24"/>
      <c r="G27" s="14"/>
      <c r="H27" s="17"/>
      <c r="I27" s="17"/>
      <c r="J27" s="17"/>
      <c r="K27" s="17"/>
    </row>
    <row r="28" spans="1:14" ht="12" thickBot="1" x14ac:dyDescent="0.25">
      <c r="G28" s="10"/>
      <c r="H28" s="11"/>
    </row>
    <row r="29" spans="1:14" s="20" customFormat="1" ht="31.5" customHeight="1" thickBot="1" x14ac:dyDescent="0.25">
      <c r="A29" s="57" t="s">
        <v>22</v>
      </c>
      <c r="B29" s="58" t="s">
        <v>23</v>
      </c>
      <c r="C29" s="58" t="s">
        <v>25</v>
      </c>
      <c r="D29" s="58" t="s">
        <v>30</v>
      </c>
      <c r="E29" s="58" t="s">
        <v>1</v>
      </c>
      <c r="F29" s="59" t="s">
        <v>20</v>
      </c>
      <c r="G29" s="19"/>
      <c r="H29" s="39"/>
      <c r="I29" s="52"/>
      <c r="J29" s="52"/>
      <c r="K29" s="52"/>
      <c r="L29" s="52"/>
      <c r="M29" s="52"/>
      <c r="N29" s="52"/>
    </row>
    <row r="30" spans="1:14" ht="15.75" customHeight="1" thickBot="1" x14ac:dyDescent="0.25">
      <c r="A30" s="21" t="s">
        <v>27</v>
      </c>
      <c r="B30" s="48">
        <v>550685000</v>
      </c>
      <c r="C30" s="48">
        <v>550685000</v>
      </c>
      <c r="D30" s="49">
        <f>B30-C30</f>
        <v>0</v>
      </c>
      <c r="E30" s="50">
        <v>0</v>
      </c>
      <c r="F30" s="51">
        <v>0</v>
      </c>
      <c r="G30" s="10"/>
      <c r="H30" s="11"/>
      <c r="I30" s="53"/>
      <c r="J30" s="54"/>
      <c r="K30" s="54"/>
      <c r="L30" s="54"/>
      <c r="M30" s="54"/>
      <c r="N30" s="54"/>
    </row>
    <row r="31" spans="1:14" ht="16.5" customHeight="1" thickBot="1" x14ac:dyDescent="0.25">
      <c r="A31" s="45" t="s">
        <v>26</v>
      </c>
      <c r="B31" s="46">
        <f>SUM(B30:B30)</f>
        <v>550685000</v>
      </c>
      <c r="C31" s="46">
        <f>SUM(C30:C30)</f>
        <v>550685000</v>
      </c>
      <c r="D31" s="46">
        <f>SUM(D30:D30)</f>
        <v>0</v>
      </c>
      <c r="E31" s="46">
        <f>SUM(E30:E30)</f>
        <v>0</v>
      </c>
      <c r="F31" s="47">
        <f>SUM(F30:F30)</f>
        <v>0</v>
      </c>
      <c r="G31" s="10"/>
      <c r="H31" s="11"/>
      <c r="I31" s="55"/>
      <c r="J31" s="56"/>
      <c r="K31" s="56"/>
      <c r="L31" s="56"/>
      <c r="M31" s="56"/>
      <c r="N31" s="56"/>
    </row>
    <row r="32" spans="1:14" x14ac:dyDescent="0.2">
      <c r="A32" s="40"/>
      <c r="B32" s="40"/>
      <c r="C32" s="40"/>
      <c r="D32" s="40"/>
      <c r="E32" s="40"/>
      <c r="F32" s="40"/>
    </row>
    <row r="33" spans="1:9" ht="12" thickBot="1" x14ac:dyDescent="0.25">
      <c r="A33" s="40"/>
      <c r="B33" s="40"/>
      <c r="C33" s="40"/>
      <c r="D33" s="40"/>
      <c r="E33" s="40"/>
      <c r="F33" s="40"/>
    </row>
    <row r="34" spans="1:9" ht="21" customHeight="1" thickBot="1" x14ac:dyDescent="0.25">
      <c r="A34" s="60" t="s">
        <v>12</v>
      </c>
      <c r="B34" s="61">
        <f>B26+B31</f>
        <v>14728777765.469999</v>
      </c>
      <c r="C34" s="61">
        <f>C26+C31</f>
        <v>14666483319.32</v>
      </c>
      <c r="D34" s="61">
        <f>D26+D31</f>
        <v>62294446.149999604</v>
      </c>
      <c r="E34" s="61">
        <f>E26+E31</f>
        <v>55109041.210000008</v>
      </c>
      <c r="F34" s="62">
        <f>F26+F31</f>
        <v>7185404.9399999995</v>
      </c>
      <c r="G34" s="10"/>
      <c r="H34" s="11"/>
      <c r="I34" s="11"/>
    </row>
    <row r="35" spans="1:9" x14ac:dyDescent="0.2">
      <c r="D35" s="10"/>
    </row>
  </sheetData>
  <mergeCells count="3">
    <mergeCell ref="A4:F4"/>
    <mergeCell ref="A8:B8"/>
    <mergeCell ref="A1:F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INF</cp:lastModifiedBy>
  <cp:lastPrinted>2018-03-15T10:24:15Z</cp:lastPrinted>
  <dcterms:created xsi:type="dcterms:W3CDTF">2009-03-31T12:06:01Z</dcterms:created>
  <dcterms:modified xsi:type="dcterms:W3CDTF">2018-06-14T20:23:16Z</dcterms:modified>
</cp:coreProperties>
</file>