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2018 Rozbor\4. Q\INTERNET\Z-7199\"/>
    </mc:Choice>
  </mc:AlternateContent>
  <bookViews>
    <workbookView xWindow="0" yWindow="0" windowWidth="28800" windowHeight="12030" tabRatio="609"/>
  </bookViews>
  <sheets>
    <sheet name="FV aktuálního roku" sheetId="3" r:id="rId1"/>
    <sheet name="FV ponechaných" sheetId="4" r:id="rId2"/>
  </sheets>
  <calcPr calcId="152511"/>
</workbook>
</file>

<file path=xl/calcChain.xml><?xml version="1.0" encoding="utf-8"?>
<calcChain xmlns="http://schemas.openxmlformats.org/spreadsheetml/2006/main">
  <c r="H17" i="4" l="1"/>
  <c r="H18" i="4"/>
  <c r="H19" i="4"/>
  <c r="H20" i="4"/>
  <c r="H16" i="4"/>
  <c r="I26" i="3"/>
  <c r="J19" i="3"/>
  <c r="J20" i="3"/>
  <c r="J21" i="3"/>
  <c r="J22" i="3"/>
  <c r="J23" i="3"/>
  <c r="J24" i="3"/>
  <c r="J18" i="3"/>
  <c r="J26" i="3" s="1"/>
  <c r="H26" i="3"/>
  <c r="H28" i="3"/>
  <c r="F26" i="3"/>
  <c r="E26" i="3"/>
  <c r="D26" i="3"/>
  <c r="G26" i="3"/>
  <c r="G28" i="3"/>
  <c r="E15" i="3"/>
  <c r="E28" i="3" s="1"/>
  <c r="F15" i="3"/>
  <c r="F28" i="3" s="1"/>
  <c r="G15" i="3"/>
  <c r="H15" i="3"/>
  <c r="J15" i="3"/>
  <c r="J28" i="3" s="1"/>
  <c r="D15" i="3"/>
  <c r="D28" i="3" s="1"/>
  <c r="D22" i="4"/>
  <c r="E22" i="4"/>
  <c r="F22" i="4"/>
  <c r="G22" i="4"/>
  <c r="I15" i="3"/>
  <c r="I28" i="3" s="1"/>
  <c r="H22" i="4"/>
</calcChain>
</file>

<file path=xl/sharedStrings.xml><?xml version="1.0" encoding="utf-8"?>
<sst xmlns="http://schemas.openxmlformats.org/spreadsheetml/2006/main" count="113" uniqueCount="68">
  <si>
    <t>Dopravní podnik hl. m. Prahy, akciová společnost</t>
  </si>
  <si>
    <t>a</t>
  </si>
  <si>
    <t>b</t>
  </si>
  <si>
    <t>c</t>
  </si>
  <si>
    <t>Investiční účelové dotace z rozpočtu HMP - kap. 03</t>
  </si>
  <si>
    <t>dotace ze SR na provoz ochranných systémů metra - kap.07</t>
  </si>
  <si>
    <t>Dotace celkem</t>
  </si>
  <si>
    <t xml:space="preserve">Název </t>
  </si>
  <si>
    <t xml:space="preserve">Neinvestiční dotace z rozpočtu HMP vč. transferů ze SR </t>
  </si>
  <si>
    <t>Vypracoval:</t>
  </si>
  <si>
    <t>Telefon:</t>
  </si>
  <si>
    <t>Datum:</t>
  </si>
  <si>
    <t>Razítko organizace:</t>
  </si>
  <si>
    <t>Podpis ředitele organizace:</t>
  </si>
  <si>
    <t xml:space="preserve">Přehled finančního vypořádání dotací z rozpočtu hl. m. Prahy vč. transferů ze SR poskytnutých prostřednictvím HMP </t>
  </si>
  <si>
    <t>00094</t>
  </si>
  <si>
    <t xml:space="preserve">Účelový </t>
  </si>
  <si>
    <t>znak</t>
  </si>
  <si>
    <t>Rozpočet</t>
  </si>
  <si>
    <t>(v tis. Kč)</t>
  </si>
  <si>
    <t>(v Kč)</t>
  </si>
  <si>
    <t>Poskytnuto  HMP</t>
  </si>
  <si>
    <t xml:space="preserve">Přijato DP   </t>
  </si>
  <si>
    <t xml:space="preserve">Vráceno DP           </t>
  </si>
  <si>
    <t>v průběhu roku</t>
  </si>
  <si>
    <t xml:space="preserve">Skutečně použito </t>
  </si>
  <si>
    <t xml:space="preserve">Číslo </t>
  </si>
  <si>
    <t>akce</t>
  </si>
  <si>
    <t>odvede</t>
  </si>
  <si>
    <t>k ponechání</t>
  </si>
  <si>
    <t>Organizace</t>
  </si>
  <si>
    <t>42176</t>
  </si>
  <si>
    <t>Bezbariérová opatření</t>
  </si>
  <si>
    <t>Ponecháno  HMP</t>
  </si>
  <si>
    <t>1</t>
  </si>
  <si>
    <t>2</t>
  </si>
  <si>
    <t>3</t>
  </si>
  <si>
    <t>4</t>
  </si>
  <si>
    <t>5</t>
  </si>
  <si>
    <t>v průběhu</t>
  </si>
  <si>
    <t>Bezbarier. zpřístup. st. metra Karlovo nám.</t>
  </si>
  <si>
    <t>42487</t>
  </si>
  <si>
    <t>42493</t>
  </si>
  <si>
    <t>42495</t>
  </si>
  <si>
    <t>NEINVESTIČNÍ DOTACE CELKEM</t>
  </si>
  <si>
    <t>INVESTIČNÍ DOTACE CELKEM</t>
  </si>
  <si>
    <t>DOTACE CELKEM</t>
  </si>
  <si>
    <t>TT Sídliště Barrandov - Holyně - Slivenec</t>
  </si>
  <si>
    <t xml:space="preserve">TT Divoká Šárka - Dědinská </t>
  </si>
  <si>
    <t>k 31.12.2017</t>
  </si>
  <si>
    <t>42923</t>
  </si>
  <si>
    <t xml:space="preserve">Příprava I. provoz. úseku trasy D metra </t>
  </si>
  <si>
    <t>za rok 2018</t>
  </si>
  <si>
    <t>42496</t>
  </si>
  <si>
    <t>43917</t>
  </si>
  <si>
    <t>43919</t>
  </si>
  <si>
    <t>43920</t>
  </si>
  <si>
    <t>44118</t>
  </si>
  <si>
    <t>Komplexní bezpečnostní systém metra</t>
  </si>
  <si>
    <t>RTT Sokolovská - Kolbenova (Polik.Vysoč - N.Hloub)</t>
  </si>
  <si>
    <t>RTT Zenklova 4 (Elsnicovovo nám - U Kříže)</t>
  </si>
  <si>
    <t>Výstavba nové vozovny Hloubětín</t>
  </si>
  <si>
    <t>Předlažba prostoru tramvajové trati</t>
  </si>
  <si>
    <t>za rok 2018 - ponechané finanční prostředky z minulých let</t>
  </si>
  <si>
    <t>k 31.12.2018</t>
  </si>
  <si>
    <t>DP k 31.12.2018</t>
  </si>
  <si>
    <t>r. 2018 (v Kč)</t>
  </si>
  <si>
    <t xml:space="preserve">Příloha č. 3 k usnesení Zastupitelstva HMP č. 8/52 ze dne 20. 6.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</si>
</sst>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0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i/>
      <u/>
      <sz val="10"/>
      <name val="Arial CE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Arial CE"/>
      <charset val="238"/>
    </font>
    <font>
      <i/>
      <u/>
      <sz val="1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55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5" fillId="0" borderId="1" applyNumberFormat="0" applyFill="0" applyAlignment="0" applyProtection="0"/>
    <xf numFmtId="0" fontId="16" fillId="11" borderId="0" applyNumberFormat="0" applyBorder="0" applyAlignment="0" applyProtection="0"/>
    <xf numFmtId="0" fontId="22" fillId="12" borderId="2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2" fillId="4" borderId="6" applyNumberFormat="0" applyFont="0" applyAlignment="0" applyProtection="0"/>
    <xf numFmtId="0" fontId="21" fillId="0" borderId="7" applyNumberFormat="0" applyFill="0" applyAlignment="0" applyProtection="0"/>
    <xf numFmtId="0" fontId="15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8" fillId="7" borderId="8" applyNumberFormat="0" applyAlignment="0" applyProtection="0"/>
    <xf numFmtId="0" fontId="20" fillId="13" borderId="8" applyNumberFormat="0" applyAlignment="0" applyProtection="0"/>
    <xf numFmtId="0" fontId="19" fillId="13" borderId="9" applyNumberFormat="0" applyAlignment="0" applyProtection="0"/>
    <xf numFmtId="0" fontId="24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0" fontId="2" fillId="0" borderId="0" xfId="0" applyFont="1"/>
    <xf numFmtId="0" fontId="2" fillId="0" borderId="10" xfId="0" applyFont="1" applyBorder="1"/>
    <xf numFmtId="49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6" fillId="0" borderId="0" xfId="0" applyFont="1"/>
    <xf numFmtId="0" fontId="8" fillId="0" borderId="0" xfId="0" applyFont="1" applyAlignment="1">
      <alignment horizontal="center" wrapText="1"/>
    </xf>
    <xf numFmtId="0" fontId="7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0" fontId="8" fillId="0" borderId="0" xfId="0" applyFont="1"/>
    <xf numFmtId="0" fontId="8" fillId="0" borderId="10" xfId="0" applyFont="1" applyBorder="1" applyAlignment="1"/>
    <xf numFmtId="0" fontId="9" fillId="0" borderId="0" xfId="0" applyFont="1"/>
    <xf numFmtId="0" fontId="8" fillId="0" borderId="10" xfId="0" applyFont="1" applyBorder="1"/>
    <xf numFmtId="49" fontId="8" fillId="0" borderId="11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4" fontId="8" fillId="0" borderId="13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0" fontId="7" fillId="0" borderId="16" xfId="0" applyFont="1" applyBorder="1" applyAlignment="1">
      <alignment horizontal="center" wrapText="1"/>
    </xf>
    <xf numFmtId="165" fontId="7" fillId="0" borderId="16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165" fontId="7" fillId="0" borderId="18" xfId="0" applyNumberFormat="1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5" fontId="7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/>
    </xf>
    <xf numFmtId="4" fontId="8" fillId="0" borderId="22" xfId="0" applyNumberFormat="1" applyFont="1" applyBorder="1" applyAlignment="1">
      <alignment horizontal="right"/>
    </xf>
    <xf numFmtId="49" fontId="8" fillId="0" borderId="21" xfId="0" applyNumberFormat="1" applyFont="1" applyBorder="1" applyAlignment="1">
      <alignment horizontal="right"/>
    </xf>
    <xf numFmtId="49" fontId="2" fillId="0" borderId="21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1" fillId="0" borderId="24" xfId="0" applyFont="1" applyBorder="1"/>
    <xf numFmtId="49" fontId="2" fillId="0" borderId="24" xfId="0" applyNumberFormat="1" applyFont="1" applyBorder="1" applyAlignment="1">
      <alignment horizontal="center"/>
    </xf>
    <xf numFmtId="4" fontId="1" fillId="0" borderId="24" xfId="0" applyNumberFormat="1" applyFont="1" applyBorder="1" applyAlignment="1">
      <alignment horizontal="right"/>
    </xf>
    <xf numFmtId="0" fontId="7" fillId="0" borderId="25" xfId="0" applyFont="1" applyBorder="1" applyAlignment="1">
      <alignment horizontal="center" wrapText="1"/>
    </xf>
    <xf numFmtId="4" fontId="1" fillId="0" borderId="26" xfId="0" applyNumberFormat="1" applyFont="1" applyBorder="1" applyAlignment="1">
      <alignment horizontal="right"/>
    </xf>
    <xf numFmtId="0" fontId="7" fillId="0" borderId="19" xfId="0" applyFont="1" applyBorder="1" applyAlignment="1">
      <alignment horizontal="center"/>
    </xf>
    <xf numFmtId="4" fontId="8" fillId="0" borderId="21" xfId="0" applyNumberFormat="1" applyFont="1" applyBorder="1" applyAlignment="1">
      <alignment horizontal="right"/>
    </xf>
    <xf numFmtId="4" fontId="8" fillId="0" borderId="27" xfId="0" applyNumberFormat="1" applyFont="1" applyBorder="1" applyAlignment="1">
      <alignment horizontal="right"/>
    </xf>
    <xf numFmtId="4" fontId="1" fillId="0" borderId="2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49" fontId="7" fillId="0" borderId="29" xfId="0" applyNumberFormat="1" applyFont="1" applyBorder="1" applyAlignment="1">
      <alignment horizontal="center" wrapText="1"/>
    </xf>
    <xf numFmtId="49" fontId="7" fillId="0" borderId="30" xfId="0" applyNumberFormat="1" applyFont="1" applyBorder="1" applyAlignment="1">
      <alignment horizontal="center" wrapText="1"/>
    </xf>
    <xf numFmtId="49" fontId="7" fillId="0" borderId="28" xfId="0" applyNumberFormat="1" applyFont="1" applyBorder="1" applyAlignment="1">
      <alignment horizontal="center"/>
    </xf>
    <xf numFmtId="49" fontId="7" fillId="0" borderId="31" xfId="0" applyNumberFormat="1" applyFont="1" applyBorder="1" applyAlignment="1">
      <alignment horizontal="center" wrapText="1"/>
    </xf>
    <xf numFmtId="4" fontId="0" fillId="0" borderId="0" xfId="0" applyNumberFormat="1"/>
    <xf numFmtId="4" fontId="1" fillId="0" borderId="32" xfId="0" applyNumberFormat="1" applyFont="1" applyBorder="1" applyAlignment="1">
      <alignment horizontal="right"/>
    </xf>
    <xf numFmtId="4" fontId="8" fillId="0" borderId="33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8" fillId="0" borderId="34" xfId="0" applyNumberFormat="1" applyFont="1" applyBorder="1" applyAlignment="1">
      <alignment horizontal="right"/>
    </xf>
    <xf numFmtId="4" fontId="8" fillId="0" borderId="35" xfId="0" applyNumberFormat="1" applyFont="1" applyBorder="1" applyAlignment="1">
      <alignment horizontal="right"/>
    </xf>
    <xf numFmtId="4" fontId="8" fillId="0" borderId="36" xfId="0" applyNumberFormat="1" applyFont="1" applyBorder="1" applyAlignment="1">
      <alignment horizontal="right"/>
    </xf>
    <xf numFmtId="4" fontId="2" fillId="0" borderId="36" xfId="0" applyNumberFormat="1" applyFont="1" applyBorder="1" applyAlignment="1">
      <alignment horizontal="right"/>
    </xf>
    <xf numFmtId="4" fontId="8" fillId="0" borderId="37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0" fontId="7" fillId="0" borderId="0" xfId="0" applyFont="1"/>
    <xf numFmtId="49" fontId="8" fillId="0" borderId="19" xfId="0" applyNumberFormat="1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49" fontId="8" fillId="0" borderId="16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8" fillId="0" borderId="19" xfId="0" applyNumberFormat="1" applyFont="1" applyBorder="1" applyAlignment="1">
      <alignment horizontal="right"/>
    </xf>
    <xf numFmtId="4" fontId="8" fillId="0" borderId="20" xfId="0" applyNumberFormat="1" applyFont="1" applyBorder="1" applyAlignment="1">
      <alignment horizontal="right"/>
    </xf>
    <xf numFmtId="0" fontId="7" fillId="0" borderId="29" xfId="0" applyFont="1" applyBorder="1" applyAlignment="1">
      <alignment horizontal="left"/>
    </xf>
    <xf numFmtId="49" fontId="7" fillId="0" borderId="29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right"/>
    </xf>
    <xf numFmtId="4" fontId="7" fillId="0" borderId="30" xfId="0" applyNumberFormat="1" applyFont="1" applyBorder="1" applyAlignment="1">
      <alignment horizontal="right"/>
    </xf>
    <xf numFmtId="4" fontId="7" fillId="0" borderId="28" xfId="0" applyNumberFormat="1" applyFont="1" applyBorder="1" applyAlignment="1">
      <alignment horizontal="right"/>
    </xf>
    <xf numFmtId="4" fontId="7" fillId="0" borderId="31" xfId="0" applyNumberFormat="1" applyFont="1" applyBorder="1" applyAlignment="1">
      <alignment horizontal="right"/>
    </xf>
    <xf numFmtId="49" fontId="0" fillId="0" borderId="0" xfId="0" applyNumberFormat="1" applyAlignment="1">
      <alignment horizontal="center"/>
    </xf>
    <xf numFmtId="49" fontId="8" fillId="0" borderId="38" xfId="0" applyNumberFormat="1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49" fontId="8" fillId="0" borderId="39" xfId="0" applyNumberFormat="1" applyFont="1" applyBorder="1" applyAlignment="1">
      <alignment horizontal="center"/>
    </xf>
    <xf numFmtId="4" fontId="8" fillId="0" borderId="39" xfId="0" applyNumberFormat="1" applyFont="1" applyBorder="1" applyAlignment="1">
      <alignment horizontal="right"/>
    </xf>
    <xf numFmtId="4" fontId="8" fillId="0" borderId="40" xfId="0" applyNumberFormat="1" applyFont="1" applyBorder="1" applyAlignment="1">
      <alignment horizontal="right"/>
    </xf>
    <xf numFmtId="4" fontId="8" fillId="0" borderId="38" xfId="0" applyNumberFormat="1" applyFont="1" applyBorder="1" applyAlignment="1">
      <alignment horizontal="right"/>
    </xf>
    <xf numFmtId="4" fontId="8" fillId="0" borderId="41" xfId="0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right"/>
    </xf>
    <xf numFmtId="0" fontId="8" fillId="0" borderId="43" xfId="0" applyFont="1" applyBorder="1" applyAlignment="1"/>
    <xf numFmtId="49" fontId="8" fillId="0" borderId="43" xfId="0" applyNumberFormat="1" applyFont="1" applyBorder="1" applyAlignment="1">
      <alignment horizontal="center"/>
    </xf>
    <xf numFmtId="4" fontId="8" fillId="0" borderId="43" xfId="0" applyNumberFormat="1" applyFont="1" applyBorder="1" applyAlignment="1">
      <alignment horizontal="right"/>
    </xf>
    <xf numFmtId="4" fontId="8" fillId="0" borderId="44" xfId="0" applyNumberFormat="1" applyFont="1" applyBorder="1" applyAlignment="1">
      <alignment horizontal="right"/>
    </xf>
    <xf numFmtId="4" fontId="8" fillId="0" borderId="42" xfId="0" applyNumberFormat="1" applyFont="1" applyBorder="1" applyAlignment="1">
      <alignment horizontal="right"/>
    </xf>
    <xf numFmtId="4" fontId="8" fillId="0" borderId="45" xfId="0" applyNumberFormat="1" applyFont="1" applyBorder="1" applyAlignment="1">
      <alignment horizontal="right"/>
    </xf>
    <xf numFmtId="49" fontId="7" fillId="0" borderId="46" xfId="0" applyNumberFormat="1" applyFont="1" applyBorder="1" applyAlignment="1">
      <alignment horizontal="right"/>
    </xf>
    <xf numFmtId="0" fontId="7" fillId="0" borderId="47" xfId="0" applyFont="1" applyBorder="1"/>
    <xf numFmtId="4" fontId="7" fillId="0" borderId="47" xfId="0" applyNumberFormat="1" applyFont="1" applyBorder="1" applyAlignment="1">
      <alignment horizontal="right"/>
    </xf>
    <xf numFmtId="49" fontId="2" fillId="0" borderId="48" xfId="0" applyNumberFormat="1" applyFont="1" applyBorder="1" applyAlignment="1">
      <alignment horizontal="center"/>
    </xf>
    <xf numFmtId="0" fontId="1" fillId="0" borderId="49" xfId="0" applyFont="1" applyBorder="1"/>
    <xf numFmtId="49" fontId="2" fillId="0" borderId="44" xfId="0" applyNumberFormat="1" applyFont="1" applyBorder="1" applyAlignment="1">
      <alignment horizontal="center"/>
    </xf>
    <xf numFmtId="4" fontId="1" fillId="0" borderId="49" xfId="0" applyNumberFormat="1" applyFont="1" applyBorder="1" applyAlignment="1">
      <alignment horizontal="right"/>
    </xf>
    <xf numFmtId="4" fontId="1" fillId="0" borderId="44" xfId="0" applyNumberFormat="1" applyFont="1" applyBorder="1" applyAlignment="1">
      <alignment horizontal="right"/>
    </xf>
    <xf numFmtId="49" fontId="2" fillId="0" borderId="50" xfId="0" applyNumberFormat="1" applyFont="1" applyBorder="1" applyAlignment="1">
      <alignment horizontal="center"/>
    </xf>
    <xf numFmtId="0" fontId="2" fillId="0" borderId="51" xfId="0" applyFont="1" applyBorder="1"/>
    <xf numFmtId="49" fontId="2" fillId="0" borderId="52" xfId="0" applyNumberFormat="1" applyFont="1" applyBorder="1" applyAlignment="1">
      <alignment horizontal="center"/>
    </xf>
    <xf numFmtId="4" fontId="2" fillId="0" borderId="52" xfId="0" applyNumberFormat="1" applyFont="1" applyBorder="1" applyAlignment="1">
      <alignment horizontal="right"/>
    </xf>
    <xf numFmtId="4" fontId="2" fillId="0" borderId="52" xfId="0" applyNumberFormat="1" applyFont="1" applyBorder="1"/>
    <xf numFmtId="4" fontId="2" fillId="0" borderId="53" xfId="0" applyNumberFormat="1" applyFont="1" applyBorder="1"/>
    <xf numFmtId="4" fontId="2" fillId="0" borderId="50" xfId="0" applyNumberFormat="1" applyFont="1" applyBorder="1"/>
    <xf numFmtId="4" fontId="2" fillId="0" borderId="54" xfId="0" applyNumberFormat="1" applyFont="1" applyBorder="1"/>
    <xf numFmtId="0" fontId="5" fillId="0" borderId="0" xfId="0" applyFont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lef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sqref="A1:B1"/>
    </sheetView>
  </sheetViews>
  <sheetFormatPr defaultRowHeight="12.75" x14ac:dyDescent="0.2"/>
  <cols>
    <col min="1" max="1" width="7.42578125" style="4" customWidth="1"/>
    <col min="2" max="2" width="47.140625" customWidth="1"/>
    <col min="3" max="3" width="8.42578125" style="4" customWidth="1"/>
    <col min="4" max="4" width="13.28515625" customWidth="1"/>
    <col min="5" max="6" width="15.28515625" style="6" customWidth="1"/>
    <col min="7" max="7" width="13.28515625" bestFit="1" customWidth="1"/>
    <col min="8" max="8" width="15.140625" customWidth="1"/>
    <col min="9" max="10" width="13.28515625" customWidth="1"/>
  </cols>
  <sheetData>
    <row r="1" spans="1:10" ht="15" x14ac:dyDescent="0.2">
      <c r="A1" s="129" t="s">
        <v>67</v>
      </c>
      <c r="B1" s="130"/>
    </row>
    <row r="2" spans="1:10" x14ac:dyDescent="0.2">
      <c r="A2" s="26"/>
      <c r="B2" s="30"/>
    </row>
    <row r="3" spans="1:10" x14ac:dyDescent="0.2">
      <c r="A3" s="26"/>
      <c r="B3" s="30"/>
    </row>
    <row r="4" spans="1:10" s="1" customFormat="1" ht="20.25" customHeight="1" x14ac:dyDescent="0.25">
      <c r="A4" s="125" t="s">
        <v>14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s="1" customFormat="1" ht="13.5" customHeight="1" x14ac:dyDescent="0.25">
      <c r="A5" s="125" t="s">
        <v>52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 s="1" customFormat="1" ht="13.5" customHeight="1" x14ac:dyDescent="0.25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</row>
    <row r="7" spans="1:10" s="1" customFormat="1" ht="13.5" customHeight="1" thickBot="1" x14ac:dyDescent="0.25">
      <c r="A7" s="5"/>
      <c r="C7" s="5"/>
      <c r="E7" s="7"/>
      <c r="F7" s="7"/>
      <c r="J7" s="5"/>
    </row>
    <row r="8" spans="1:10" s="15" customFormat="1" ht="14.1" customHeight="1" thickBot="1" x14ac:dyDescent="0.25">
      <c r="A8" s="37"/>
      <c r="B8" s="38"/>
      <c r="C8" s="38"/>
      <c r="D8" s="38"/>
      <c r="E8" s="39" t="s">
        <v>21</v>
      </c>
      <c r="F8" s="39" t="s">
        <v>22</v>
      </c>
      <c r="G8" s="39" t="s">
        <v>23</v>
      </c>
      <c r="H8" s="50" t="s">
        <v>25</v>
      </c>
      <c r="I8" s="126" t="s">
        <v>30</v>
      </c>
      <c r="J8" s="127"/>
    </row>
    <row r="9" spans="1:10" s="15" customFormat="1" ht="14.1" customHeight="1" x14ac:dyDescent="0.2">
      <c r="A9" s="40" t="s">
        <v>26</v>
      </c>
      <c r="B9" s="34" t="s">
        <v>7</v>
      </c>
      <c r="C9" s="34" t="s">
        <v>16</v>
      </c>
      <c r="D9" s="34" t="s">
        <v>18</v>
      </c>
      <c r="E9" s="35" t="s">
        <v>64</v>
      </c>
      <c r="F9" s="35" t="s">
        <v>64</v>
      </c>
      <c r="G9" s="35" t="s">
        <v>24</v>
      </c>
      <c r="H9" s="36" t="s">
        <v>65</v>
      </c>
      <c r="I9" s="52" t="s">
        <v>28</v>
      </c>
      <c r="J9" s="41" t="s">
        <v>29</v>
      </c>
    </row>
    <row r="10" spans="1:10" s="15" customFormat="1" ht="14.1" customHeight="1" thickBot="1" x14ac:dyDescent="0.25">
      <c r="A10" s="40" t="s">
        <v>27</v>
      </c>
      <c r="B10" s="34"/>
      <c r="C10" s="34" t="s">
        <v>17</v>
      </c>
      <c r="D10" s="34" t="s">
        <v>19</v>
      </c>
      <c r="E10" s="35" t="s">
        <v>20</v>
      </c>
      <c r="F10" s="35" t="s">
        <v>20</v>
      </c>
      <c r="G10" s="35" t="s">
        <v>20</v>
      </c>
      <c r="H10" s="36" t="s">
        <v>20</v>
      </c>
      <c r="I10" s="52" t="s">
        <v>20</v>
      </c>
      <c r="J10" s="41" t="s">
        <v>20</v>
      </c>
    </row>
    <row r="11" spans="1:10" s="14" customFormat="1" thickBot="1" x14ac:dyDescent="0.25">
      <c r="A11" s="64" t="s">
        <v>1</v>
      </c>
      <c r="B11" s="65" t="s">
        <v>2</v>
      </c>
      <c r="C11" s="65" t="s">
        <v>3</v>
      </c>
      <c r="D11" s="65">
        <v>1</v>
      </c>
      <c r="E11" s="66">
        <v>2</v>
      </c>
      <c r="F11" s="66">
        <v>3</v>
      </c>
      <c r="G11" s="66">
        <v>4</v>
      </c>
      <c r="H11" s="67">
        <v>5</v>
      </c>
      <c r="I11" s="68">
        <v>6</v>
      </c>
      <c r="J11" s="69">
        <v>7</v>
      </c>
    </row>
    <row r="12" spans="1:10" s="8" customFormat="1" ht="15" customHeight="1" x14ac:dyDescent="0.2">
      <c r="A12" s="45"/>
      <c r="B12" s="57"/>
      <c r="C12" s="58"/>
      <c r="D12" s="59"/>
      <c r="E12" s="59"/>
      <c r="F12" s="59"/>
      <c r="G12" s="60"/>
      <c r="H12" s="61"/>
      <c r="I12" s="62"/>
      <c r="J12" s="63"/>
    </row>
    <row r="13" spans="1:10" s="19" customFormat="1" ht="15" customHeight="1" x14ac:dyDescent="0.2">
      <c r="A13" s="42"/>
      <c r="B13" s="16" t="s">
        <v>8</v>
      </c>
      <c r="C13" s="17"/>
      <c r="D13" s="18"/>
      <c r="E13" s="18"/>
      <c r="F13" s="18"/>
      <c r="G13" s="18"/>
      <c r="H13" s="31"/>
      <c r="I13" s="53"/>
      <c r="J13" s="43"/>
    </row>
    <row r="14" spans="1:10" s="19" customFormat="1" ht="15" customHeight="1" thickBot="1" x14ac:dyDescent="0.25">
      <c r="A14" s="81"/>
      <c r="B14" s="82" t="s">
        <v>5</v>
      </c>
      <c r="C14" s="83"/>
      <c r="D14" s="84"/>
      <c r="E14" s="84"/>
      <c r="F14" s="84"/>
      <c r="G14" s="84"/>
      <c r="H14" s="85"/>
      <c r="I14" s="86"/>
      <c r="J14" s="87"/>
    </row>
    <row r="15" spans="1:10" s="80" customFormat="1" ht="15" customHeight="1" thickBot="1" x14ac:dyDescent="0.25">
      <c r="A15" s="68"/>
      <c r="B15" s="88" t="s">
        <v>44</v>
      </c>
      <c r="C15" s="89"/>
      <c r="D15" s="90">
        <f>SUM(D14)</f>
        <v>0</v>
      </c>
      <c r="E15" s="90">
        <f t="shared" ref="E15:J15" si="0">SUM(E14)</f>
        <v>0</v>
      </c>
      <c r="F15" s="90">
        <f t="shared" si="0"/>
        <v>0</v>
      </c>
      <c r="G15" s="90">
        <f t="shared" si="0"/>
        <v>0</v>
      </c>
      <c r="H15" s="91">
        <f t="shared" si="0"/>
        <v>0</v>
      </c>
      <c r="I15" s="92">
        <f t="shared" si="0"/>
        <v>0</v>
      </c>
      <c r="J15" s="93">
        <f t="shared" si="0"/>
        <v>0</v>
      </c>
    </row>
    <row r="16" spans="1:10" s="19" customFormat="1" ht="15" customHeight="1" x14ac:dyDescent="0.2">
      <c r="A16" s="95"/>
      <c r="B16" s="96"/>
      <c r="C16" s="97"/>
      <c r="D16" s="98"/>
      <c r="E16" s="98"/>
      <c r="F16" s="98"/>
      <c r="G16" s="98"/>
      <c r="H16" s="99"/>
      <c r="I16" s="100"/>
      <c r="J16" s="101"/>
    </row>
    <row r="17" spans="1:10" s="19" customFormat="1" ht="15" customHeight="1" x14ac:dyDescent="0.2">
      <c r="A17" s="42"/>
      <c r="B17" s="16" t="s">
        <v>4</v>
      </c>
      <c r="C17" s="17"/>
      <c r="D17" s="18"/>
      <c r="E17" s="18"/>
      <c r="F17" s="18"/>
      <c r="G17" s="18"/>
      <c r="H17" s="31"/>
      <c r="I17" s="53"/>
      <c r="J17" s="43"/>
    </row>
    <row r="18" spans="1:10" s="19" customFormat="1" ht="15" customHeight="1" x14ac:dyDescent="0.2">
      <c r="A18" s="44" t="s">
        <v>31</v>
      </c>
      <c r="B18" s="20" t="s">
        <v>32</v>
      </c>
      <c r="C18" s="17" t="s">
        <v>15</v>
      </c>
      <c r="D18" s="18">
        <v>14732</v>
      </c>
      <c r="E18" s="18">
        <v>14732000</v>
      </c>
      <c r="F18" s="18">
        <v>14732000</v>
      </c>
      <c r="G18" s="18"/>
      <c r="H18" s="31">
        <v>13216000</v>
      </c>
      <c r="I18" s="54">
        <v>0</v>
      </c>
      <c r="J18" s="43">
        <f>SUM(F18-G18-H18-I18)</f>
        <v>1516000</v>
      </c>
    </row>
    <row r="19" spans="1:10" s="19" customFormat="1" ht="15" customHeight="1" x14ac:dyDescent="0.2">
      <c r="A19" s="44" t="s">
        <v>42</v>
      </c>
      <c r="B19" s="20" t="s">
        <v>48</v>
      </c>
      <c r="C19" s="17" t="s">
        <v>15</v>
      </c>
      <c r="D19" s="18">
        <v>17204</v>
      </c>
      <c r="E19" s="18">
        <v>17204000</v>
      </c>
      <c r="F19" s="18">
        <v>17204000</v>
      </c>
      <c r="G19" s="18"/>
      <c r="H19" s="31">
        <v>17204000</v>
      </c>
      <c r="I19" s="54">
        <v>0</v>
      </c>
      <c r="J19" s="43">
        <f t="shared" ref="J19:J24" si="1">SUM(F19-G19-H19-I19)</f>
        <v>0</v>
      </c>
    </row>
    <row r="20" spans="1:10" s="19" customFormat="1" ht="15" customHeight="1" x14ac:dyDescent="0.2">
      <c r="A20" s="44" t="s">
        <v>53</v>
      </c>
      <c r="B20" s="20" t="s">
        <v>58</v>
      </c>
      <c r="C20" s="17" t="s">
        <v>15</v>
      </c>
      <c r="D20" s="18">
        <v>141150</v>
      </c>
      <c r="E20" s="18">
        <v>141150000</v>
      </c>
      <c r="F20" s="18">
        <v>141150000</v>
      </c>
      <c r="G20" s="18"/>
      <c r="H20" s="31">
        <v>141150000</v>
      </c>
      <c r="I20" s="54">
        <v>0</v>
      </c>
      <c r="J20" s="43">
        <f t="shared" si="1"/>
        <v>0</v>
      </c>
    </row>
    <row r="21" spans="1:10" s="19" customFormat="1" ht="15" customHeight="1" x14ac:dyDescent="0.2">
      <c r="A21" s="44" t="s">
        <v>54</v>
      </c>
      <c r="B21" s="20" t="s">
        <v>59</v>
      </c>
      <c r="C21" s="17" t="s">
        <v>15</v>
      </c>
      <c r="D21" s="18">
        <v>44442.7</v>
      </c>
      <c r="E21" s="18">
        <v>44442700</v>
      </c>
      <c r="F21" s="18">
        <v>44442700</v>
      </c>
      <c r="G21" s="18"/>
      <c r="H21" s="31">
        <v>44442700</v>
      </c>
      <c r="I21" s="54">
        <v>0</v>
      </c>
      <c r="J21" s="43">
        <f t="shared" si="1"/>
        <v>0</v>
      </c>
    </row>
    <row r="22" spans="1:10" s="19" customFormat="1" ht="15" customHeight="1" x14ac:dyDescent="0.2">
      <c r="A22" s="44" t="s">
        <v>55</v>
      </c>
      <c r="B22" s="20" t="s">
        <v>60</v>
      </c>
      <c r="C22" s="17" t="s">
        <v>15</v>
      </c>
      <c r="D22" s="18">
        <v>111980</v>
      </c>
      <c r="E22" s="18">
        <v>111980000</v>
      </c>
      <c r="F22" s="18">
        <v>111980000</v>
      </c>
      <c r="G22" s="18"/>
      <c r="H22" s="31">
        <v>111980000</v>
      </c>
      <c r="I22" s="54">
        <v>0</v>
      </c>
      <c r="J22" s="43">
        <f t="shared" si="1"/>
        <v>0</v>
      </c>
    </row>
    <row r="23" spans="1:10" s="19" customFormat="1" ht="15" customHeight="1" x14ac:dyDescent="0.2">
      <c r="A23" s="44" t="s">
        <v>56</v>
      </c>
      <c r="B23" s="20" t="s">
        <v>61</v>
      </c>
      <c r="C23" s="17" t="s">
        <v>15</v>
      </c>
      <c r="D23" s="18">
        <v>20000</v>
      </c>
      <c r="E23" s="18">
        <v>20000000</v>
      </c>
      <c r="F23" s="18">
        <v>20000000</v>
      </c>
      <c r="G23" s="18"/>
      <c r="H23" s="31">
        <v>0</v>
      </c>
      <c r="I23" s="54">
        <v>0</v>
      </c>
      <c r="J23" s="43">
        <f t="shared" si="1"/>
        <v>20000000</v>
      </c>
    </row>
    <row r="24" spans="1:10" s="19" customFormat="1" ht="15" customHeight="1" x14ac:dyDescent="0.2">
      <c r="A24" s="44" t="s">
        <v>57</v>
      </c>
      <c r="B24" s="20" t="s">
        <v>62</v>
      </c>
      <c r="C24" s="17" t="s">
        <v>15</v>
      </c>
      <c r="D24" s="18">
        <v>3000</v>
      </c>
      <c r="E24" s="18">
        <v>3000000</v>
      </c>
      <c r="F24" s="18">
        <v>3000000</v>
      </c>
      <c r="G24" s="18"/>
      <c r="H24" s="31">
        <v>2999723</v>
      </c>
      <c r="I24" s="54">
        <v>277</v>
      </c>
      <c r="J24" s="43">
        <f t="shared" si="1"/>
        <v>0</v>
      </c>
    </row>
    <row r="25" spans="1:10" s="19" customFormat="1" ht="15" customHeight="1" thickBot="1" x14ac:dyDescent="0.25">
      <c r="A25" s="102"/>
      <c r="B25" s="103"/>
      <c r="C25" s="104"/>
      <c r="D25" s="105"/>
      <c r="E25" s="105"/>
      <c r="F25" s="105"/>
      <c r="G25" s="105"/>
      <c r="H25" s="106"/>
      <c r="I25" s="107"/>
      <c r="J25" s="108"/>
    </row>
    <row r="26" spans="1:10" s="80" customFormat="1" ht="15" customHeight="1" thickBot="1" x14ac:dyDescent="0.25">
      <c r="A26" s="109"/>
      <c r="B26" s="110" t="s">
        <v>45</v>
      </c>
      <c r="C26" s="89"/>
      <c r="D26" s="90">
        <f>SUM(D18:D25)</f>
        <v>352508.7</v>
      </c>
      <c r="E26" s="91">
        <f>SUM(E18:E25)</f>
        <v>352508700</v>
      </c>
      <c r="F26" s="111">
        <f>SUM(F18:F25)</f>
        <v>352508700</v>
      </c>
      <c r="G26" s="91">
        <f>SUM(G18:G18)</f>
        <v>0</v>
      </c>
      <c r="H26" s="111">
        <f>SUM(H18:H25)</f>
        <v>330992423</v>
      </c>
      <c r="I26" s="91">
        <f>SUM(I18:I25)</f>
        <v>277</v>
      </c>
      <c r="J26" s="111">
        <f>SUM(J18:J25)</f>
        <v>21516000</v>
      </c>
    </row>
    <row r="27" spans="1:10" s="8" customFormat="1" ht="15" customHeight="1" thickBot="1" x14ac:dyDescent="0.25">
      <c r="A27" s="117"/>
      <c r="B27" s="118"/>
      <c r="C27" s="119"/>
      <c r="D27" s="120"/>
      <c r="E27" s="120"/>
      <c r="F27" s="120"/>
      <c r="G27" s="121"/>
      <c r="H27" s="122"/>
      <c r="I27" s="123"/>
      <c r="J27" s="124"/>
    </row>
    <row r="28" spans="1:10" s="8" customFormat="1" ht="18.75" customHeight="1" thickTop="1" thickBot="1" x14ac:dyDescent="0.25">
      <c r="A28" s="112"/>
      <c r="B28" s="113" t="s">
        <v>46</v>
      </c>
      <c r="C28" s="114"/>
      <c r="D28" s="115">
        <f t="shared" ref="D28:J28" si="2">SUM(D15+D26)</f>
        <v>352508.7</v>
      </c>
      <c r="E28" s="116">
        <f t="shared" si="2"/>
        <v>352508700</v>
      </c>
      <c r="F28" s="115">
        <f t="shared" si="2"/>
        <v>352508700</v>
      </c>
      <c r="G28" s="116">
        <f t="shared" si="2"/>
        <v>0</v>
      </c>
      <c r="H28" s="115">
        <f t="shared" si="2"/>
        <v>330992423</v>
      </c>
      <c r="I28" s="116">
        <f t="shared" si="2"/>
        <v>277</v>
      </c>
      <c r="J28" s="115">
        <f t="shared" si="2"/>
        <v>21516000</v>
      </c>
    </row>
    <row r="29" spans="1:10" s="8" customFormat="1" x14ac:dyDescent="0.2">
      <c r="A29" s="12"/>
      <c r="C29" s="12"/>
      <c r="E29" s="13"/>
      <c r="F29" s="13"/>
    </row>
    <row r="30" spans="1:10" s="8" customFormat="1" hidden="1" x14ac:dyDescent="0.2">
      <c r="A30" s="12"/>
      <c r="C30" s="12"/>
      <c r="E30" s="13"/>
      <c r="F30" s="13"/>
    </row>
    <row r="31" spans="1:10" s="19" customFormat="1" ht="12" hidden="1" x14ac:dyDescent="0.2">
      <c r="A31" s="19" t="s">
        <v>9</v>
      </c>
      <c r="C31" s="28" t="s">
        <v>10</v>
      </c>
      <c r="D31" s="27" t="s">
        <v>11</v>
      </c>
      <c r="F31" s="19" t="s">
        <v>12</v>
      </c>
      <c r="H31" s="19" t="s">
        <v>13</v>
      </c>
    </row>
    <row r="32" spans="1:10" hidden="1" x14ac:dyDescent="0.2"/>
    <row r="33" spans="1:9" x14ac:dyDescent="0.2">
      <c r="A33" s="30"/>
      <c r="C33" s="30"/>
      <c r="D33" s="4"/>
    </row>
    <row r="34" spans="1:9" x14ac:dyDescent="0.2">
      <c r="C34" s="94"/>
    </row>
    <row r="36" spans="1:9" x14ac:dyDescent="0.2">
      <c r="D36" s="70"/>
      <c r="I36" s="70"/>
    </row>
  </sheetData>
  <mergeCells count="5">
    <mergeCell ref="A4:J4"/>
    <mergeCell ref="A5:J5"/>
    <mergeCell ref="I8:J8"/>
    <mergeCell ref="A6:J6"/>
    <mergeCell ref="A1:B1"/>
  </mergeCells>
  <phoneticPr fontId="6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sqref="A1:B1"/>
    </sheetView>
  </sheetViews>
  <sheetFormatPr defaultRowHeight="12.75" x14ac:dyDescent="0.2"/>
  <cols>
    <col min="1" max="1" width="6.7109375" style="4" customWidth="1"/>
    <col min="2" max="2" width="46.42578125" customWidth="1"/>
    <col min="3" max="3" width="8.42578125" style="4" customWidth="1"/>
    <col min="4" max="4" width="15.140625" style="6" customWidth="1"/>
    <col min="5" max="5" width="13.140625" customWidth="1"/>
    <col min="6" max="6" width="15.140625" customWidth="1"/>
    <col min="7" max="7" width="15" customWidth="1"/>
    <col min="8" max="8" width="15.140625" customWidth="1"/>
  </cols>
  <sheetData>
    <row r="1" spans="1:8" x14ac:dyDescent="0.2">
      <c r="B1" s="29"/>
    </row>
    <row r="2" spans="1:8" x14ac:dyDescent="0.2">
      <c r="A2" s="26"/>
    </row>
    <row r="3" spans="1:8" s="1" customFormat="1" ht="24" customHeight="1" x14ac:dyDescent="0.25">
      <c r="A3" s="125" t="s">
        <v>14</v>
      </c>
      <c r="B3" s="125"/>
      <c r="C3" s="125"/>
      <c r="D3" s="125"/>
      <c r="E3" s="125"/>
      <c r="F3" s="125"/>
      <c r="G3" s="125"/>
      <c r="H3" s="125"/>
    </row>
    <row r="4" spans="1:8" s="1" customFormat="1" ht="13.5" customHeight="1" x14ac:dyDescent="0.25">
      <c r="A4" s="125" t="s">
        <v>63</v>
      </c>
      <c r="B4" s="125"/>
      <c r="C4" s="125"/>
      <c r="D4" s="125"/>
      <c r="E4" s="125"/>
      <c r="F4" s="125"/>
      <c r="G4" s="125"/>
      <c r="H4" s="125"/>
    </row>
    <row r="5" spans="1:8" s="1" customFormat="1" ht="13.5" customHeight="1" x14ac:dyDescent="0.25">
      <c r="A5" s="3"/>
      <c r="B5" s="2"/>
      <c r="C5" s="2"/>
      <c r="D5" s="2"/>
      <c r="E5" s="2"/>
      <c r="F5" s="2"/>
    </row>
    <row r="6" spans="1:8" s="1" customFormat="1" ht="13.5" customHeight="1" x14ac:dyDescent="0.25">
      <c r="A6" s="128" t="s">
        <v>0</v>
      </c>
      <c r="B6" s="128"/>
      <c r="C6" s="128"/>
      <c r="D6" s="128"/>
      <c r="E6" s="128"/>
      <c r="F6" s="128"/>
      <c r="G6" s="128"/>
      <c r="H6" s="128"/>
    </row>
    <row r="7" spans="1:8" s="1" customFormat="1" ht="13.5" customHeight="1" x14ac:dyDescent="0.25">
      <c r="A7" s="56"/>
      <c r="B7" s="56"/>
      <c r="C7" s="56"/>
      <c r="D7" s="56"/>
      <c r="E7" s="56"/>
      <c r="F7" s="56"/>
      <c r="G7" s="56"/>
      <c r="H7" s="56"/>
    </row>
    <row r="8" spans="1:8" s="1" customFormat="1" ht="13.5" customHeight="1" thickBot="1" x14ac:dyDescent="0.25">
      <c r="A8" s="5"/>
      <c r="C8" s="5"/>
      <c r="D8" s="7"/>
      <c r="G8" s="5"/>
    </row>
    <row r="9" spans="1:8" s="15" customFormat="1" ht="14.1" customHeight="1" thickBot="1" x14ac:dyDescent="0.25">
      <c r="A9" s="37"/>
      <c r="B9" s="38"/>
      <c r="C9" s="38"/>
      <c r="D9" s="39" t="s">
        <v>33</v>
      </c>
      <c r="E9" s="39" t="s">
        <v>23</v>
      </c>
      <c r="F9" s="50" t="s">
        <v>25</v>
      </c>
      <c r="G9" s="126" t="s">
        <v>30</v>
      </c>
      <c r="H9" s="127"/>
    </row>
    <row r="10" spans="1:8" s="15" customFormat="1" ht="14.1" customHeight="1" x14ac:dyDescent="0.2">
      <c r="A10" s="40" t="s">
        <v>26</v>
      </c>
      <c r="B10" s="34" t="s">
        <v>7</v>
      </c>
      <c r="C10" s="34" t="s">
        <v>16</v>
      </c>
      <c r="D10" s="35" t="s">
        <v>49</v>
      </c>
      <c r="E10" s="35" t="s">
        <v>39</v>
      </c>
      <c r="F10" s="36" t="s">
        <v>65</v>
      </c>
      <c r="G10" s="52" t="s">
        <v>28</v>
      </c>
      <c r="H10" s="41" t="s">
        <v>29</v>
      </c>
    </row>
    <row r="11" spans="1:8" s="15" customFormat="1" ht="14.1" customHeight="1" thickBot="1" x14ac:dyDescent="0.25">
      <c r="A11" s="40" t="s">
        <v>27</v>
      </c>
      <c r="B11" s="34"/>
      <c r="C11" s="34" t="s">
        <v>17</v>
      </c>
      <c r="D11" s="35" t="s">
        <v>20</v>
      </c>
      <c r="E11" s="35" t="s">
        <v>66</v>
      </c>
      <c r="F11" s="36" t="s">
        <v>20</v>
      </c>
      <c r="G11" s="52" t="s">
        <v>20</v>
      </c>
      <c r="H11" s="41" t="s">
        <v>20</v>
      </c>
    </row>
    <row r="12" spans="1:8" s="14" customFormat="1" ht="12.75" customHeight="1" thickBot="1" x14ac:dyDescent="0.25">
      <c r="A12" s="64" t="s">
        <v>1</v>
      </c>
      <c r="B12" s="65" t="s">
        <v>2</v>
      </c>
      <c r="C12" s="65" t="s">
        <v>3</v>
      </c>
      <c r="D12" s="66" t="s">
        <v>34</v>
      </c>
      <c r="E12" s="66" t="s">
        <v>35</v>
      </c>
      <c r="F12" s="67" t="s">
        <v>36</v>
      </c>
      <c r="G12" s="68" t="s">
        <v>37</v>
      </c>
      <c r="H12" s="69" t="s">
        <v>38</v>
      </c>
    </row>
    <row r="13" spans="1:8" s="19" customFormat="1" ht="15" customHeight="1" x14ac:dyDescent="0.2">
      <c r="A13" s="42"/>
      <c r="B13" s="22"/>
      <c r="C13" s="23"/>
      <c r="D13" s="72"/>
      <c r="E13" s="72"/>
      <c r="F13" s="74"/>
      <c r="G13" s="78"/>
      <c r="H13" s="75"/>
    </row>
    <row r="14" spans="1:8" s="19" customFormat="1" ht="15" customHeight="1" x14ac:dyDescent="0.2">
      <c r="A14" s="42"/>
      <c r="B14" s="22"/>
      <c r="C14" s="23"/>
      <c r="D14" s="25"/>
      <c r="E14" s="25"/>
      <c r="F14" s="33"/>
      <c r="G14" s="54"/>
      <c r="H14" s="76"/>
    </row>
    <row r="15" spans="1:8" s="19" customFormat="1" ht="15" customHeight="1" x14ac:dyDescent="0.2">
      <c r="A15" s="42"/>
      <c r="B15" s="16" t="s">
        <v>4</v>
      </c>
      <c r="C15" s="17"/>
      <c r="D15" s="25"/>
      <c r="E15" s="25"/>
      <c r="F15" s="33"/>
      <c r="G15" s="54"/>
      <c r="H15" s="76"/>
    </row>
    <row r="16" spans="1:8" s="19" customFormat="1" ht="15" customHeight="1" x14ac:dyDescent="0.2">
      <c r="A16" s="44" t="s">
        <v>31</v>
      </c>
      <c r="B16" s="20" t="s">
        <v>32</v>
      </c>
      <c r="C16" s="17" t="s">
        <v>15</v>
      </c>
      <c r="D16" s="25">
        <v>25382878.359999999</v>
      </c>
      <c r="E16" s="24">
        <v>0</v>
      </c>
      <c r="F16" s="32">
        <v>15081458</v>
      </c>
      <c r="G16" s="54">
        <v>1063315.3600000001</v>
      </c>
      <c r="H16" s="76">
        <f>SUM(D16-E16-F16-G16)</f>
        <v>9238105</v>
      </c>
    </row>
    <row r="17" spans="1:8" s="19" customFormat="1" ht="15" customHeight="1" x14ac:dyDescent="0.2">
      <c r="A17" s="44" t="s">
        <v>41</v>
      </c>
      <c r="B17" s="22" t="s">
        <v>47</v>
      </c>
      <c r="C17" s="17" t="s">
        <v>15</v>
      </c>
      <c r="D17" s="25">
        <v>122960053.81999999</v>
      </c>
      <c r="E17" s="24">
        <v>0</v>
      </c>
      <c r="F17" s="32">
        <v>17128861.27</v>
      </c>
      <c r="G17" s="54">
        <v>0</v>
      </c>
      <c r="H17" s="76">
        <f>SUM(D17-E17-F17-G17)</f>
        <v>105831192.55</v>
      </c>
    </row>
    <row r="18" spans="1:8" s="21" customFormat="1" ht="15" customHeight="1" x14ac:dyDescent="0.2">
      <c r="A18" s="44" t="s">
        <v>42</v>
      </c>
      <c r="B18" s="22" t="s">
        <v>48</v>
      </c>
      <c r="C18" s="23" t="s">
        <v>15</v>
      </c>
      <c r="D18" s="25">
        <v>355116</v>
      </c>
      <c r="E18" s="24">
        <v>0</v>
      </c>
      <c r="F18" s="32">
        <v>355116</v>
      </c>
      <c r="G18" s="54">
        <v>0</v>
      </c>
      <c r="H18" s="76">
        <f>SUM(D18-E18-F18-G18)</f>
        <v>0</v>
      </c>
    </row>
    <row r="19" spans="1:8" s="21" customFormat="1" ht="15" customHeight="1" x14ac:dyDescent="0.2">
      <c r="A19" s="44" t="s">
        <v>43</v>
      </c>
      <c r="B19" s="20" t="s">
        <v>40</v>
      </c>
      <c r="C19" s="17" t="s">
        <v>15</v>
      </c>
      <c r="D19" s="25">
        <v>5014063.5</v>
      </c>
      <c r="E19" s="24">
        <v>0</v>
      </c>
      <c r="F19" s="33">
        <v>963500</v>
      </c>
      <c r="G19" s="54">
        <v>0</v>
      </c>
      <c r="H19" s="76">
        <f>SUM(D19-E19-F19-G19)</f>
        <v>4050563.5</v>
      </c>
    </row>
    <row r="20" spans="1:8" s="19" customFormat="1" ht="15" customHeight="1" x14ac:dyDescent="0.2">
      <c r="A20" s="44" t="s">
        <v>50</v>
      </c>
      <c r="B20" s="20" t="s">
        <v>51</v>
      </c>
      <c r="C20" s="17" t="s">
        <v>15</v>
      </c>
      <c r="D20" s="25">
        <v>286234112.12</v>
      </c>
      <c r="E20" s="24">
        <v>0</v>
      </c>
      <c r="F20" s="33">
        <v>140236714.61000001</v>
      </c>
      <c r="G20" s="54">
        <v>0</v>
      </c>
      <c r="H20" s="76">
        <f>SUM(D20-E20-F20-G20)</f>
        <v>145997397.50999999</v>
      </c>
    </row>
    <row r="21" spans="1:8" s="8" customFormat="1" ht="15" customHeight="1" thickBot="1" x14ac:dyDescent="0.25">
      <c r="A21" s="45"/>
      <c r="B21" s="9"/>
      <c r="C21" s="10"/>
      <c r="D21" s="11"/>
      <c r="E21" s="25"/>
      <c r="F21" s="73"/>
      <c r="G21" s="79"/>
      <c r="H21" s="77"/>
    </row>
    <row r="22" spans="1:8" s="8" customFormat="1" ht="18.75" customHeight="1" thickTop="1" thickBot="1" x14ac:dyDescent="0.25">
      <c r="A22" s="46"/>
      <c r="B22" s="47" t="s">
        <v>6</v>
      </c>
      <c r="C22" s="48"/>
      <c r="D22" s="49">
        <f>SUM(D13:D21)</f>
        <v>439946223.80000001</v>
      </c>
      <c r="E22" s="49">
        <f>SUM(E13:E21)</f>
        <v>0</v>
      </c>
      <c r="F22" s="51">
        <f>SUM(F13:F21)</f>
        <v>173765649.88000003</v>
      </c>
      <c r="G22" s="55">
        <f>SUM(G13:G21)</f>
        <v>1063315.3600000001</v>
      </c>
      <c r="H22" s="71">
        <f>SUM(H13:H21)</f>
        <v>265117258.56</v>
      </c>
    </row>
    <row r="23" spans="1:8" s="8" customFormat="1" x14ac:dyDescent="0.2">
      <c r="A23" s="12"/>
      <c r="C23" s="12"/>
      <c r="D23" s="13"/>
    </row>
    <row r="24" spans="1:8" s="8" customFormat="1" hidden="1" x14ac:dyDescent="0.2">
      <c r="A24" s="12"/>
      <c r="C24" s="12"/>
      <c r="D24" s="13"/>
    </row>
    <row r="25" spans="1:8" s="19" customFormat="1" ht="12" hidden="1" x14ac:dyDescent="0.2">
      <c r="A25" s="19" t="s">
        <v>9</v>
      </c>
      <c r="C25" s="28" t="s">
        <v>10</v>
      </c>
      <c r="F25" s="19" t="s">
        <v>13</v>
      </c>
    </row>
    <row r="26" spans="1:8" hidden="1" x14ac:dyDescent="0.2"/>
    <row r="28" spans="1:8" x14ac:dyDescent="0.2">
      <c r="A28" s="30"/>
      <c r="C28" s="30"/>
      <c r="D28" s="4"/>
      <c r="E28" s="6"/>
    </row>
  </sheetData>
  <mergeCells count="4">
    <mergeCell ref="G9:H9"/>
    <mergeCell ref="A6:H6"/>
    <mergeCell ref="A4:H4"/>
    <mergeCell ref="A3:H3"/>
  </mergeCells>
  <printOptions horizontalCentered="1"/>
  <pageMargins left="0.19685039370078741" right="0.19685039370078741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FV aktuálního roku</vt:lpstr>
      <vt:lpstr>FV ponechaných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Tomasova Jaroslava</dc:creator>
  <cp:lastModifiedBy>Čeledová Jitka (MHMP, ROZ)</cp:lastModifiedBy>
  <cp:lastPrinted>2019-04-09T07:03:35Z</cp:lastPrinted>
  <dcterms:created xsi:type="dcterms:W3CDTF">1999-01-04T06:11:11Z</dcterms:created>
  <dcterms:modified xsi:type="dcterms:W3CDTF">2019-06-25T08:13:06Z</dcterms:modified>
</cp:coreProperties>
</file>