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NR\m000xm42627\Documents\Rozpočet 2023\SCHVÁLENY ROZPOČET  vl.HMP 2023 - Kuneš\"/>
    </mc:Choice>
  </mc:AlternateContent>
  <bookViews>
    <workbookView xWindow="-120" yWindow="-120" windowWidth="29040" windowHeight="15840"/>
  </bookViews>
  <sheets>
    <sheet name="sumář" sheetId="29" r:id="rId1"/>
    <sheet name="gymnázia" sheetId="40" r:id="rId2"/>
    <sheet name="SOŠ" sheetId="38" r:id="rId3"/>
    <sheet name="VOŠ" sheetId="39" r:id="rId4"/>
    <sheet name="Spec." sheetId="31" r:id="rId5"/>
    <sheet name="SOU" sheetId="32" r:id="rId6"/>
    <sheet name="PPP, DM a DD" sheetId="33" r:id="rId7"/>
    <sheet name="ZUŠ" sheetId="36" r:id="rId8"/>
    <sheet name="DDM a ŠJ" sheetId="41" r:id="rId9"/>
    <sheet name="Limit na platy" sheetId="42" r:id="rId10"/>
  </sheets>
  <definedNames>
    <definedName name="_xlnm.Print_Titles" localSheetId="1">gymnázia!$A:$A</definedName>
    <definedName name="_xlnm.Print_Titles" localSheetId="2">SOŠ!$A:$A</definedName>
    <definedName name="_xlnm.Print_Titles" localSheetId="5">SOU!$A:$A</definedName>
    <definedName name="_xlnm.Print_Titles" localSheetId="4">Spec.!$A:$C,Spec.!$2:$3</definedName>
    <definedName name="_xlnm.Print_Titles" localSheetId="0">sumář!$A:$A</definedName>
    <definedName name="_xlnm.Print_Titles" localSheetId="3">VOŠ!$A:$A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33" l="1"/>
  <c r="H30" i="33"/>
  <c r="G30" i="33"/>
  <c r="F30" i="33"/>
  <c r="E30" i="33"/>
  <c r="J27" i="33" l="1"/>
  <c r="K26" i="32" l="1"/>
  <c r="K25" i="32"/>
  <c r="K24" i="32"/>
  <c r="K23" i="32"/>
  <c r="K22" i="32"/>
  <c r="K21" i="32"/>
  <c r="K20" i="32"/>
  <c r="K19" i="32"/>
  <c r="K18" i="32"/>
  <c r="K17" i="32"/>
  <c r="K16" i="32"/>
  <c r="K15" i="32"/>
  <c r="K14" i="32"/>
  <c r="K13" i="32"/>
  <c r="K12" i="32"/>
  <c r="K11" i="32"/>
  <c r="K10" i="32"/>
  <c r="K9" i="32"/>
  <c r="K8" i="32"/>
  <c r="K7" i="32"/>
  <c r="K6" i="32"/>
  <c r="K5" i="32"/>
  <c r="J18" i="33" l="1"/>
  <c r="J11" i="33" l="1"/>
  <c r="J10" i="33"/>
  <c r="J9" i="33"/>
  <c r="J8" i="33"/>
  <c r="J7" i="33"/>
  <c r="J6" i="33"/>
  <c r="J5" i="33"/>
  <c r="K41" i="31" l="1"/>
  <c r="K40" i="31"/>
  <c r="K39" i="31"/>
  <c r="K38" i="31"/>
  <c r="K37" i="31"/>
  <c r="K36" i="31"/>
  <c r="K35" i="31"/>
  <c r="K34" i="31"/>
  <c r="K33" i="31"/>
  <c r="K32" i="31"/>
  <c r="K31" i="31"/>
  <c r="K30" i="31"/>
  <c r="K29" i="31"/>
  <c r="K28" i="31"/>
  <c r="K27" i="31"/>
  <c r="K26" i="31"/>
  <c r="K25" i="31"/>
  <c r="K24" i="31"/>
  <c r="K23" i="31"/>
  <c r="K22" i="31"/>
  <c r="K21" i="31"/>
  <c r="K20" i="31"/>
  <c r="K19" i="31"/>
  <c r="K18" i="31"/>
  <c r="K17" i="31"/>
  <c r="K16" i="31"/>
  <c r="K15" i="31"/>
  <c r="K14" i="31"/>
  <c r="K13" i="31"/>
  <c r="K12" i="31"/>
  <c r="K11" i="31"/>
  <c r="K10" i="31"/>
  <c r="K9" i="31"/>
  <c r="K8" i="31"/>
  <c r="K7" i="31"/>
  <c r="K6" i="31"/>
  <c r="K5" i="31"/>
  <c r="K18" i="39" l="1"/>
  <c r="F41" i="40" l="1"/>
  <c r="B9" i="29" s="1"/>
  <c r="G41" i="40"/>
  <c r="C9" i="29" s="1"/>
  <c r="H41" i="40"/>
  <c r="D9" i="29" s="1"/>
  <c r="I41" i="40"/>
  <c r="E9" i="29" s="1"/>
  <c r="G31" i="38"/>
  <c r="B10" i="29" s="1"/>
  <c r="H31" i="38"/>
  <c r="C10" i="29" s="1"/>
  <c r="I31" i="38"/>
  <c r="D10" i="29" s="1"/>
  <c r="J31" i="38"/>
  <c r="E10" i="29" s="1"/>
  <c r="G20" i="39"/>
  <c r="B11" i="29" s="1"/>
  <c r="H20" i="39"/>
  <c r="C11" i="29" s="1"/>
  <c r="I20" i="39"/>
  <c r="D11" i="29" s="1"/>
  <c r="J20" i="39"/>
  <c r="E11" i="29" s="1"/>
  <c r="G42" i="31"/>
  <c r="B12" i="29" s="1"/>
  <c r="H42" i="31"/>
  <c r="C12" i="29" s="1"/>
  <c r="I42" i="31"/>
  <c r="D12" i="29" s="1"/>
  <c r="J42" i="31"/>
  <c r="E12" i="29" s="1"/>
  <c r="G27" i="32"/>
  <c r="B13" i="29" s="1"/>
  <c r="H27" i="32"/>
  <c r="C13" i="29" s="1"/>
  <c r="I27" i="32"/>
  <c r="D13" i="29" s="1"/>
  <c r="J27" i="32"/>
  <c r="E13" i="29" s="1"/>
  <c r="F12" i="33"/>
  <c r="B14" i="29" s="1"/>
  <c r="G12" i="33"/>
  <c r="C14" i="29" s="1"/>
  <c r="H12" i="33"/>
  <c r="D14" i="29" s="1"/>
  <c r="I12" i="33"/>
  <c r="E14" i="29" s="1"/>
  <c r="F21" i="33"/>
  <c r="B15" i="29" s="1"/>
  <c r="G21" i="33"/>
  <c r="C15" i="29" s="1"/>
  <c r="H21" i="33"/>
  <c r="D15" i="29" s="1"/>
  <c r="I21" i="33"/>
  <c r="E15" i="29" s="1"/>
  <c r="B16" i="29"/>
  <c r="C16" i="29"/>
  <c r="D16" i="29"/>
  <c r="E16" i="29"/>
  <c r="F30" i="36"/>
  <c r="B18" i="29" s="1"/>
  <c r="G30" i="36"/>
  <c r="C18" i="29" s="1"/>
  <c r="H30" i="36"/>
  <c r="D18" i="29" s="1"/>
  <c r="I30" i="36"/>
  <c r="E18" i="29" s="1"/>
  <c r="F18" i="41"/>
  <c r="B19" i="29" s="1"/>
  <c r="G18" i="41"/>
  <c r="C19" i="29" s="1"/>
  <c r="H18" i="41"/>
  <c r="D19" i="29" s="1"/>
  <c r="I18" i="41"/>
  <c r="E19" i="29" s="1"/>
  <c r="B17" i="29"/>
  <c r="G25" i="41"/>
  <c r="C17" i="29" s="1"/>
  <c r="H25" i="41"/>
  <c r="D17" i="29" s="1"/>
  <c r="I25" i="41"/>
  <c r="E17" i="29" s="1"/>
  <c r="J39" i="40"/>
  <c r="K6" i="39"/>
  <c r="K7" i="39"/>
  <c r="K8" i="39"/>
  <c r="K9" i="39"/>
  <c r="K10" i="39"/>
  <c r="K11" i="39"/>
  <c r="K12" i="39"/>
  <c r="K13" i="39"/>
  <c r="K14" i="39"/>
  <c r="K15" i="39"/>
  <c r="K16" i="39"/>
  <c r="K17" i="39"/>
  <c r="E25" i="41"/>
  <c r="G17" i="29" s="1"/>
  <c r="E18" i="41"/>
  <c r="G19" i="29" s="1"/>
  <c r="J24" i="41"/>
  <c r="J25" i="41" s="1"/>
  <c r="J17" i="41"/>
  <c r="J16" i="41"/>
  <c r="J15" i="41"/>
  <c r="J14" i="41"/>
  <c r="J13" i="41"/>
  <c r="J12" i="41"/>
  <c r="J11" i="41"/>
  <c r="J10" i="41"/>
  <c r="J9" i="41"/>
  <c r="J8" i="41"/>
  <c r="J7" i="41"/>
  <c r="J6" i="41"/>
  <c r="J5" i="41"/>
  <c r="F25" i="41"/>
  <c r="E30" i="36"/>
  <c r="G18" i="29" s="1"/>
  <c r="J5" i="36"/>
  <c r="J6" i="36"/>
  <c r="J7" i="36"/>
  <c r="J8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29" i="36"/>
  <c r="G16" i="29"/>
  <c r="E21" i="33"/>
  <c r="G15" i="29" s="1"/>
  <c r="E12" i="33"/>
  <c r="G14" i="29" s="1"/>
  <c r="J28" i="33"/>
  <c r="J29" i="33"/>
  <c r="J19" i="33"/>
  <c r="J20" i="33"/>
  <c r="F27" i="32"/>
  <c r="G13" i="29" s="1"/>
  <c r="F42" i="31"/>
  <c r="G12" i="29" s="1"/>
  <c r="F20" i="39"/>
  <c r="G11" i="29" s="1"/>
  <c r="K5" i="39"/>
  <c r="K19" i="39"/>
  <c r="F31" i="38"/>
  <c r="G10" i="29" s="1"/>
  <c r="K5" i="38"/>
  <c r="K6" i="38"/>
  <c r="K7" i="38"/>
  <c r="K8" i="38"/>
  <c r="K9" i="38"/>
  <c r="K10" i="38"/>
  <c r="K11" i="38"/>
  <c r="K12" i="38"/>
  <c r="K13" i="38"/>
  <c r="K14" i="38"/>
  <c r="K15" i="38"/>
  <c r="K16" i="38"/>
  <c r="K17" i="38"/>
  <c r="K18" i="38"/>
  <c r="K19" i="38"/>
  <c r="K20" i="38"/>
  <c r="K21" i="38"/>
  <c r="K22" i="38"/>
  <c r="K23" i="38"/>
  <c r="K24" i="38"/>
  <c r="K25" i="38"/>
  <c r="K26" i="38"/>
  <c r="K27" i="38"/>
  <c r="K28" i="38"/>
  <c r="K29" i="38"/>
  <c r="K30" i="38"/>
  <c r="E41" i="40"/>
  <c r="G9" i="29" s="1"/>
  <c r="J5" i="40"/>
  <c r="J6" i="40"/>
  <c r="J7" i="40"/>
  <c r="J8" i="40"/>
  <c r="J9" i="40"/>
  <c r="J10" i="40"/>
  <c r="J11" i="40"/>
  <c r="J12" i="40"/>
  <c r="J13" i="40"/>
  <c r="J14" i="40"/>
  <c r="J15" i="40"/>
  <c r="J16" i="40"/>
  <c r="J17" i="40"/>
  <c r="J18" i="40"/>
  <c r="J19" i="40"/>
  <c r="J20" i="40"/>
  <c r="J21" i="40"/>
  <c r="J22" i="40"/>
  <c r="J23" i="40"/>
  <c r="J24" i="40"/>
  <c r="J25" i="40"/>
  <c r="J26" i="40"/>
  <c r="J27" i="40"/>
  <c r="J28" i="40"/>
  <c r="J29" i="40"/>
  <c r="J30" i="40"/>
  <c r="J31" i="40"/>
  <c r="J32" i="40"/>
  <c r="J33" i="40"/>
  <c r="J34" i="40"/>
  <c r="J35" i="40"/>
  <c r="J36" i="40"/>
  <c r="J37" i="40"/>
  <c r="J38" i="40"/>
  <c r="J40" i="40"/>
  <c r="F38" i="42"/>
  <c r="E38" i="42"/>
  <c r="J30" i="33" l="1"/>
  <c r="K42" i="31"/>
  <c r="K27" i="32"/>
  <c r="J21" i="33"/>
  <c r="K20" i="39"/>
  <c r="F18" i="29"/>
  <c r="F13" i="29"/>
  <c r="J12" i="33"/>
  <c r="F17" i="29"/>
  <c r="J18" i="41"/>
  <c r="J30" i="36"/>
  <c r="F15" i="29"/>
  <c r="F11" i="29"/>
  <c r="K31" i="38"/>
  <c r="F9" i="29"/>
  <c r="J41" i="40"/>
  <c r="E20" i="29"/>
  <c r="C20" i="29"/>
  <c r="D20" i="29"/>
  <c r="G20" i="29"/>
  <c r="F19" i="29"/>
  <c r="F16" i="29"/>
  <c r="F14" i="29"/>
  <c r="F12" i="29"/>
  <c r="F10" i="29"/>
  <c r="B20" i="29"/>
  <c r="F20" i="29" l="1"/>
</calcChain>
</file>

<file path=xl/sharedStrings.xml><?xml version="1.0" encoding="utf-8"?>
<sst xmlns="http://schemas.openxmlformats.org/spreadsheetml/2006/main" count="435" uniqueCount="272">
  <si>
    <t>platy</t>
  </si>
  <si>
    <t>odvody</t>
  </si>
  <si>
    <t>CELKEM</t>
  </si>
  <si>
    <t>Celkem</t>
  </si>
  <si>
    <t>Speciální školy</t>
  </si>
  <si>
    <t>Základní škola a Mateřská škola při Všeobecné fakultní nemocnici, Praha 2, Ke Karlovu 2</t>
  </si>
  <si>
    <t>Základní škola a Střední škola, Praha 4, Kupeckého 576</t>
  </si>
  <si>
    <t>Základní škola, Praha 4, Boleslavova 1</t>
  </si>
  <si>
    <t>Mateřská škola speciální, Praha 4, Na Lysinách 6</t>
  </si>
  <si>
    <t>00638625</t>
  </si>
  <si>
    <t>Mateřská škola speciální Sluníčko, Praha 5, Deylova 3</t>
  </si>
  <si>
    <t>Střední škola, Základní škola a Mateřská škola pro sluchově postižené, Praha 5, Výmolova 169</t>
  </si>
  <si>
    <t>Základní škola a Mateřská škola při FN Motol, Praha 5, V Úvalu 1</t>
  </si>
  <si>
    <t>Gymnázium pro zrakově postižené a Střední odborná škola pro zrakově postižené, Praha 5, Radlická 115</t>
  </si>
  <si>
    <t>Mateřská škola speciální, Praha 8, Štíbrova 1691</t>
  </si>
  <si>
    <t>Základní škola Tolerance, Praha 9, Mochovská 570</t>
  </si>
  <si>
    <t>Základní škola, Praha 10, Práčská 37</t>
  </si>
  <si>
    <t>Střední škola, Základní  škola a Mateřská škola, Praha 10, Chotouňská 476</t>
  </si>
  <si>
    <t>Základní škola logopedická a Mateřská škola logopedická, Praha 10, Moskevská 29</t>
  </si>
  <si>
    <t>Základní škola speciální, Praha 10, Starostrašnická 45</t>
  </si>
  <si>
    <t>§</t>
  </si>
  <si>
    <t>00549185</t>
  </si>
  <si>
    <t>Střední odborné učiliště, Praha 4, Ohradní 57</t>
  </si>
  <si>
    <t>00638846</t>
  </si>
  <si>
    <t>00069621</t>
  </si>
  <si>
    <t>00639494</t>
  </si>
  <si>
    <t>Střední odborné učiliště kadeřnické, Praha 8, Karlínské nám. 8/225</t>
  </si>
  <si>
    <t>00639028</t>
  </si>
  <si>
    <t>00639516</t>
  </si>
  <si>
    <t>00300268</t>
  </si>
  <si>
    <t>00638871</t>
  </si>
  <si>
    <t>00497070</t>
  </si>
  <si>
    <t>00639133</t>
  </si>
  <si>
    <t>Středisko praktického vyučování, Praha 5, Seydlerova 2451</t>
  </si>
  <si>
    <t>00639184</t>
  </si>
  <si>
    <t>Pedagog. psychologické poradny</t>
  </si>
  <si>
    <t>§ 3147</t>
  </si>
  <si>
    <t>Domovy mládeže</t>
  </si>
  <si>
    <t>Domov mládeže a školní jídelna, Praha 2, Neklanova 32</t>
  </si>
  <si>
    <t>Domov mládeže a školní jídelna, Praha 9, Lovosická 42</t>
  </si>
  <si>
    <t>00638706</t>
  </si>
  <si>
    <t>Dětské domovy</t>
  </si>
  <si>
    <t>00067563</t>
  </si>
  <si>
    <t>Základní umělecká škola, Praha 1, Biskupská 12</t>
  </si>
  <si>
    <t xml:space="preserve">Základní umělecká škola Ilji Hurníka, Praha 2, Slezská 21 </t>
  </si>
  <si>
    <t>Základní umělecká škola, Praha 3, Štítného 5</t>
  </si>
  <si>
    <t>Základní umělecká škola Jižní Město, Praha 4, Křtinská 673</t>
  </si>
  <si>
    <t>Základní umělecká škola Adolfa Voborského, Praha 4, Botevova 3114</t>
  </si>
  <si>
    <t>Základní umělecká škola, Praha 4 - Nusle, Lounských 4/129</t>
  </si>
  <si>
    <t>Základní umělecká škola Jana Hanuše, Praha 6, U Dělnického cvičiště 1/1100 B</t>
  </si>
  <si>
    <t>Základní umělecká škola, Praha 7, Šimáčkova 16</t>
  </si>
  <si>
    <t>Základní umělecká škola, Praha 8, Taussigova 1150</t>
  </si>
  <si>
    <t>Základní umělecká škola, Praha 8, Klapkova 25</t>
  </si>
  <si>
    <t>Základní umělecká škola, Praha 9, Ratibořická 30</t>
  </si>
  <si>
    <t>Základní umělecká škola, Praha 9, U Prosecké školy 92</t>
  </si>
  <si>
    <t>Základní umělecká škola, Praha 10, Bajkalská 11</t>
  </si>
  <si>
    <t>Základní umělecká škola, Praha 10, Olešská 2295</t>
  </si>
  <si>
    <t>Základní umělecká škola, Praha 10 - Hostivař, Trhanovské náměstí 8</t>
  </si>
  <si>
    <t>§ 3121</t>
  </si>
  <si>
    <t xml:space="preserve">Gymnázia </t>
  </si>
  <si>
    <t>Gymnázium Jiřího Gutha-Jarkovského, Praha 1, Truhlářská 22</t>
  </si>
  <si>
    <t>Gymnázium, Praha 2, Botičská 1</t>
  </si>
  <si>
    <t>Gymnázium Na Pražačce, Praha 3, Nad Ohradou 23</t>
  </si>
  <si>
    <t>00335533</t>
  </si>
  <si>
    <t xml:space="preserve">Gymnázium, Praha 4, Budějovická 680 </t>
  </si>
  <si>
    <t>00335479</t>
  </si>
  <si>
    <t>Gymnázium Opatov, Praha 4, Konstantinova 1500</t>
  </si>
  <si>
    <t>Gymnázium, Praha 4, Písnická 760</t>
  </si>
  <si>
    <t>Gymnázium, Praha 4, Postupická 3150</t>
  </si>
  <si>
    <t>Gymnázium, Praha 4, Na Vítězné pláni 1160</t>
  </si>
  <si>
    <t>00335487</t>
  </si>
  <si>
    <t>75151073</t>
  </si>
  <si>
    <t>Gymnázium Jaroslava Heyrovského, Praha 5, Mezi Školami 2475</t>
  </si>
  <si>
    <t>Gymnázium Oty Pavla, Praha 5, Loučanská 520</t>
  </si>
  <si>
    <t>Gymnázium, Praha 5, Nad Kavalírkou 1</t>
  </si>
  <si>
    <t>Gymnázium, Praha 5, Na Zatlance 11</t>
  </si>
  <si>
    <t>Gymnázium Jana Keplera, Praha 6, Parléřova 2</t>
  </si>
  <si>
    <t>Gymnázium, Praha 6, Arabská 14</t>
  </si>
  <si>
    <t>Gymnázium, Praha 6, Nad Alejí 1952</t>
  </si>
  <si>
    <t>Gymnázium, Praha 7, Nad Štolou 1</t>
  </si>
  <si>
    <t>Gymnázium, Praha 8, U Libeňského zámku 1</t>
  </si>
  <si>
    <t>Gymnázium, Praha 8, Ústavní 400</t>
  </si>
  <si>
    <t>Karlínské gymnázium, Praha 8, Pernerova 25</t>
  </si>
  <si>
    <t>Gymnázium, Praha 9, Litoměřická 726</t>
  </si>
  <si>
    <t>Gymnázium, Praha 9, Českolipská 373</t>
  </si>
  <si>
    <t>Gymnázium, Praha 9, Chodovická 2250</t>
  </si>
  <si>
    <t>Gymnázium, Praha 9, Špitálská 2</t>
  </si>
  <si>
    <t>Gymnázium, Praha 10, Přípotoční 1337</t>
  </si>
  <si>
    <t>Gymnázium, Praha 10, Omská 1300</t>
  </si>
  <si>
    <t>Gymnázium, Praha 10, Voděradská 2</t>
  </si>
  <si>
    <t>Střední odborné školy</t>
  </si>
  <si>
    <t>Masarykova střední škola chemická, Praha 1, Křemencova 12</t>
  </si>
  <si>
    <t>Pražská konzervatoř, Praha 1, Na Rejdišti 1</t>
  </si>
  <si>
    <t>Taneční konzervatoř hlavního města Prahy, Praha 1, Křížovnická 7</t>
  </si>
  <si>
    <t>Střední průmyslová škola elektrotechnická, Praha 2, Ječná 30</t>
  </si>
  <si>
    <t>Českoslovanská akademie obchodní, střední odborná škola, Praha 2, Resslova 5</t>
  </si>
  <si>
    <t>Obchodní akademie, Praha 3, Kubelíkova 37</t>
  </si>
  <si>
    <t>Střední průmyslová škola stavební Josefa Gočára, Praha 4, Družstevní ochoz 3</t>
  </si>
  <si>
    <t>Konzervatoř Duncan centre, Praha 4, Branická 41</t>
  </si>
  <si>
    <t>Obchodní akademie, Praha 10, Heroldovy sady 1</t>
  </si>
  <si>
    <t>Střední průmyslová škola elektrotechnická, Praha 10,  V Úžlabině 320</t>
  </si>
  <si>
    <t>Střední průmyslová škola, Praha 10, Na Třebešíně 2299</t>
  </si>
  <si>
    <t>Hotelová škola, Praha 10, Vršovická 43</t>
  </si>
  <si>
    <t>Vyšší odborné školy</t>
  </si>
  <si>
    <t>Vyšší odborná škola textilních řemesel a Střední umělecká škola textilních řemesel, Praha 1, U Půjčovny 9</t>
  </si>
  <si>
    <t>Vyšší odborná škola a Střední průmyslová škola dopravní, Praha 1, Masná 18</t>
  </si>
  <si>
    <t>Vyšší odborná škola a Střední průmyslová škola elektrotechnická Františka Křižíka, Praha 1, Na Příkopě 16</t>
  </si>
  <si>
    <t>Vyšší odborná škola grafická a Střední průmyslová škola grafická, Praha 1, Hellichova 22</t>
  </si>
  <si>
    <t>Vyšší odborná škola zdravotnická a Střední zdravotnická škola, Praha 1, Alšovo nábřeží 6</t>
  </si>
  <si>
    <t>00638749</t>
  </si>
  <si>
    <t>Vyšší odborná škola uměleckoprůmyslová a Střední uměleckoprůmyslová škola, Praha 3, Žižkovo náměstí 1</t>
  </si>
  <si>
    <t>Vyšší odborná škola a Střední umělecká škola Václava Hollara, Praha 3, Hollarovo náměstí 2</t>
  </si>
  <si>
    <t>00638722</t>
  </si>
  <si>
    <t>Vyšší odborná škola pedagogická a sociální, Střední odborná škola pedagogická a Gymnázium, Praha 6, Evropská 33</t>
  </si>
  <si>
    <t>Vyšší odborná škola oděvního návrhářství a Střední průmyslová škola oděvní, Praha 7, Jablonského 3</t>
  </si>
  <si>
    <t>Gymnázia</t>
  </si>
  <si>
    <t>Celkem PO HMP</t>
  </si>
  <si>
    <t>Malostranské gymnázium, Praha 1, Josefská 7</t>
  </si>
  <si>
    <t>IČ</t>
  </si>
  <si>
    <t>Základní umělecká škola, Praha 5, Štefánikova 19</t>
  </si>
  <si>
    <t>§ 3231</t>
  </si>
  <si>
    <t>§ 3146</t>
  </si>
  <si>
    <t>Základní škola Zahrádka, Praha 3, U Zásobní zahrady 8</t>
  </si>
  <si>
    <t>Střední odborné učiliště</t>
  </si>
  <si>
    <t>Dům dětí a mládeže Praha 2</t>
  </si>
  <si>
    <t>Dům dětí a mládeže Praha 3 - Ulita</t>
  </si>
  <si>
    <t>Dům dětí a mládeže Jižní Město</t>
  </si>
  <si>
    <t>Dům dětí a mládeže Praha 5</t>
  </si>
  <si>
    <t>Dům dětí a mládeže Praha 6</t>
  </si>
  <si>
    <t>Dům dětí a mládeže Praha 7</t>
  </si>
  <si>
    <t>Dům dětí a mládeže Praha 9</t>
  </si>
  <si>
    <t>Dům dětí a mládeže Praha 10 - Dům UM</t>
  </si>
  <si>
    <t>Dům dětí a mládeže hlavního města Prahy</t>
  </si>
  <si>
    <t>Základní škola speciální a Praktická škola, Praha 6, Rooseveltova 8</t>
  </si>
  <si>
    <t>Dům dětí a mládeže Praha 8 - Spirála</t>
  </si>
  <si>
    <t>OON</t>
  </si>
  <si>
    <t>přímé ONIV</t>
  </si>
  <si>
    <t>přímé NIV celkem</t>
  </si>
  <si>
    <t>počet zam.</t>
  </si>
  <si>
    <t>Přímé NIV celkem</t>
  </si>
  <si>
    <t>Základní umělecké školy</t>
  </si>
  <si>
    <t>Základní umělecká škola, Praha 6, Nad Alejí 28/1879</t>
  </si>
  <si>
    <t>Školní jídelna</t>
  </si>
  <si>
    <t>§ 3112, § 3114, § 3124</t>
  </si>
  <si>
    <t>Návrh závazných ukazatelů rozpočtu a počtu zaměstnanců škol a školských zařízení</t>
  </si>
  <si>
    <t xml:space="preserve">Název zařízení                                                                               </t>
  </si>
  <si>
    <t>Návrh limitu</t>
  </si>
  <si>
    <t>počtu zaměst.</t>
  </si>
  <si>
    <t>prostřed. na platy</t>
  </si>
  <si>
    <t>0064289</t>
  </si>
  <si>
    <t>Domy dětí a mládeže</t>
  </si>
  <si>
    <t>Vyšší odborná škola stavební a Střední průmyslová škola stavební, Praha 1, Dušní 17</t>
  </si>
  <si>
    <t>Gymnázium, Střední odborná škola, Základní škola a Mateřská škola pro sluchově postižené, Praha 2, Ječná 27</t>
  </si>
  <si>
    <t>Základní škola a Střední škola, Praha 2, Vinohradská 54</t>
  </si>
  <si>
    <t>Střední odborná učiliště</t>
  </si>
  <si>
    <t>Pedagogicko-psychologické poradny</t>
  </si>
  <si>
    <t>Domy dětí a mládeže a Školy v přírodě</t>
  </si>
  <si>
    <t>§ 3123, § 3125</t>
  </si>
  <si>
    <t>§ 3122, § 3126</t>
  </si>
  <si>
    <t>Střední odborná škola  pro administrativu Evropské Unie, Praha 9, Lipí 1911</t>
  </si>
  <si>
    <t>Střední odborná škola, Praha 5, Drtinova 3/498</t>
  </si>
  <si>
    <t>Domov mládeže a školní jídelna,  Praha 6 - Dejvice, Studentská 10</t>
  </si>
  <si>
    <t xml:space="preserve">Dětský domov a Školní jídelna, Praha 9 - Klánovice, Smržovská 77 </t>
  </si>
  <si>
    <t>Základní umělecká škola Klementa Slavického, Praha 5 - Radotín, Zderazská 6</t>
  </si>
  <si>
    <t>Základní umělecká škola Marie Podvalové, Praha 9 - Čakovice, Cukrovarská 1</t>
  </si>
  <si>
    <t>Gymnázium Karla Sladkovského, Praha 3, Sladkovského náměstí 8</t>
  </si>
  <si>
    <t>Gymnázium Elišky Krásnohorské, Praha 4 - Michle, Ohradní 55</t>
  </si>
  <si>
    <t>Gymnázium Čakovice, Praha 9, nám. 25. března 100</t>
  </si>
  <si>
    <t>Střední průmyslová škola sdělovací techniky, Praha 1, Panská 3</t>
  </si>
  <si>
    <t>Českoslovanská akademie obchodní Dr. Edvarda Beneše, střední odborná škola, Praha 2, Resslova 8</t>
  </si>
  <si>
    <t>Střední průmyslová škola strojnická, škola hlavního města Prahy, Praha 1, Betlémská 4/287</t>
  </si>
  <si>
    <t>Vyšší odborná škola zdravotnická a Střední zdravotnická škola, Praha 4, 5. května 51</t>
  </si>
  <si>
    <t>Základní škola, Praha 4, Ružinovská 2017</t>
  </si>
  <si>
    <t>Základní škola, Praha 5, Pod Radnicí 5</t>
  </si>
  <si>
    <t>Základní škola při Psychiatrické nemocnici Bohnice, Praha 8, Ústavní 91</t>
  </si>
  <si>
    <t>Základní umělecká škola, Praha 9, Učňovská 1</t>
  </si>
  <si>
    <t>Základní umělecká škola Charlotty Masarykové</t>
  </si>
  <si>
    <t>Gymnázium Milady Horákové</t>
  </si>
  <si>
    <t>Gymnázium Christiana Dopplera</t>
  </si>
  <si>
    <t>Gymnázium a Hudební škola hlavního města Prahy, základní umělecká škola</t>
  </si>
  <si>
    <t>ORG</t>
  </si>
  <si>
    <t>Střední škola - Waldorfské lyceum</t>
  </si>
  <si>
    <t>Obchodní akademie Holešovice</t>
  </si>
  <si>
    <t>Obchodní akademie Hovorčovická</t>
  </si>
  <si>
    <t>Střední zdravotnická škola</t>
  </si>
  <si>
    <t>Konzervatoř a Vyšší odborná škola Jaroslava Ježka</t>
  </si>
  <si>
    <t>Jedličkův ústav a Mateřská škola a Základní škola a Střední škola</t>
  </si>
  <si>
    <t>Základní škola a střední škola waldorfská</t>
  </si>
  <si>
    <t>Střední škola a Mateřská škola Aloyse Klara</t>
  </si>
  <si>
    <t>Základní škola pro žáky se specifickými poruchami chování</t>
  </si>
  <si>
    <t>Základní škola Vokovice</t>
  </si>
  <si>
    <t>Odborné učiliště Vyšehrad</t>
  </si>
  <si>
    <t>Střední odborné učiliště, Praha - Radotín</t>
  </si>
  <si>
    <t>Střední škola dostihového sportu a jezdectví</t>
  </si>
  <si>
    <t>Střední odborná škola civilního letectví, Praha - Ruzyně</t>
  </si>
  <si>
    <t>Střední průmyslová škola na Proseku</t>
  </si>
  <si>
    <t>Střední škola automobilní a informatiky</t>
  </si>
  <si>
    <t xml:space="preserve">Střední odborné učiliště gastronomie </t>
  </si>
  <si>
    <t xml:space="preserve">Střední škola elektrotechniky a strojírenství </t>
  </si>
  <si>
    <t>Pedagogicko-psychologická poradna pro Prahu 11 a 12</t>
  </si>
  <si>
    <t>Pedagogicko-psychologická poradna pro Prahu 5</t>
  </si>
  <si>
    <t>Pedagogicko-psychologická poradna pro Prahu 6</t>
  </si>
  <si>
    <t>Pedagogicko-psychologická poradna pro Prahu 7 a 8</t>
  </si>
  <si>
    <t>Gymnázium prof. Jana Patočky, Praha 1, Jindřišská 36</t>
  </si>
  <si>
    <t>Střední odborná škola a Střední odborné učiliště, Praha - Čakovice</t>
  </si>
  <si>
    <t>Střední škola obchodní</t>
  </si>
  <si>
    <t>Gymnázium Jana Nerudy, škola hlavního města Prahy, Praha 1, Hellichova 3</t>
  </si>
  <si>
    <t>Obchodní akademie Vinohradská</t>
  </si>
  <si>
    <t>Dům dětí a mládeže Praha 4 - Hobby centrum 4</t>
  </si>
  <si>
    <t>§ 3141</t>
  </si>
  <si>
    <t>§ 3133</t>
  </si>
  <si>
    <t>Obchodní akademie Dušní</t>
  </si>
  <si>
    <t>Základní škola a Střední škola, Praha 10, Vachkova 941</t>
  </si>
  <si>
    <t>Akademie řemesel Praha - Střední škola technická</t>
  </si>
  <si>
    <t>Základní škola Lužiny, Praha 5, Trávníčkova 1743</t>
  </si>
  <si>
    <t>Mateřská škola a Základní škola, Praha 9, Bártlova 83</t>
  </si>
  <si>
    <t>Základní škola LOPES Čimice, Praha 8, Libčická 399</t>
  </si>
  <si>
    <t>Fakultní základní umělecká škola Hudební a taneční fakulty AMU v Praze</t>
  </si>
  <si>
    <t>Základní umělecká škola Vadima Petrova</t>
  </si>
  <si>
    <t xml:space="preserve">Střední škola designu a umění, knižní kultury a ekonomiky Náhorní </t>
  </si>
  <si>
    <t>Střední odborná škola Jarov</t>
  </si>
  <si>
    <t>Dětský domov,  Praha 9 - Dolní Počernice, Národních hrdinů 1</t>
  </si>
  <si>
    <t>Základní škola a Mateřská škola při Nemocnici Na Bulovce</t>
  </si>
  <si>
    <t>Základní škola a Mateřská škola, Praha 8, Za Invalidovnou 1</t>
  </si>
  <si>
    <t>Mateřská škola speciální, Praha 8, Drahanská 7</t>
  </si>
  <si>
    <t>v tis. Kč</t>
  </si>
  <si>
    <t>Jahodovka - Vyšší odborná škola sociálně právní</t>
  </si>
  <si>
    <t>Střední odborná škola logistických služeb</t>
  </si>
  <si>
    <t>Základní škola pro žáky s poruchami zraku, Praha 2, nám. Míru 19</t>
  </si>
  <si>
    <t>Střední škola a vyšší odborná škola umělecká a řemeslná</t>
  </si>
  <si>
    <t>Dům dětí a mládeže Modřany</t>
  </si>
  <si>
    <t>Návrh na rok 2021</t>
  </si>
  <si>
    <t>Vyšší odborná škola ekonomických studií, Střední průmyslová škola potravinářských technologií a Střední škola přírodovědná a veterinární,  Praha 2, Podskalská 10</t>
  </si>
  <si>
    <t>Vyšší odborná škola informačních studií a Střední škola elektrotechniky, multimédií a informatiky (Praha 9 - Vysočany, Novovysočanská 48/280)</t>
  </si>
  <si>
    <t>Základní škola pro zrakově postižené, Praha 2, nám. Míru 19</t>
  </si>
  <si>
    <t xml:space="preserve">Základní škola pro žáky se specifickými poruchami chování </t>
  </si>
  <si>
    <t xml:space="preserve">Základní škola a Mateřská škola při Nemocnici Na Bulovce </t>
  </si>
  <si>
    <t>Základní umělecká škola Popelka</t>
  </si>
  <si>
    <t>Základní škola pro žáky se specifickými poruchami učení, Praha 6 - Řepy, U Boroviček 3</t>
  </si>
  <si>
    <t>Základní škola a Střední škola Karla Herforta, Praha 1, Josefská 4</t>
  </si>
  <si>
    <t>Dům dětí a mládeže Praha 6 - Suchdol</t>
  </si>
  <si>
    <t>Centrum služeb pro rodinu a dítě a dětský domov Charlotty Masarykové</t>
  </si>
  <si>
    <t>Akademické gymnázium a Jazyková škola s právem státní jazykové zkoušky, školy hlavního města Prahy</t>
  </si>
  <si>
    <t>Smíchovská střední průmyslová škola a gymnázium</t>
  </si>
  <si>
    <t>Střední průmyslová škola zeměměřická a Geografické gymnázium Praha</t>
  </si>
  <si>
    <t>Střední průmyslová škola a Gymnázium Na Třebešíně</t>
  </si>
  <si>
    <t xml:space="preserve">Obchodní akademie Bubeneč </t>
  </si>
  <si>
    <t>Vyšší odborná škola ekonomických studií, Gymnázium, Střední průmyslová škola potravinářských technologií a Střední odborná škola přírodovědná a veterinární,  Praha 2, Podskalská 10</t>
  </si>
  <si>
    <t xml:space="preserve">Vyšší odborná škola informačních studií a Střední škola elektrotechniky, multimédií a informatiky </t>
  </si>
  <si>
    <t xml:space="preserve">Střední škola podnikání a gastronomie </t>
  </si>
  <si>
    <t>Karlínská obchodní akademie</t>
  </si>
  <si>
    <t>§ 3233</t>
  </si>
  <si>
    <t>RED IZO</t>
  </si>
  <si>
    <t>IČO</t>
  </si>
  <si>
    <t>č. org.</t>
  </si>
  <si>
    <t>Návrh na rok 2023</t>
  </si>
  <si>
    <t>Limit počtu zaměstnanců</t>
  </si>
  <si>
    <t>ONIV</t>
  </si>
  <si>
    <t>Návrh limitu prostředků na platy a počtu zaměstnanců z prostředků HMP na rok 2023</t>
  </si>
  <si>
    <t>zřizovaných hlavním městem Prahou na rok 2023</t>
  </si>
  <si>
    <t>Základní škola a Mateřská škola při Fakultní Thomayerově nemocnici, Praha 4, Vídeňská 800</t>
  </si>
  <si>
    <t>Hotelová škola a Gymnázium Radlická</t>
  </si>
  <si>
    <t>Střední odborná škola - Centrum odborné přípravy a Gymnázium</t>
  </si>
  <si>
    <t>Pedagogicko-psychologická poradna pro Prahu 1,2 a 4</t>
  </si>
  <si>
    <t>00874957</t>
  </si>
  <si>
    <t>Pedagogicko-psychologická poradna pro Prahu 9</t>
  </si>
  <si>
    <t>Pedagogicko-psychologická poradna pro Prahu 3 a 10</t>
  </si>
  <si>
    <t>Školní jídelna, Praha 5 - Smíchov, Štefánikova 11/235</t>
  </si>
  <si>
    <t>00064289</t>
  </si>
  <si>
    <t>Základní umělecká škola Pštrossova</t>
  </si>
  <si>
    <t>§ 3122, § 3126, §3150</t>
  </si>
  <si>
    <t>Příloha č. 5 k usnesení Zastupitelstva HMP č. 1/34 ze dne 15.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</si>
</sst>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-* #,##0.0\ _K_č_-;\-* #,##0.0\ _K_č_-;_-* &quot;-&quot;?\ _K_č_-;_-@_-"/>
  </numFmts>
  <fonts count="16" x14ac:knownFonts="1">
    <font>
      <sz val="10"/>
      <name val="Arial CE"/>
      <charset val="238"/>
    </font>
    <font>
      <sz val="8"/>
      <name val="Arial CE"/>
      <charset val="238"/>
    </font>
    <font>
      <i/>
      <u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u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/>
    <xf numFmtId="0" fontId="3" fillId="0" borderId="0" xfId="0" applyFont="1" applyBorder="1" applyAlignment="1">
      <alignment horizontal="left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3" fontId="3" fillId="0" borderId="0" xfId="0" applyNumberFormat="1" applyFont="1"/>
    <xf numFmtId="3" fontId="7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 vertical="center"/>
    </xf>
    <xf numFmtId="0" fontId="3" fillId="0" borderId="14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165" fontId="3" fillId="0" borderId="1" xfId="0" applyNumberFormat="1" applyFont="1" applyBorder="1" applyAlignment="1">
      <alignment vertical="center" wrapText="1"/>
    </xf>
    <xf numFmtId="1" fontId="3" fillId="0" borderId="3" xfId="0" applyNumberFormat="1" applyFont="1" applyBorder="1" applyAlignment="1">
      <alignment vertical="center"/>
    </xf>
    <xf numFmtId="1" fontId="3" fillId="0" borderId="5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vertical="center" wrapText="1"/>
    </xf>
    <xf numFmtId="1" fontId="3" fillId="0" borderId="3" xfId="0" applyNumberFormat="1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5" fontId="3" fillId="0" borderId="9" xfId="0" applyNumberFormat="1" applyFont="1" applyBorder="1" applyAlignment="1">
      <alignment vertical="center" wrapText="1"/>
    </xf>
    <xf numFmtId="1" fontId="3" fillId="0" borderId="4" xfId="0" applyNumberFormat="1" applyFont="1" applyBorder="1" applyAlignment="1">
      <alignment vertical="center"/>
    </xf>
    <xf numFmtId="1" fontId="3" fillId="0" borderId="1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65" fontId="3" fillId="0" borderId="12" xfId="0" applyNumberFormat="1" applyFont="1" applyBorder="1" applyAlignment="1">
      <alignment vertical="center" wrapText="1"/>
    </xf>
    <xf numFmtId="1" fontId="3" fillId="0" borderId="13" xfId="0" applyNumberFormat="1" applyFont="1" applyBorder="1" applyAlignment="1">
      <alignment horizontal="right" vertical="center"/>
    </xf>
    <xf numFmtId="1" fontId="3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9" fontId="3" fillId="0" borderId="16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166" fontId="12" fillId="0" borderId="3" xfId="0" applyNumberFormat="1" applyFont="1" applyFill="1" applyBorder="1" applyAlignment="1">
      <alignment vertical="center"/>
    </xf>
    <xf numFmtId="166" fontId="12" fillId="0" borderId="6" xfId="0" applyNumberFormat="1" applyFont="1" applyFill="1" applyBorder="1" applyAlignment="1">
      <alignment vertical="center"/>
    </xf>
    <xf numFmtId="165" fontId="3" fillId="0" borderId="0" xfId="0" applyNumberFormat="1" applyFont="1" applyFill="1" applyBorder="1"/>
    <xf numFmtId="0" fontId="12" fillId="0" borderId="9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166" fontId="12" fillId="0" borderId="4" xfId="0" applyNumberFormat="1" applyFont="1" applyBorder="1" applyAlignment="1">
      <alignment vertical="center"/>
    </xf>
    <xf numFmtId="166" fontId="12" fillId="0" borderId="21" xfId="0" applyNumberFormat="1" applyFont="1" applyBorder="1" applyAlignment="1">
      <alignment vertical="center"/>
    </xf>
    <xf numFmtId="165" fontId="3" fillId="0" borderId="0" xfId="0" applyNumberFormat="1" applyFont="1" applyBorder="1"/>
    <xf numFmtId="0" fontId="3" fillId="0" borderId="0" xfId="0" applyFont="1" applyBorder="1"/>
    <xf numFmtId="0" fontId="12" fillId="0" borderId="1" xfId="0" applyFont="1" applyBorder="1" applyAlignment="1">
      <alignment vertical="center" wrapText="1"/>
    </xf>
    <xf numFmtId="0" fontId="12" fillId="0" borderId="5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/>
    <xf numFmtId="0" fontId="12" fillId="0" borderId="15" xfId="0" applyFont="1" applyBorder="1" applyAlignment="1">
      <alignment horizontal="center" vertical="center"/>
    </xf>
    <xf numFmtId="0" fontId="12" fillId="0" borderId="12" xfId="0" applyFont="1" applyFill="1" applyBorder="1" applyAlignment="1">
      <alignment vertical="center" wrapText="1"/>
    </xf>
    <xf numFmtId="49" fontId="12" fillId="0" borderId="7" xfId="0" applyNumberFormat="1" applyFont="1" applyFill="1" applyBorder="1" applyAlignment="1">
      <alignment horizontal="right" vertical="center"/>
    </xf>
    <xf numFmtId="49" fontId="12" fillId="0" borderId="7" xfId="0" applyNumberFormat="1" applyFont="1" applyFill="1" applyBorder="1" applyAlignment="1">
      <alignment horizontal="center" vertical="center"/>
    </xf>
    <xf numFmtId="166" fontId="12" fillId="0" borderId="7" xfId="0" applyNumberFormat="1" applyFont="1" applyFill="1" applyBorder="1" applyAlignment="1">
      <alignment vertical="center"/>
    </xf>
    <xf numFmtId="166" fontId="12" fillId="0" borderId="8" xfId="0" applyNumberFormat="1" applyFont="1" applyFill="1" applyBorder="1" applyAlignment="1">
      <alignment vertical="center"/>
    </xf>
    <xf numFmtId="166" fontId="14" fillId="0" borderId="28" xfId="0" applyNumberFormat="1" applyFont="1" applyBorder="1" applyAlignment="1">
      <alignment vertical="center"/>
    </xf>
    <xf numFmtId="166" fontId="14" fillId="0" borderId="29" xfId="0" applyNumberFormat="1" applyFont="1" applyBorder="1" applyAlignment="1">
      <alignment vertical="center"/>
    </xf>
    <xf numFmtId="165" fontId="3" fillId="0" borderId="0" xfId="0" applyNumberFormat="1" applyFont="1"/>
    <xf numFmtId="165" fontId="12" fillId="0" borderId="0" xfId="0" applyNumberFormat="1" applyFont="1"/>
    <xf numFmtId="165" fontId="1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165" fontId="0" fillId="0" borderId="0" xfId="0" applyNumberFormat="1"/>
    <xf numFmtId="0" fontId="3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3" fontId="8" fillId="0" borderId="19" xfId="0" applyNumberFormat="1" applyFont="1" applyFill="1" applyBorder="1" applyAlignment="1">
      <alignment vertical="center"/>
    </xf>
    <xf numFmtId="3" fontId="8" fillId="0" borderId="20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21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9" fillId="0" borderId="23" xfId="0" applyNumberFormat="1" applyFont="1" applyBorder="1" applyAlignment="1">
      <alignment vertical="center"/>
    </xf>
    <xf numFmtId="3" fontId="9" fillId="0" borderId="25" xfId="0" applyNumberFormat="1" applyFont="1" applyBorder="1" applyAlignment="1">
      <alignment vertical="center"/>
    </xf>
    <xf numFmtId="4" fontId="3" fillId="0" borderId="6" xfId="0" applyNumberFormat="1" applyFont="1" applyFill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4" fontId="3" fillId="0" borderId="17" xfId="0" applyNumberFormat="1" applyFont="1" applyFill="1" applyBorder="1" applyAlignment="1">
      <alignment vertical="center"/>
    </xf>
    <xf numFmtId="4" fontId="9" fillId="0" borderId="24" xfId="0" applyNumberFormat="1" applyFont="1" applyBorder="1" applyAlignment="1">
      <alignment vertical="center"/>
    </xf>
    <xf numFmtId="2" fontId="3" fillId="0" borderId="3" xfId="0" applyNumberFormat="1" applyFont="1" applyFill="1" applyBorder="1" applyAlignment="1">
      <alignment vertical="center"/>
    </xf>
    <xf numFmtId="2" fontId="8" fillId="0" borderId="19" xfId="0" applyNumberFormat="1" applyFont="1" applyFill="1" applyBorder="1" applyAlignment="1">
      <alignment vertical="center"/>
    </xf>
    <xf numFmtId="2" fontId="3" fillId="0" borderId="7" xfId="0" applyNumberFormat="1" applyFont="1" applyFill="1" applyBorder="1" applyAlignment="1">
      <alignment vertical="center"/>
    </xf>
    <xf numFmtId="2" fontId="3" fillId="0" borderId="4" xfId="0" applyNumberFormat="1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vertical="center"/>
    </xf>
    <xf numFmtId="2" fontId="3" fillId="0" borderId="0" xfId="0" applyNumberFormat="1" applyFont="1"/>
    <xf numFmtId="2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4" fontId="8" fillId="0" borderId="19" xfId="0" applyNumberFormat="1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166" fontId="12" fillId="0" borderId="4" xfId="0" applyNumberFormat="1" applyFont="1" applyFill="1" applyBorder="1" applyAlignment="1">
      <alignment vertical="center"/>
    </xf>
    <xf numFmtId="166" fontId="12" fillId="0" borderId="21" xfId="0" applyNumberFormat="1" applyFont="1" applyFill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46" xfId="0" applyFont="1" applyBorder="1" applyAlignment="1">
      <alignment vertical="center" wrapText="1"/>
    </xf>
    <xf numFmtId="0" fontId="3" fillId="0" borderId="46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43" xfId="0" applyFont="1" applyFill="1" applyBorder="1" applyAlignment="1">
      <alignment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top"/>
    </xf>
    <xf numFmtId="0" fontId="8" fillId="0" borderId="1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1" fontId="3" fillId="0" borderId="48" xfId="0" applyNumberFormat="1" applyFont="1" applyBorder="1" applyAlignment="1">
      <alignment vertical="center" wrapText="1"/>
    </xf>
    <xf numFmtId="1" fontId="3" fillId="0" borderId="48" xfId="0" applyNumberFormat="1" applyFont="1" applyFill="1" applyBorder="1" applyAlignment="1">
      <alignment vertical="center" wrapText="1"/>
    </xf>
    <xf numFmtId="1" fontId="3" fillId="0" borderId="49" xfId="0" applyNumberFormat="1" applyFont="1" applyBorder="1" applyAlignment="1">
      <alignment vertical="center" wrapText="1"/>
    </xf>
    <xf numFmtId="3" fontId="7" fillId="0" borderId="0" xfId="0" applyNumberFormat="1" applyFont="1" applyAlignment="1">
      <alignment horizontal="right" vertical="center"/>
    </xf>
    <xf numFmtId="1" fontId="3" fillId="0" borderId="46" xfId="0" applyNumberFormat="1" applyFont="1" applyBorder="1" applyAlignment="1">
      <alignment vertical="center" wrapText="1"/>
    </xf>
    <xf numFmtId="1" fontId="3" fillId="0" borderId="46" xfId="0" applyNumberFormat="1" applyFont="1" applyFill="1" applyBorder="1" applyAlignment="1">
      <alignment vertical="center" wrapText="1"/>
    </xf>
    <xf numFmtId="1" fontId="3" fillId="0" borderId="50" xfId="0" applyNumberFormat="1" applyFont="1" applyBorder="1" applyAlignment="1">
      <alignment vertical="center" wrapText="1"/>
    </xf>
    <xf numFmtId="0" fontId="3" fillId="0" borderId="51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vertical="center" wrapText="1"/>
    </xf>
    <xf numFmtId="0" fontId="3" fillId="2" borderId="46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9" fillId="0" borderId="3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5" fontId="9" fillId="0" borderId="27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/>
    </xf>
    <xf numFmtId="0" fontId="15" fillId="0" borderId="0" xfId="0" applyFont="1"/>
    <xf numFmtId="0" fontId="8" fillId="0" borderId="2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/>
    <xf numFmtId="0" fontId="8" fillId="0" borderId="2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34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8" fillId="0" borderId="3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165" fontId="10" fillId="0" borderId="41" xfId="0" applyNumberFormat="1" applyFont="1" applyFill="1" applyBorder="1" applyAlignment="1">
      <alignment vertical="center" wrapText="1"/>
    </xf>
    <xf numFmtId="165" fontId="10" fillId="0" borderId="30" xfId="0" applyNumberFormat="1" applyFont="1" applyFill="1" applyBorder="1" applyAlignment="1">
      <alignment vertical="center" wrapText="1"/>
    </xf>
    <xf numFmtId="165" fontId="10" fillId="0" borderId="34" xfId="0" applyNumberFormat="1" applyFont="1" applyBorder="1" applyAlignment="1">
      <alignment vertical="center" wrapText="1"/>
    </xf>
    <xf numFmtId="165" fontId="10" fillId="0" borderId="35" xfId="0" applyNumberFormat="1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165" fontId="10" fillId="0" borderId="34" xfId="0" applyNumberFormat="1" applyFont="1" applyBorder="1" applyAlignment="1">
      <alignment vertical="center"/>
    </xf>
    <xf numFmtId="165" fontId="10" fillId="0" borderId="35" xfId="0" applyNumberFormat="1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10" fillId="0" borderId="34" xfId="0" applyFont="1" applyFill="1" applyBorder="1" applyAlignment="1">
      <alignment vertical="center"/>
    </xf>
    <xf numFmtId="0" fontId="10" fillId="0" borderId="35" xfId="0" applyFont="1" applyFill="1" applyBorder="1" applyAlignment="1">
      <alignment vertical="center"/>
    </xf>
    <xf numFmtId="0" fontId="3" fillId="0" borderId="30" xfId="0" applyFont="1" applyBorder="1" applyAlignment="1"/>
    <xf numFmtId="0" fontId="3" fillId="0" borderId="40" xfId="0" applyFont="1" applyBorder="1" applyAlignment="1"/>
    <xf numFmtId="0" fontId="10" fillId="0" borderId="41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34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10" fillId="0" borderId="42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5" fontId="9" fillId="0" borderId="45" xfId="0" applyNumberFormat="1" applyFont="1" applyBorder="1" applyAlignment="1">
      <alignment horizontal="center" vertical="center" wrapText="1"/>
    </xf>
    <xf numFmtId="165" fontId="9" fillId="0" borderId="7" xfId="0" applyNumberFormat="1" applyFont="1" applyBorder="1" applyAlignment="1">
      <alignment horizontal="center" vertical="center" wrapText="1"/>
    </xf>
    <xf numFmtId="165" fontId="9" fillId="0" borderId="38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9"/>
  <sheetViews>
    <sheetView tabSelected="1" zoomScale="80" workbookViewId="0">
      <selection activeCell="A3" sqref="A3:G3"/>
    </sheetView>
  </sheetViews>
  <sheetFormatPr defaultRowHeight="12.75" x14ac:dyDescent="0.2"/>
  <cols>
    <col min="1" max="1" width="47.85546875" customWidth="1"/>
    <col min="2" max="3" width="15.7109375" customWidth="1"/>
    <col min="4" max="4" width="15.5703125" bestFit="1" customWidth="1"/>
    <col min="5" max="5" width="12.7109375" customWidth="1"/>
    <col min="6" max="6" width="18.28515625" customWidth="1"/>
    <col min="7" max="7" width="12.5703125" customWidth="1"/>
    <col min="8" max="8" width="11" customWidth="1"/>
    <col min="9" max="9" width="10.85546875" customWidth="1"/>
  </cols>
  <sheetData>
    <row r="1" spans="1:7" ht="15" x14ac:dyDescent="0.25">
      <c r="A1" s="176" t="s">
        <v>271</v>
      </c>
      <c r="B1" s="3"/>
      <c r="C1" s="4"/>
      <c r="D1" s="4"/>
      <c r="E1" s="4"/>
      <c r="F1" s="4"/>
      <c r="G1" s="4"/>
    </row>
    <row r="2" spans="1:7" ht="43.5" customHeight="1" x14ac:dyDescent="0.2">
      <c r="A2" s="4"/>
      <c r="B2" s="4"/>
      <c r="C2" s="4"/>
      <c r="D2" s="4"/>
      <c r="E2" s="4"/>
      <c r="F2" s="4"/>
      <c r="G2" s="4"/>
    </row>
    <row r="3" spans="1:7" ht="25.5" customHeight="1" x14ac:dyDescent="0.2">
      <c r="A3" s="179" t="s">
        <v>144</v>
      </c>
      <c r="B3" s="180"/>
      <c r="C3" s="180"/>
      <c r="D3" s="180"/>
      <c r="E3" s="180"/>
      <c r="F3" s="180"/>
      <c r="G3" s="180"/>
    </row>
    <row r="4" spans="1:7" ht="25.5" customHeight="1" x14ac:dyDescent="0.2">
      <c r="A4" s="179" t="s">
        <v>259</v>
      </c>
      <c r="B4" s="180"/>
      <c r="C4" s="180"/>
      <c r="D4" s="180"/>
      <c r="E4" s="180"/>
      <c r="F4" s="180"/>
      <c r="G4" s="180"/>
    </row>
    <row r="5" spans="1:7" ht="13.5" customHeight="1" x14ac:dyDescent="0.3">
      <c r="A5" s="5"/>
      <c r="B5" s="5"/>
      <c r="C5" s="5"/>
      <c r="D5" s="5"/>
      <c r="E5" s="5"/>
      <c r="F5" s="6"/>
      <c r="G5" s="6"/>
    </row>
    <row r="6" spans="1:7" ht="13.5" thickBot="1" x14ac:dyDescent="0.25">
      <c r="A6" s="7"/>
      <c r="B6" s="7"/>
      <c r="C6" s="4"/>
      <c r="D6" s="4"/>
      <c r="E6" s="8"/>
      <c r="F6" s="4"/>
      <c r="G6" s="9" t="s">
        <v>225</v>
      </c>
    </row>
    <row r="7" spans="1:7" s="2" customFormat="1" ht="21" customHeight="1" x14ac:dyDescent="0.2">
      <c r="A7" s="185" t="s">
        <v>231</v>
      </c>
      <c r="B7" s="177" t="s">
        <v>0</v>
      </c>
      <c r="C7" s="177" t="s">
        <v>135</v>
      </c>
      <c r="D7" s="177" t="s">
        <v>1</v>
      </c>
      <c r="E7" s="177" t="s">
        <v>136</v>
      </c>
      <c r="F7" s="181" t="s">
        <v>137</v>
      </c>
      <c r="G7" s="183" t="s">
        <v>138</v>
      </c>
    </row>
    <row r="8" spans="1:7" s="2" customFormat="1" ht="29.25" customHeight="1" x14ac:dyDescent="0.2">
      <c r="A8" s="186"/>
      <c r="B8" s="178"/>
      <c r="C8" s="178"/>
      <c r="D8" s="178"/>
      <c r="E8" s="178"/>
      <c r="F8" s="182"/>
      <c r="G8" s="184"/>
    </row>
    <row r="9" spans="1:7" s="2" customFormat="1" ht="16.5" customHeight="1" x14ac:dyDescent="0.2">
      <c r="A9" s="10" t="s">
        <v>115</v>
      </c>
      <c r="B9" s="107">
        <f>gymnázia!F41</f>
        <v>1141639</v>
      </c>
      <c r="C9" s="107">
        <f>gymnázia!G41</f>
        <v>11524</v>
      </c>
      <c r="D9" s="107">
        <f>gymnázia!H41</f>
        <v>412600</v>
      </c>
      <c r="E9" s="107">
        <f>gymnázia!I41</f>
        <v>16633</v>
      </c>
      <c r="F9" s="118">
        <f t="shared" ref="F9:F19" si="0">B9+C9+D9+E9</f>
        <v>1582396</v>
      </c>
      <c r="G9" s="125">
        <f>gymnázia!E41</f>
        <v>2047.7699999999998</v>
      </c>
    </row>
    <row r="10" spans="1:7" s="2" customFormat="1" ht="16.5" customHeight="1" x14ac:dyDescent="0.2">
      <c r="A10" s="10" t="s">
        <v>90</v>
      </c>
      <c r="B10" s="119">
        <f>SOŠ!G31</f>
        <v>894803</v>
      </c>
      <c r="C10" s="119">
        <f>SOŠ!H31</f>
        <v>10649</v>
      </c>
      <c r="D10" s="119">
        <f>SOŠ!I31</f>
        <v>323940</v>
      </c>
      <c r="E10" s="119">
        <f>SOŠ!J31</f>
        <v>10343</v>
      </c>
      <c r="F10" s="120">
        <f t="shared" si="0"/>
        <v>1239735</v>
      </c>
      <c r="G10" s="126">
        <f>SOŠ!F31</f>
        <v>1599.9199999999998</v>
      </c>
    </row>
    <row r="11" spans="1:7" s="2" customFormat="1" ht="16.5" customHeight="1" x14ac:dyDescent="0.2">
      <c r="A11" s="10" t="s">
        <v>103</v>
      </c>
      <c r="B11" s="121">
        <f>VOŠ!G20</f>
        <v>582767</v>
      </c>
      <c r="C11" s="107">
        <f>VOŠ!H20</f>
        <v>16452</v>
      </c>
      <c r="D11" s="107">
        <f>VOŠ!I20</f>
        <v>214190</v>
      </c>
      <c r="E11" s="121">
        <f>VOŠ!J20</f>
        <v>9510</v>
      </c>
      <c r="F11" s="122">
        <f t="shared" si="0"/>
        <v>822919</v>
      </c>
      <c r="G11" s="127">
        <f>VOŠ!F20</f>
        <v>1062.8899999999999</v>
      </c>
    </row>
    <row r="12" spans="1:7" s="2" customFormat="1" ht="16.5" customHeight="1" x14ac:dyDescent="0.2">
      <c r="A12" s="10" t="s">
        <v>4</v>
      </c>
      <c r="B12" s="121">
        <f>Spec.!G42</f>
        <v>774874</v>
      </c>
      <c r="C12" s="121">
        <f>Spec.!H42</f>
        <v>3716</v>
      </c>
      <c r="D12" s="121">
        <f>Spec.!I42</f>
        <v>278665</v>
      </c>
      <c r="E12" s="121">
        <f>Spec.!J42</f>
        <v>7997</v>
      </c>
      <c r="F12" s="122">
        <f t="shared" si="0"/>
        <v>1065252</v>
      </c>
      <c r="G12" s="127">
        <f>Spec.!F42</f>
        <v>1557.98</v>
      </c>
    </row>
    <row r="13" spans="1:7" s="2" customFormat="1" ht="16.5" customHeight="1" x14ac:dyDescent="0.2">
      <c r="A13" s="10" t="s">
        <v>154</v>
      </c>
      <c r="B13" s="121">
        <f>SOU!G27</f>
        <v>898647</v>
      </c>
      <c r="C13" s="121">
        <f>SOU!H27</f>
        <v>14132</v>
      </c>
      <c r="D13" s="121">
        <f>SOU!I27</f>
        <v>326491</v>
      </c>
      <c r="E13" s="121">
        <f>SOU!J27</f>
        <v>20362</v>
      </c>
      <c r="F13" s="122">
        <f t="shared" si="0"/>
        <v>1259632</v>
      </c>
      <c r="G13" s="127">
        <f>SOU!F27</f>
        <v>1744.1299999999999</v>
      </c>
    </row>
    <row r="14" spans="1:7" s="2" customFormat="1" ht="16.5" customHeight="1" x14ac:dyDescent="0.2">
      <c r="A14" s="10" t="s">
        <v>155</v>
      </c>
      <c r="B14" s="121">
        <f>'PPP, DM a DD'!F12</f>
        <v>84237</v>
      </c>
      <c r="C14" s="121">
        <f>'PPP, DM a DD'!G12</f>
        <v>712</v>
      </c>
      <c r="D14" s="121">
        <f>'PPP, DM a DD'!H12</f>
        <v>30397</v>
      </c>
      <c r="E14" s="121">
        <f>'PPP, DM a DD'!I12</f>
        <v>723</v>
      </c>
      <c r="F14" s="122">
        <f t="shared" si="0"/>
        <v>116069</v>
      </c>
      <c r="G14" s="127">
        <f>'PPP, DM a DD'!E12</f>
        <v>145.95999999999998</v>
      </c>
    </row>
    <row r="15" spans="1:7" s="2" customFormat="1" ht="16.5" customHeight="1" x14ac:dyDescent="0.2">
      <c r="A15" s="10" t="s">
        <v>37</v>
      </c>
      <c r="B15" s="121">
        <f>'PPP, DM a DD'!F21</f>
        <v>41390</v>
      </c>
      <c r="C15" s="121">
        <f>'PPP, DM a DD'!G21</f>
        <v>947</v>
      </c>
      <c r="D15" s="121">
        <f>'PPP, DM a DD'!H21</f>
        <v>15138</v>
      </c>
      <c r="E15" s="121">
        <f>'PPP, DM a DD'!I21</f>
        <v>405</v>
      </c>
      <c r="F15" s="122">
        <f t="shared" si="0"/>
        <v>57880</v>
      </c>
      <c r="G15" s="127">
        <f>'PPP, DM a DD'!E21</f>
        <v>104.94</v>
      </c>
    </row>
    <row r="16" spans="1:7" s="2" customFormat="1" ht="16.5" customHeight="1" x14ac:dyDescent="0.2">
      <c r="A16" s="10" t="s">
        <v>41</v>
      </c>
      <c r="B16" s="121">
        <f>'PPP, DM a DD'!F30</f>
        <v>52983</v>
      </c>
      <c r="C16" s="121">
        <f>'PPP, DM a DD'!G30</f>
        <v>1425</v>
      </c>
      <c r="D16" s="121">
        <f>'PPP, DM a DD'!H30</f>
        <v>19450</v>
      </c>
      <c r="E16" s="121">
        <f>'PPP, DM a DD'!I30</f>
        <v>444</v>
      </c>
      <c r="F16" s="122">
        <f t="shared" si="0"/>
        <v>74302</v>
      </c>
      <c r="G16" s="127">
        <f>'PPP, DM a DD'!E30</f>
        <v>98.06</v>
      </c>
    </row>
    <row r="17" spans="1:7" s="2" customFormat="1" ht="16.5" customHeight="1" x14ac:dyDescent="0.2">
      <c r="A17" s="10" t="s">
        <v>142</v>
      </c>
      <c r="B17" s="121">
        <f>'DDM a ŠJ'!F24</f>
        <v>5554</v>
      </c>
      <c r="C17" s="121">
        <f>'DDM a ŠJ'!G25</f>
        <v>30</v>
      </c>
      <c r="D17" s="121">
        <f>'DDM a ŠJ'!H25</f>
        <v>1999</v>
      </c>
      <c r="E17" s="121">
        <f>'DDM a ŠJ'!I25</f>
        <v>80</v>
      </c>
      <c r="F17" s="122">
        <f t="shared" si="0"/>
        <v>7663</v>
      </c>
      <c r="G17" s="127">
        <f>'DDM a ŠJ'!E25</f>
        <v>19.57</v>
      </c>
    </row>
    <row r="18" spans="1:7" s="2" customFormat="1" ht="16.5" customHeight="1" x14ac:dyDescent="0.2">
      <c r="A18" s="10" t="s">
        <v>140</v>
      </c>
      <c r="B18" s="121">
        <f>ZUŠ!F30</f>
        <v>485914</v>
      </c>
      <c r="C18" s="121">
        <f>ZUŠ!G30</f>
        <v>2355</v>
      </c>
      <c r="D18" s="121">
        <f>ZUŠ!H30</f>
        <v>174753</v>
      </c>
      <c r="E18" s="121">
        <f>ZUŠ!I30</f>
        <v>2196</v>
      </c>
      <c r="F18" s="122">
        <f t="shared" si="0"/>
        <v>665218</v>
      </c>
      <c r="G18" s="128">
        <f>ZUŠ!E30</f>
        <v>940.42000000000019</v>
      </c>
    </row>
    <row r="19" spans="1:7" s="2" customFormat="1" ht="16.5" customHeight="1" thickBot="1" x14ac:dyDescent="0.25">
      <c r="A19" s="11" t="s">
        <v>156</v>
      </c>
      <c r="B19" s="119">
        <f>'DDM a ŠJ'!F18</f>
        <v>132463</v>
      </c>
      <c r="C19" s="119">
        <f>'DDM a ŠJ'!G18</f>
        <v>11969</v>
      </c>
      <c r="D19" s="119">
        <f>'DDM a ŠJ'!H18</f>
        <v>51467</v>
      </c>
      <c r="E19" s="119">
        <f>'DDM a ŠJ'!I18</f>
        <v>1509</v>
      </c>
      <c r="F19" s="120">
        <f t="shared" si="0"/>
        <v>197408</v>
      </c>
      <c r="G19" s="126">
        <f>'DDM a ŠJ'!E18</f>
        <v>253.88</v>
      </c>
    </row>
    <row r="20" spans="1:7" s="2" customFormat="1" ht="20.25" customHeight="1" thickBot="1" x14ac:dyDescent="0.25">
      <c r="A20" s="12" t="s">
        <v>116</v>
      </c>
      <c r="B20" s="123">
        <f t="shared" ref="B20:G20" si="1">SUM(B9:B19)</f>
        <v>5095271</v>
      </c>
      <c r="C20" s="123">
        <f t="shared" si="1"/>
        <v>73911</v>
      </c>
      <c r="D20" s="123">
        <f t="shared" si="1"/>
        <v>1849090</v>
      </c>
      <c r="E20" s="123">
        <f t="shared" si="1"/>
        <v>70202</v>
      </c>
      <c r="F20" s="124">
        <f t="shared" si="1"/>
        <v>7088474</v>
      </c>
      <c r="G20" s="129">
        <f t="shared" si="1"/>
        <v>9575.5199999999986</v>
      </c>
    </row>
    <row r="21" spans="1:7" s="2" customFormat="1" x14ac:dyDescent="0.2"/>
    <row r="22" spans="1:7" x14ac:dyDescent="0.2">
      <c r="A22" s="104"/>
      <c r="B22" s="103"/>
      <c r="C22" s="103"/>
      <c r="D22" s="103"/>
      <c r="E22" s="103"/>
      <c r="F22" s="103"/>
    </row>
    <row r="24" spans="1:7" x14ac:dyDescent="0.2">
      <c r="B24" s="103"/>
      <c r="C24" s="103"/>
      <c r="D24" s="103"/>
      <c r="E24" s="103"/>
      <c r="F24" s="103"/>
    </row>
    <row r="25" spans="1:7" x14ac:dyDescent="0.2">
      <c r="F25" s="1"/>
    </row>
    <row r="27" spans="1:7" x14ac:dyDescent="0.2">
      <c r="F27" s="1"/>
    </row>
    <row r="29" spans="1:7" x14ac:dyDescent="0.2">
      <c r="F29" s="1"/>
    </row>
  </sheetData>
  <mergeCells count="9">
    <mergeCell ref="E7:E8"/>
    <mergeCell ref="A3:G3"/>
    <mergeCell ref="F7:F8"/>
    <mergeCell ref="G7:G8"/>
    <mergeCell ref="A7:A8"/>
    <mergeCell ref="B7:B8"/>
    <mergeCell ref="C7:C8"/>
    <mergeCell ref="A4:G4"/>
    <mergeCell ref="D7:D8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90" pageOrder="overThenDown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zoomScale="80" workbookViewId="0">
      <selection activeCell="A2" sqref="A2"/>
    </sheetView>
  </sheetViews>
  <sheetFormatPr defaultRowHeight="12.75" x14ac:dyDescent="0.2"/>
  <cols>
    <col min="1" max="1" width="74.5703125" style="4" customWidth="1"/>
    <col min="2" max="2" width="11.85546875" style="4" hidden="1" customWidth="1"/>
    <col min="3" max="3" width="17.28515625" style="13" customWidth="1"/>
    <col min="4" max="4" width="11.85546875" style="4" customWidth="1"/>
    <col min="5" max="5" width="22.7109375" style="4" customWidth="1"/>
    <col min="6" max="6" width="22.5703125" style="4" customWidth="1"/>
    <col min="7" max="8" width="9.140625" style="4"/>
    <col min="9" max="9" width="24.140625" style="4" customWidth="1"/>
    <col min="10" max="16384" width="9.140625" style="4"/>
  </cols>
  <sheetData>
    <row r="2" spans="1:9" ht="15.75" x14ac:dyDescent="0.25">
      <c r="A2" s="70"/>
      <c r="B2" s="70"/>
      <c r="C2" s="71"/>
      <c r="D2" s="70"/>
      <c r="E2" s="70"/>
      <c r="F2" s="70"/>
    </row>
    <row r="3" spans="1:9" ht="21" x14ac:dyDescent="0.35">
      <c r="A3" s="224" t="s">
        <v>258</v>
      </c>
      <c r="B3" s="224"/>
      <c r="C3" s="224"/>
      <c r="D3" s="224"/>
      <c r="E3" s="224"/>
      <c r="F3" s="224"/>
    </row>
    <row r="4" spans="1:9" ht="15.75" x14ac:dyDescent="0.25">
      <c r="A4" s="70"/>
      <c r="B4" s="70"/>
      <c r="C4" s="71"/>
      <c r="D4" s="70"/>
      <c r="E4" s="70"/>
      <c r="F4" s="70"/>
    </row>
    <row r="5" spans="1:9" ht="16.5" thickBot="1" x14ac:dyDescent="0.3">
      <c r="A5" s="70"/>
      <c r="B5" s="70"/>
      <c r="C5" s="71"/>
      <c r="D5" s="70"/>
      <c r="E5" s="70"/>
      <c r="F5" s="16" t="s">
        <v>225</v>
      </c>
    </row>
    <row r="6" spans="1:9" ht="15.75" x14ac:dyDescent="0.25">
      <c r="A6" s="225" t="s">
        <v>145</v>
      </c>
      <c r="B6" s="227" t="s">
        <v>118</v>
      </c>
      <c r="C6" s="227" t="s">
        <v>180</v>
      </c>
      <c r="D6" s="229" t="s">
        <v>20</v>
      </c>
      <c r="E6" s="171" t="s">
        <v>146</v>
      </c>
      <c r="F6" s="173" t="s">
        <v>146</v>
      </c>
    </row>
    <row r="7" spans="1:9" ht="16.5" thickBot="1" x14ac:dyDescent="0.3">
      <c r="A7" s="226"/>
      <c r="B7" s="228"/>
      <c r="C7" s="228"/>
      <c r="D7" s="230"/>
      <c r="E7" s="172" t="s">
        <v>148</v>
      </c>
      <c r="F7" s="174" t="s">
        <v>147</v>
      </c>
    </row>
    <row r="8" spans="1:9" ht="15.75" x14ac:dyDescent="0.2">
      <c r="A8" s="72" t="s">
        <v>179</v>
      </c>
      <c r="B8" s="73">
        <v>70874204</v>
      </c>
      <c r="C8" s="74">
        <v>91651000108</v>
      </c>
      <c r="D8" s="74">
        <v>3121</v>
      </c>
      <c r="E8" s="75">
        <v>36438</v>
      </c>
      <c r="F8" s="76">
        <v>92</v>
      </c>
      <c r="G8" s="77"/>
      <c r="H8" s="77"/>
      <c r="I8" s="77"/>
    </row>
    <row r="9" spans="1:9" ht="18.75" customHeight="1" x14ac:dyDescent="0.2">
      <c r="A9" s="78" t="s">
        <v>101</v>
      </c>
      <c r="B9" s="140"/>
      <c r="C9" s="141">
        <v>91651000383</v>
      </c>
      <c r="D9" s="141">
        <v>3122</v>
      </c>
      <c r="E9" s="142">
        <v>3500</v>
      </c>
      <c r="F9" s="143">
        <v>16</v>
      </c>
      <c r="G9" s="77"/>
      <c r="H9" s="77"/>
      <c r="I9" s="77"/>
    </row>
    <row r="10" spans="1:9" ht="31.5" x14ac:dyDescent="0.2">
      <c r="A10" s="78" t="s">
        <v>104</v>
      </c>
      <c r="B10" s="140"/>
      <c r="C10" s="141">
        <v>91651000392</v>
      </c>
      <c r="D10" s="141">
        <v>3122</v>
      </c>
      <c r="E10" s="142">
        <v>2300</v>
      </c>
      <c r="F10" s="143">
        <v>7</v>
      </c>
      <c r="G10" s="77"/>
      <c r="H10" s="77"/>
      <c r="I10" s="77"/>
    </row>
    <row r="11" spans="1:9" ht="47.25" x14ac:dyDescent="0.2">
      <c r="A11" s="78" t="s">
        <v>232</v>
      </c>
      <c r="B11" s="140"/>
      <c r="C11" s="141">
        <v>91651000386</v>
      </c>
      <c r="D11" s="141">
        <v>3122</v>
      </c>
      <c r="E11" s="142">
        <v>2000</v>
      </c>
      <c r="F11" s="143">
        <v>5</v>
      </c>
      <c r="G11" s="77"/>
      <c r="H11" s="77"/>
      <c r="I11" s="77"/>
    </row>
    <row r="12" spans="1:9" ht="31.5" x14ac:dyDescent="0.2">
      <c r="A12" s="78" t="s">
        <v>111</v>
      </c>
      <c r="B12" s="140"/>
      <c r="C12" s="141">
        <v>91651000414</v>
      </c>
      <c r="D12" s="141">
        <v>3122</v>
      </c>
      <c r="E12" s="142">
        <v>800</v>
      </c>
      <c r="F12" s="143">
        <v>4</v>
      </c>
      <c r="G12" s="77"/>
      <c r="H12" s="77"/>
      <c r="I12" s="77"/>
    </row>
    <row r="13" spans="1:9" ht="31.5" x14ac:dyDescent="0.2">
      <c r="A13" s="78" t="s">
        <v>233</v>
      </c>
      <c r="B13" s="140"/>
      <c r="C13" s="141">
        <v>91651000372</v>
      </c>
      <c r="D13" s="141">
        <v>3122</v>
      </c>
      <c r="E13" s="142">
        <v>1500</v>
      </c>
      <c r="F13" s="143">
        <v>6</v>
      </c>
      <c r="G13" s="77"/>
      <c r="H13" s="77"/>
      <c r="I13" s="77"/>
    </row>
    <row r="14" spans="1:9" ht="20.25" customHeight="1" x14ac:dyDescent="0.2">
      <c r="A14" s="78" t="s">
        <v>234</v>
      </c>
      <c r="B14" s="79"/>
      <c r="C14" s="80">
        <v>91651000338</v>
      </c>
      <c r="D14" s="80">
        <v>3114</v>
      </c>
      <c r="E14" s="81">
        <v>500</v>
      </c>
      <c r="F14" s="82">
        <v>1.5</v>
      </c>
      <c r="G14" s="83"/>
      <c r="H14" s="83"/>
      <c r="I14" s="84"/>
    </row>
    <row r="15" spans="1:9" ht="31.5" x14ac:dyDescent="0.2">
      <c r="A15" s="78" t="s">
        <v>11</v>
      </c>
      <c r="B15" s="144"/>
      <c r="C15" s="145">
        <v>91651000342</v>
      </c>
      <c r="D15" s="80">
        <v>3124</v>
      </c>
      <c r="E15" s="81">
        <v>500</v>
      </c>
      <c r="F15" s="82">
        <v>1.5</v>
      </c>
      <c r="G15" s="83"/>
      <c r="H15" s="83"/>
      <c r="I15" s="84"/>
    </row>
    <row r="16" spans="1:9" ht="20.25" customHeight="1" x14ac:dyDescent="0.2">
      <c r="A16" s="78" t="s">
        <v>235</v>
      </c>
      <c r="B16" s="144"/>
      <c r="C16" s="145">
        <v>91651000346</v>
      </c>
      <c r="D16" s="80">
        <v>3114</v>
      </c>
      <c r="E16" s="81">
        <v>1600</v>
      </c>
      <c r="F16" s="82">
        <v>5.5</v>
      </c>
      <c r="G16" s="83"/>
      <c r="H16" s="83"/>
      <c r="I16" s="84"/>
    </row>
    <row r="17" spans="1:9" ht="20.25" customHeight="1" x14ac:dyDescent="0.2">
      <c r="A17" s="78" t="s">
        <v>236</v>
      </c>
      <c r="B17" s="144"/>
      <c r="C17" s="145">
        <v>91651000343</v>
      </c>
      <c r="D17" s="80">
        <v>3114</v>
      </c>
      <c r="E17" s="81">
        <v>1000</v>
      </c>
      <c r="F17" s="82">
        <v>4.5</v>
      </c>
      <c r="G17" s="83"/>
      <c r="H17" s="83"/>
      <c r="I17" s="84"/>
    </row>
    <row r="18" spans="1:9" ht="20.25" customHeight="1" x14ac:dyDescent="0.2">
      <c r="A18" s="78" t="s">
        <v>191</v>
      </c>
      <c r="B18" s="144">
        <v>60436735</v>
      </c>
      <c r="C18" s="145">
        <v>91651000306</v>
      </c>
      <c r="D18" s="80">
        <v>3123</v>
      </c>
      <c r="E18" s="81">
        <v>500</v>
      </c>
      <c r="F18" s="82">
        <v>2</v>
      </c>
      <c r="G18" s="83"/>
      <c r="H18" s="83"/>
      <c r="I18" s="84"/>
    </row>
    <row r="19" spans="1:9" ht="20.25" customHeight="1" x14ac:dyDescent="0.2">
      <c r="A19" s="78" t="s">
        <v>213</v>
      </c>
      <c r="B19" s="144">
        <v>14891522</v>
      </c>
      <c r="C19" s="145">
        <v>91651000369</v>
      </c>
      <c r="D19" s="80">
        <v>3123</v>
      </c>
      <c r="E19" s="81">
        <v>10000</v>
      </c>
      <c r="F19" s="82">
        <v>20</v>
      </c>
      <c r="G19" s="83"/>
      <c r="H19" s="83"/>
      <c r="I19" s="84"/>
    </row>
    <row r="20" spans="1:9" ht="20.25" customHeight="1" x14ac:dyDescent="0.2">
      <c r="A20" s="78" t="s">
        <v>229</v>
      </c>
      <c r="B20" s="144">
        <v>14891263</v>
      </c>
      <c r="C20" s="145">
        <v>91651000375</v>
      </c>
      <c r="D20" s="80">
        <v>3123</v>
      </c>
      <c r="E20" s="81">
        <v>3000</v>
      </c>
      <c r="F20" s="82">
        <v>8</v>
      </c>
      <c r="G20" s="83"/>
      <c r="H20" s="83"/>
      <c r="I20" s="84"/>
    </row>
    <row r="21" spans="1:9" ht="20.25" customHeight="1" x14ac:dyDescent="0.2">
      <c r="A21" s="78" t="s">
        <v>220</v>
      </c>
      <c r="B21" s="144" t="s">
        <v>29</v>
      </c>
      <c r="C21" s="145">
        <v>91651000366</v>
      </c>
      <c r="D21" s="80">
        <v>3123</v>
      </c>
      <c r="E21" s="81">
        <v>600</v>
      </c>
      <c r="F21" s="82">
        <v>2</v>
      </c>
      <c r="G21" s="83"/>
      <c r="H21" s="83"/>
      <c r="I21" s="84"/>
    </row>
    <row r="22" spans="1:9" ht="20.25" customHeight="1" x14ac:dyDescent="0.2">
      <c r="A22" s="78" t="s">
        <v>204</v>
      </c>
      <c r="B22" s="144" t="s">
        <v>30</v>
      </c>
      <c r="C22" s="145">
        <v>91651000191</v>
      </c>
      <c r="D22" s="80">
        <v>3123</v>
      </c>
      <c r="E22" s="81">
        <v>800</v>
      </c>
      <c r="F22" s="82">
        <v>2</v>
      </c>
      <c r="G22" s="83"/>
      <c r="H22" s="83"/>
      <c r="I22" s="84"/>
    </row>
    <row r="23" spans="1:9" ht="20.25" customHeight="1" x14ac:dyDescent="0.2">
      <c r="A23" s="78" t="s">
        <v>241</v>
      </c>
      <c r="B23" s="144"/>
      <c r="C23" s="145">
        <v>91651000208</v>
      </c>
      <c r="D23" s="80">
        <v>3133</v>
      </c>
      <c r="E23" s="81">
        <v>500</v>
      </c>
      <c r="F23" s="82">
        <v>2</v>
      </c>
      <c r="G23" s="83"/>
      <c r="H23" s="83"/>
      <c r="I23" s="84"/>
    </row>
    <row r="24" spans="1:9" ht="20.100000000000001" customHeight="1" x14ac:dyDescent="0.25">
      <c r="A24" s="85" t="s">
        <v>124</v>
      </c>
      <c r="B24" s="86">
        <v>45245924</v>
      </c>
      <c r="C24" s="87">
        <v>91651000150</v>
      </c>
      <c r="D24" s="74">
        <v>3233</v>
      </c>
      <c r="E24" s="75">
        <v>300</v>
      </c>
      <c r="F24" s="76">
        <v>1</v>
      </c>
      <c r="G24" s="77"/>
      <c r="I24" s="77"/>
    </row>
    <row r="25" spans="1:9" ht="20.100000000000001" customHeight="1" x14ac:dyDescent="0.25">
      <c r="A25" s="85" t="s">
        <v>125</v>
      </c>
      <c r="B25" s="86">
        <v>45241848</v>
      </c>
      <c r="C25" s="87">
        <v>91651000149</v>
      </c>
      <c r="D25" s="74">
        <v>3233</v>
      </c>
      <c r="E25" s="75">
        <v>300</v>
      </c>
      <c r="F25" s="76">
        <v>1</v>
      </c>
      <c r="G25" s="77"/>
      <c r="I25" s="77"/>
    </row>
    <row r="26" spans="1:9" ht="20.100000000000001" customHeight="1" x14ac:dyDescent="0.25">
      <c r="A26" s="85" t="s">
        <v>208</v>
      </c>
      <c r="B26" s="86">
        <v>45241651</v>
      </c>
      <c r="C26" s="87">
        <v>91651000159</v>
      </c>
      <c r="D26" s="74">
        <v>3233</v>
      </c>
      <c r="E26" s="75">
        <v>4090</v>
      </c>
      <c r="F26" s="76">
        <v>11</v>
      </c>
      <c r="G26" s="77"/>
      <c r="I26" s="77"/>
    </row>
    <row r="27" spans="1:9" ht="20.100000000000001" customHeight="1" x14ac:dyDescent="0.25">
      <c r="A27" s="85" t="s">
        <v>230</v>
      </c>
      <c r="B27" s="86">
        <v>45241295</v>
      </c>
      <c r="C27" s="87">
        <v>91651000157</v>
      </c>
      <c r="D27" s="74">
        <v>3233</v>
      </c>
      <c r="E27" s="75">
        <v>300</v>
      </c>
      <c r="F27" s="76">
        <v>1</v>
      </c>
      <c r="G27" s="77"/>
      <c r="I27" s="77"/>
    </row>
    <row r="28" spans="1:9" ht="20.100000000000001" customHeight="1" x14ac:dyDescent="0.25">
      <c r="A28" s="85" t="s">
        <v>126</v>
      </c>
      <c r="B28" s="86">
        <v>45241643</v>
      </c>
      <c r="C28" s="87">
        <v>91651000155</v>
      </c>
      <c r="D28" s="74">
        <v>3233</v>
      </c>
      <c r="E28" s="75">
        <v>300</v>
      </c>
      <c r="F28" s="76">
        <v>1</v>
      </c>
      <c r="G28" s="77"/>
      <c r="I28" s="77"/>
    </row>
    <row r="29" spans="1:9" ht="20.100000000000001" customHeight="1" x14ac:dyDescent="0.25">
      <c r="A29" s="85" t="s">
        <v>127</v>
      </c>
      <c r="B29" s="86">
        <v>45242941</v>
      </c>
      <c r="C29" s="87">
        <v>91651000154</v>
      </c>
      <c r="D29" s="74">
        <v>3233</v>
      </c>
      <c r="E29" s="75">
        <v>300</v>
      </c>
      <c r="F29" s="76">
        <v>1</v>
      </c>
      <c r="G29" s="77"/>
      <c r="I29" s="77"/>
    </row>
    <row r="30" spans="1:9" ht="20.100000000000001" customHeight="1" x14ac:dyDescent="0.25">
      <c r="A30" s="85" t="s">
        <v>128</v>
      </c>
      <c r="B30" s="86">
        <v>45241694</v>
      </c>
      <c r="C30" s="87">
        <v>91651000416</v>
      </c>
      <c r="D30" s="74">
        <v>3233</v>
      </c>
      <c r="E30" s="75">
        <v>300</v>
      </c>
      <c r="F30" s="76">
        <v>1</v>
      </c>
      <c r="G30" s="77"/>
      <c r="I30" s="77"/>
    </row>
    <row r="31" spans="1:9" ht="20.100000000000001" customHeight="1" x14ac:dyDescent="0.25">
      <c r="A31" s="85" t="s">
        <v>240</v>
      </c>
      <c r="B31" s="86">
        <v>45242950</v>
      </c>
      <c r="C31" s="87">
        <v>91651000152</v>
      </c>
      <c r="D31" s="74">
        <v>3233</v>
      </c>
      <c r="E31" s="75">
        <v>300</v>
      </c>
      <c r="F31" s="76">
        <v>1</v>
      </c>
      <c r="G31" s="77"/>
      <c r="I31" s="77"/>
    </row>
    <row r="32" spans="1:9" ht="20.100000000000001" customHeight="1" x14ac:dyDescent="0.25">
      <c r="A32" s="85" t="s">
        <v>129</v>
      </c>
      <c r="B32" s="86">
        <v>45242879</v>
      </c>
      <c r="C32" s="87">
        <v>91651000153</v>
      </c>
      <c r="D32" s="74">
        <v>3233</v>
      </c>
      <c r="E32" s="75">
        <v>300</v>
      </c>
      <c r="F32" s="76">
        <v>1</v>
      </c>
      <c r="G32" s="77"/>
      <c r="I32" s="77"/>
    </row>
    <row r="33" spans="1:9" ht="20.100000000000001" customHeight="1" x14ac:dyDescent="0.25">
      <c r="A33" s="85" t="s">
        <v>134</v>
      </c>
      <c r="B33" s="86">
        <v>49625055</v>
      </c>
      <c r="C33" s="87">
        <v>91651000151</v>
      </c>
      <c r="D33" s="74">
        <v>3233</v>
      </c>
      <c r="E33" s="75">
        <v>300</v>
      </c>
      <c r="F33" s="76">
        <v>1</v>
      </c>
      <c r="G33" s="77"/>
      <c r="I33" s="77"/>
    </row>
    <row r="34" spans="1:9" ht="20.100000000000001" customHeight="1" x14ac:dyDescent="0.25">
      <c r="A34" s="85" t="s">
        <v>130</v>
      </c>
      <c r="B34" s="86">
        <v>67365779</v>
      </c>
      <c r="C34" s="87">
        <v>91651000156</v>
      </c>
      <c r="D34" s="74">
        <v>3233</v>
      </c>
      <c r="E34" s="75">
        <v>300</v>
      </c>
      <c r="F34" s="76">
        <v>1</v>
      </c>
      <c r="G34" s="77"/>
      <c r="I34" s="77"/>
    </row>
    <row r="35" spans="1:9" ht="20.100000000000001" customHeight="1" x14ac:dyDescent="0.25">
      <c r="A35" s="85" t="s">
        <v>131</v>
      </c>
      <c r="B35" s="86">
        <v>45241945</v>
      </c>
      <c r="C35" s="87">
        <v>91651000158</v>
      </c>
      <c r="D35" s="74">
        <v>3233</v>
      </c>
      <c r="E35" s="75">
        <v>300</v>
      </c>
      <c r="F35" s="76">
        <v>1</v>
      </c>
      <c r="G35" s="77"/>
      <c r="I35" s="77"/>
    </row>
    <row r="36" spans="1:9" ht="20.100000000000001" customHeight="1" x14ac:dyDescent="0.25">
      <c r="A36" s="88" t="s">
        <v>132</v>
      </c>
      <c r="B36" s="89">
        <v>64289</v>
      </c>
      <c r="C36" s="90">
        <v>91651000212</v>
      </c>
      <c r="D36" s="74">
        <v>3233</v>
      </c>
      <c r="E36" s="75">
        <v>13295</v>
      </c>
      <c r="F36" s="76">
        <v>27.8</v>
      </c>
      <c r="G36" s="77"/>
      <c r="I36" s="77"/>
    </row>
    <row r="37" spans="1:9" ht="19.5" customHeight="1" thickBot="1" x14ac:dyDescent="0.25">
      <c r="A37" s="91" t="s">
        <v>132</v>
      </c>
      <c r="B37" s="92" t="s">
        <v>149</v>
      </c>
      <c r="C37" s="93">
        <v>91651000212</v>
      </c>
      <c r="D37" s="74">
        <v>3144</v>
      </c>
      <c r="E37" s="94">
        <v>10034</v>
      </c>
      <c r="F37" s="95">
        <v>43.5</v>
      </c>
      <c r="G37" s="77"/>
      <c r="I37" s="77"/>
    </row>
    <row r="38" spans="1:9" ht="19.5" thickBot="1" x14ac:dyDescent="0.25">
      <c r="A38" s="223" t="s">
        <v>3</v>
      </c>
      <c r="B38" s="208"/>
      <c r="C38" s="208"/>
      <c r="D38" s="190"/>
      <c r="E38" s="96">
        <f>SUM(E8:E37)</f>
        <v>96257</v>
      </c>
      <c r="F38" s="97">
        <f>SUM(F8:F37)</f>
        <v>272.3</v>
      </c>
      <c r="G38" s="98"/>
      <c r="H38" s="98"/>
    </row>
    <row r="39" spans="1:9" ht="15.75" x14ac:dyDescent="0.25">
      <c r="A39" s="70"/>
      <c r="B39" s="99"/>
      <c r="C39" s="100"/>
      <c r="D39" s="99"/>
      <c r="E39" s="99"/>
      <c r="F39" s="99"/>
      <c r="G39" s="98"/>
      <c r="H39" s="98"/>
    </row>
    <row r="40" spans="1:9" ht="15.75" x14ac:dyDescent="0.25">
      <c r="A40" s="70"/>
      <c r="B40" s="99"/>
      <c r="C40" s="100"/>
      <c r="D40" s="99"/>
      <c r="E40" s="99"/>
      <c r="F40" s="99"/>
      <c r="G40" s="98"/>
      <c r="H40" s="98"/>
    </row>
    <row r="41" spans="1:9" ht="15.75" x14ac:dyDescent="0.25">
      <c r="A41" s="70"/>
      <c r="B41" s="99"/>
      <c r="C41" s="100"/>
      <c r="D41" s="99"/>
      <c r="E41" s="99"/>
      <c r="F41" s="99"/>
      <c r="G41" s="98"/>
      <c r="H41" s="98"/>
    </row>
    <row r="42" spans="1:9" ht="15.75" x14ac:dyDescent="0.25">
      <c r="A42" s="70"/>
      <c r="B42" s="99"/>
      <c r="C42" s="100"/>
      <c r="D42" s="99"/>
      <c r="E42" s="99"/>
      <c r="F42" s="99"/>
      <c r="G42" s="98"/>
      <c r="H42" s="98"/>
    </row>
    <row r="43" spans="1:9" ht="15.75" x14ac:dyDescent="0.25">
      <c r="A43" s="70"/>
      <c r="B43" s="99"/>
      <c r="C43" s="100"/>
      <c r="D43" s="99"/>
      <c r="E43" s="99"/>
      <c r="F43" s="99"/>
      <c r="G43" s="98"/>
      <c r="H43" s="98"/>
    </row>
    <row r="44" spans="1:9" ht="15.75" x14ac:dyDescent="0.25">
      <c r="A44" s="70"/>
      <c r="B44" s="99"/>
      <c r="C44" s="100"/>
      <c r="D44" s="99"/>
      <c r="E44" s="99"/>
      <c r="F44" s="99"/>
      <c r="G44" s="98"/>
      <c r="H44" s="98"/>
    </row>
    <row r="45" spans="1:9" ht="15.75" x14ac:dyDescent="0.25">
      <c r="A45" s="70"/>
      <c r="B45" s="99"/>
      <c r="C45" s="100"/>
      <c r="D45" s="99"/>
      <c r="E45" s="99"/>
      <c r="F45" s="99"/>
      <c r="G45" s="98"/>
      <c r="H45" s="98"/>
    </row>
    <row r="46" spans="1:9" ht="15.75" x14ac:dyDescent="0.25">
      <c r="A46" s="70"/>
      <c r="B46" s="99"/>
      <c r="C46" s="100"/>
      <c r="D46" s="99"/>
      <c r="E46" s="99"/>
      <c r="F46" s="99"/>
      <c r="G46" s="98"/>
      <c r="H46" s="98"/>
    </row>
    <row r="47" spans="1:9" x14ac:dyDescent="0.2">
      <c r="B47" s="98"/>
      <c r="C47" s="101"/>
      <c r="D47" s="98"/>
      <c r="E47" s="98"/>
      <c r="F47" s="98"/>
      <c r="G47" s="98"/>
      <c r="H47" s="98"/>
    </row>
    <row r="48" spans="1:9" x14ac:dyDescent="0.2">
      <c r="B48" s="98"/>
      <c r="C48" s="101"/>
      <c r="D48" s="98"/>
      <c r="E48" s="98"/>
      <c r="F48" s="98"/>
      <c r="G48" s="98"/>
      <c r="H48" s="98"/>
    </row>
    <row r="49" spans="2:8" x14ac:dyDescent="0.2">
      <c r="B49" s="98"/>
      <c r="C49" s="101"/>
      <c r="D49" s="98"/>
      <c r="E49" s="98"/>
      <c r="F49" s="98"/>
      <c r="G49" s="98"/>
      <c r="H49" s="98"/>
    </row>
    <row r="50" spans="2:8" x14ac:dyDescent="0.2">
      <c r="B50" s="98"/>
      <c r="C50" s="101"/>
      <c r="D50" s="98"/>
      <c r="E50" s="98"/>
      <c r="F50" s="98"/>
      <c r="G50" s="98"/>
      <c r="H50" s="98"/>
    </row>
    <row r="51" spans="2:8" x14ac:dyDescent="0.2">
      <c r="B51" s="98"/>
      <c r="C51" s="101"/>
      <c r="D51" s="98"/>
      <c r="E51" s="98"/>
      <c r="F51" s="98"/>
      <c r="G51" s="98"/>
      <c r="H51" s="98"/>
    </row>
    <row r="52" spans="2:8" x14ac:dyDescent="0.2">
      <c r="B52" s="98"/>
      <c r="C52" s="101"/>
      <c r="D52" s="98"/>
      <c r="E52" s="98"/>
      <c r="F52" s="98"/>
      <c r="G52" s="98"/>
      <c r="H52" s="98"/>
    </row>
    <row r="53" spans="2:8" x14ac:dyDescent="0.2">
      <c r="B53" s="98"/>
      <c r="C53" s="101"/>
      <c r="D53" s="98"/>
      <c r="E53" s="98"/>
      <c r="F53" s="98"/>
      <c r="G53" s="98"/>
      <c r="H53" s="98"/>
    </row>
  </sheetData>
  <mergeCells count="6">
    <mergeCell ref="A38:D38"/>
    <mergeCell ref="A3:F3"/>
    <mergeCell ref="A6:A7"/>
    <mergeCell ref="B6:B7"/>
    <mergeCell ref="D6:D7"/>
    <mergeCell ref="C6:C7"/>
  </mergeCells>
  <phoneticPr fontId="1" type="noConversion"/>
  <pageMargins left="0.59055118110236227" right="0.59055118110236227" top="0.78740157480314965" bottom="0.78740157480314965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zoomScale="80" zoomScaleNormal="75" workbookViewId="0">
      <selection activeCell="N14" sqref="N14"/>
    </sheetView>
  </sheetViews>
  <sheetFormatPr defaultRowHeight="12.75" x14ac:dyDescent="0.2"/>
  <cols>
    <col min="1" max="1" width="77.42578125" style="4" customWidth="1"/>
    <col min="2" max="2" width="10.85546875" style="4" hidden="1" customWidth="1"/>
    <col min="3" max="3" width="9.85546875" style="4" hidden="1" customWidth="1"/>
    <col min="4" max="4" width="17" style="13" customWidth="1"/>
    <col min="5" max="5" width="14.140625" style="14" customWidth="1"/>
    <col min="6" max="9" width="14.140625" style="15" customWidth="1"/>
    <col min="10" max="10" width="13" style="15" bestFit="1" customWidth="1"/>
    <col min="11" max="16384" width="9.140625" style="4"/>
  </cols>
  <sheetData>
    <row r="1" spans="1:10" ht="13.5" thickBot="1" x14ac:dyDescent="0.25">
      <c r="J1" s="16" t="s">
        <v>225</v>
      </c>
    </row>
    <row r="2" spans="1:10" s="17" customFormat="1" ht="15.75" customHeight="1" x14ac:dyDescent="0.2">
      <c r="A2" s="152"/>
      <c r="B2" s="153"/>
      <c r="C2" s="153"/>
      <c r="D2" s="153"/>
      <c r="E2" s="191" t="s">
        <v>58</v>
      </c>
      <c r="F2" s="192"/>
      <c r="G2" s="192"/>
      <c r="H2" s="192"/>
      <c r="I2" s="192"/>
      <c r="J2" s="193"/>
    </row>
    <row r="3" spans="1:10" s="17" customFormat="1" ht="34.5" customHeight="1" thickBot="1" x14ac:dyDescent="0.25">
      <c r="A3" s="154" t="s">
        <v>255</v>
      </c>
      <c r="B3" s="155" t="s">
        <v>252</v>
      </c>
      <c r="C3" s="155" t="s">
        <v>253</v>
      </c>
      <c r="D3" s="155" t="s">
        <v>254</v>
      </c>
      <c r="E3" s="156" t="s">
        <v>256</v>
      </c>
      <c r="F3" s="147" t="s">
        <v>0</v>
      </c>
      <c r="G3" s="147" t="s">
        <v>135</v>
      </c>
      <c r="H3" s="146" t="s">
        <v>1</v>
      </c>
      <c r="I3" s="147" t="s">
        <v>257</v>
      </c>
      <c r="J3" s="157" t="s">
        <v>139</v>
      </c>
    </row>
    <row r="4" spans="1:10" s="17" customFormat="1" ht="20.25" customHeight="1" x14ac:dyDescent="0.2">
      <c r="A4" s="194" t="s">
        <v>59</v>
      </c>
      <c r="B4" s="195"/>
      <c r="C4" s="195"/>
      <c r="D4" s="195"/>
      <c r="E4" s="195"/>
      <c r="F4" s="195"/>
      <c r="G4" s="195"/>
      <c r="H4" s="196"/>
      <c r="I4" s="196"/>
      <c r="J4" s="197"/>
    </row>
    <row r="5" spans="1:10" s="17" customFormat="1" ht="16.5" customHeight="1" x14ac:dyDescent="0.2">
      <c r="A5" s="18" t="s">
        <v>203</v>
      </c>
      <c r="B5" s="148">
        <v>600004694</v>
      </c>
      <c r="C5" s="19">
        <v>60449004</v>
      </c>
      <c r="D5" s="20">
        <v>91651000278</v>
      </c>
      <c r="E5" s="130">
        <v>57.24</v>
      </c>
      <c r="F5" s="107">
        <v>32529</v>
      </c>
      <c r="G5" s="107">
        <v>500</v>
      </c>
      <c r="H5" s="107">
        <v>11814</v>
      </c>
      <c r="I5" s="107">
        <v>526</v>
      </c>
      <c r="J5" s="108">
        <f t="shared" ref="J5:J40" si="0">F5+G5+H5+I5</f>
        <v>45369</v>
      </c>
    </row>
    <row r="6" spans="1:10" s="17" customFormat="1" ht="16.5" customHeight="1" x14ac:dyDescent="0.2">
      <c r="A6" s="21" t="s">
        <v>117</v>
      </c>
      <c r="B6" s="149">
        <v>600004597</v>
      </c>
      <c r="C6" s="19">
        <v>63109662</v>
      </c>
      <c r="D6" s="22">
        <v>91651000263</v>
      </c>
      <c r="E6" s="130">
        <v>46.3</v>
      </c>
      <c r="F6" s="107">
        <v>25679</v>
      </c>
      <c r="G6" s="107">
        <v>150</v>
      </c>
      <c r="H6" s="107">
        <v>9244</v>
      </c>
      <c r="I6" s="107">
        <v>408</v>
      </c>
      <c r="J6" s="108">
        <f t="shared" si="0"/>
        <v>35481</v>
      </c>
    </row>
    <row r="7" spans="1:10" s="17" customFormat="1" ht="16.5" customHeight="1" x14ac:dyDescent="0.2">
      <c r="A7" s="18" t="s">
        <v>60</v>
      </c>
      <c r="B7" s="148">
        <v>600004546</v>
      </c>
      <c r="C7" s="19">
        <v>60446218</v>
      </c>
      <c r="D7" s="22">
        <v>91651000262</v>
      </c>
      <c r="E7" s="130">
        <v>48.15</v>
      </c>
      <c r="F7" s="107">
        <v>26073</v>
      </c>
      <c r="G7" s="107">
        <v>120</v>
      </c>
      <c r="H7" s="107">
        <v>9375</v>
      </c>
      <c r="I7" s="107">
        <v>408</v>
      </c>
      <c r="J7" s="108">
        <f t="shared" si="0"/>
        <v>35976</v>
      </c>
    </row>
    <row r="8" spans="1:10" s="17" customFormat="1" ht="16.5" customHeight="1" x14ac:dyDescent="0.2">
      <c r="A8" s="18" t="s">
        <v>61</v>
      </c>
      <c r="B8" s="148">
        <v>600004724</v>
      </c>
      <c r="C8" s="19">
        <v>61388106</v>
      </c>
      <c r="D8" s="22">
        <v>91651000255</v>
      </c>
      <c r="E8" s="130">
        <v>43.2</v>
      </c>
      <c r="F8" s="107">
        <v>25040</v>
      </c>
      <c r="G8" s="107">
        <v>58</v>
      </c>
      <c r="H8" s="107">
        <v>8984</v>
      </c>
      <c r="I8" s="107">
        <v>322</v>
      </c>
      <c r="J8" s="108">
        <f t="shared" si="0"/>
        <v>34404</v>
      </c>
    </row>
    <row r="9" spans="1:10" s="17" customFormat="1" ht="16.5" customHeight="1" x14ac:dyDescent="0.2">
      <c r="A9" s="18" t="s">
        <v>62</v>
      </c>
      <c r="B9" s="148">
        <v>600004961</v>
      </c>
      <c r="C9" s="19">
        <v>60461675</v>
      </c>
      <c r="D9" s="22">
        <v>91651000270</v>
      </c>
      <c r="E9" s="130">
        <v>53.44</v>
      </c>
      <c r="F9" s="107">
        <v>31505</v>
      </c>
      <c r="G9" s="107">
        <v>470</v>
      </c>
      <c r="H9" s="107">
        <v>11437</v>
      </c>
      <c r="I9" s="107">
        <v>488</v>
      </c>
      <c r="J9" s="108">
        <f t="shared" si="0"/>
        <v>43900</v>
      </c>
    </row>
    <row r="10" spans="1:10" s="17" customFormat="1" ht="16.5" customHeight="1" x14ac:dyDescent="0.2">
      <c r="A10" s="18" t="s">
        <v>165</v>
      </c>
      <c r="B10" s="148">
        <v>600004911</v>
      </c>
      <c r="C10" s="19">
        <v>61385131</v>
      </c>
      <c r="D10" s="22">
        <v>91651000279</v>
      </c>
      <c r="E10" s="130">
        <v>59.88</v>
      </c>
      <c r="F10" s="107">
        <v>30635</v>
      </c>
      <c r="G10" s="107">
        <v>870</v>
      </c>
      <c r="H10" s="107">
        <v>11262</v>
      </c>
      <c r="I10" s="107">
        <v>467</v>
      </c>
      <c r="J10" s="108">
        <f t="shared" si="0"/>
        <v>43234</v>
      </c>
    </row>
    <row r="11" spans="1:10" s="17" customFormat="1" ht="16.5" customHeight="1" x14ac:dyDescent="0.2">
      <c r="A11" s="18" t="s">
        <v>166</v>
      </c>
      <c r="B11" s="148">
        <v>600005054</v>
      </c>
      <c r="C11" s="23" t="s">
        <v>63</v>
      </c>
      <c r="D11" s="22">
        <v>91651000271</v>
      </c>
      <c r="E11" s="130">
        <v>49.68</v>
      </c>
      <c r="F11" s="107">
        <v>26588</v>
      </c>
      <c r="G11" s="107">
        <v>100</v>
      </c>
      <c r="H11" s="107">
        <v>9552</v>
      </c>
      <c r="I11" s="107">
        <v>397</v>
      </c>
      <c r="J11" s="108">
        <f t="shared" si="0"/>
        <v>36637</v>
      </c>
    </row>
    <row r="12" spans="1:10" s="17" customFormat="1" ht="16.5" customHeight="1" x14ac:dyDescent="0.2">
      <c r="A12" s="18" t="s">
        <v>64</v>
      </c>
      <c r="B12" s="148">
        <v>600005348</v>
      </c>
      <c r="C12" s="23" t="s">
        <v>65</v>
      </c>
      <c r="D12" s="22">
        <v>91651000256</v>
      </c>
      <c r="E12" s="130">
        <v>74.569999999999993</v>
      </c>
      <c r="F12" s="107">
        <v>40220</v>
      </c>
      <c r="G12" s="107">
        <v>490</v>
      </c>
      <c r="H12" s="107">
        <v>14564</v>
      </c>
      <c r="I12" s="107">
        <v>624</v>
      </c>
      <c r="J12" s="108">
        <f t="shared" si="0"/>
        <v>55898</v>
      </c>
    </row>
    <row r="13" spans="1:10" s="17" customFormat="1" ht="16.5" customHeight="1" x14ac:dyDescent="0.2">
      <c r="A13" s="18" t="s">
        <v>66</v>
      </c>
      <c r="B13" s="148">
        <v>600005208</v>
      </c>
      <c r="C13" s="19">
        <v>49366629</v>
      </c>
      <c r="D13" s="22">
        <v>91651000273</v>
      </c>
      <c r="E13" s="130">
        <v>64.44</v>
      </c>
      <c r="F13" s="107">
        <v>35122</v>
      </c>
      <c r="G13" s="107">
        <v>300</v>
      </c>
      <c r="H13" s="107">
        <v>12675</v>
      </c>
      <c r="I13" s="107">
        <v>599</v>
      </c>
      <c r="J13" s="108">
        <f t="shared" si="0"/>
        <v>48696</v>
      </c>
    </row>
    <row r="14" spans="1:10" s="17" customFormat="1" ht="16.5" customHeight="1" x14ac:dyDescent="0.2">
      <c r="A14" s="18" t="s">
        <v>67</v>
      </c>
      <c r="B14" s="148">
        <v>600005046</v>
      </c>
      <c r="C14" s="19">
        <v>60444916</v>
      </c>
      <c r="D14" s="22">
        <v>91651000276</v>
      </c>
      <c r="E14" s="130">
        <v>35.79</v>
      </c>
      <c r="F14" s="107">
        <v>21143</v>
      </c>
      <c r="G14" s="107">
        <v>150</v>
      </c>
      <c r="H14" s="107">
        <v>7620</v>
      </c>
      <c r="I14" s="107">
        <v>303</v>
      </c>
      <c r="J14" s="108">
        <f t="shared" si="0"/>
        <v>29216</v>
      </c>
    </row>
    <row r="15" spans="1:10" s="17" customFormat="1" ht="16.5" customHeight="1" x14ac:dyDescent="0.2">
      <c r="A15" s="18" t="s">
        <v>68</v>
      </c>
      <c r="B15" s="148">
        <v>600005089</v>
      </c>
      <c r="C15" s="19">
        <v>60459085</v>
      </c>
      <c r="D15" s="22">
        <v>91651000277</v>
      </c>
      <c r="E15" s="130">
        <v>54.89</v>
      </c>
      <c r="F15" s="107">
        <v>32373</v>
      </c>
      <c r="G15" s="107">
        <v>352</v>
      </c>
      <c r="H15" s="107">
        <v>11708</v>
      </c>
      <c r="I15" s="107">
        <v>497</v>
      </c>
      <c r="J15" s="108">
        <f t="shared" si="0"/>
        <v>44930</v>
      </c>
    </row>
    <row r="16" spans="1:10" s="17" customFormat="1" ht="16.5" customHeight="1" x14ac:dyDescent="0.2">
      <c r="A16" s="18" t="s">
        <v>69</v>
      </c>
      <c r="B16" s="148">
        <v>600005143</v>
      </c>
      <c r="C16" s="23" t="s">
        <v>70</v>
      </c>
      <c r="D16" s="22">
        <v>91651000268</v>
      </c>
      <c r="E16" s="130">
        <v>76.760000000000005</v>
      </c>
      <c r="F16" s="107">
        <v>42450</v>
      </c>
      <c r="G16" s="107">
        <v>450</v>
      </c>
      <c r="H16" s="107">
        <v>15349</v>
      </c>
      <c r="I16" s="107">
        <v>627</v>
      </c>
      <c r="J16" s="108">
        <f t="shared" si="0"/>
        <v>58876</v>
      </c>
    </row>
    <row r="17" spans="1:10" s="17" customFormat="1" ht="16.5" customHeight="1" x14ac:dyDescent="0.2">
      <c r="A17" s="18" t="s">
        <v>177</v>
      </c>
      <c r="B17" s="148">
        <v>691000468</v>
      </c>
      <c r="C17" s="23" t="s">
        <v>71</v>
      </c>
      <c r="D17" s="22">
        <v>91651000434</v>
      </c>
      <c r="E17" s="130">
        <v>24.78</v>
      </c>
      <c r="F17" s="107">
        <v>13881</v>
      </c>
      <c r="G17" s="107">
        <v>140</v>
      </c>
      <c r="H17" s="107">
        <v>5017</v>
      </c>
      <c r="I17" s="107">
        <v>183</v>
      </c>
      <c r="J17" s="108">
        <f t="shared" si="0"/>
        <v>19221</v>
      </c>
    </row>
    <row r="18" spans="1:10" s="17" customFormat="1" ht="16.5" customHeight="1" x14ac:dyDescent="0.2">
      <c r="A18" s="18" t="s">
        <v>72</v>
      </c>
      <c r="B18" s="148">
        <v>600005534</v>
      </c>
      <c r="C18" s="19">
        <v>60446234</v>
      </c>
      <c r="D18" s="22">
        <v>91651000261</v>
      </c>
      <c r="E18" s="130">
        <v>77.8</v>
      </c>
      <c r="F18" s="107">
        <v>41243</v>
      </c>
      <c r="G18" s="107">
        <v>400</v>
      </c>
      <c r="H18" s="107">
        <v>14900</v>
      </c>
      <c r="I18" s="107">
        <v>630</v>
      </c>
      <c r="J18" s="108">
        <f t="shared" si="0"/>
        <v>57173</v>
      </c>
    </row>
    <row r="19" spans="1:10" s="17" customFormat="1" ht="16.5" customHeight="1" x14ac:dyDescent="0.2">
      <c r="A19" s="18" t="s">
        <v>73</v>
      </c>
      <c r="B19" s="148">
        <v>600005500</v>
      </c>
      <c r="C19" s="19">
        <v>61384992</v>
      </c>
      <c r="D19" s="22">
        <v>91651000274</v>
      </c>
      <c r="E19" s="130">
        <v>31.15</v>
      </c>
      <c r="F19" s="107">
        <v>18347</v>
      </c>
      <c r="G19" s="107">
        <v>300</v>
      </c>
      <c r="H19" s="107">
        <v>6670</v>
      </c>
      <c r="I19" s="107">
        <v>252</v>
      </c>
      <c r="J19" s="108">
        <f t="shared" si="0"/>
        <v>25569</v>
      </c>
    </row>
    <row r="20" spans="1:10" s="17" customFormat="1" ht="16.5" customHeight="1" x14ac:dyDescent="0.2">
      <c r="A20" s="18" t="s">
        <v>178</v>
      </c>
      <c r="B20" s="148">
        <v>600005518</v>
      </c>
      <c r="C20" s="19">
        <v>61385701</v>
      </c>
      <c r="D20" s="22">
        <v>91651000258</v>
      </c>
      <c r="E20" s="130">
        <v>56.11</v>
      </c>
      <c r="F20" s="107">
        <v>31887</v>
      </c>
      <c r="G20" s="107">
        <v>350</v>
      </c>
      <c r="H20" s="107">
        <v>11534</v>
      </c>
      <c r="I20" s="107">
        <v>488</v>
      </c>
      <c r="J20" s="108">
        <f t="shared" si="0"/>
        <v>44259</v>
      </c>
    </row>
    <row r="21" spans="1:10" s="17" customFormat="1" ht="16.5" customHeight="1" x14ac:dyDescent="0.2">
      <c r="A21" s="18" t="s">
        <v>74</v>
      </c>
      <c r="B21" s="148">
        <v>600005623</v>
      </c>
      <c r="C21" s="19">
        <v>61385298</v>
      </c>
      <c r="D21" s="22">
        <v>91651000267</v>
      </c>
      <c r="E21" s="130">
        <v>58.62</v>
      </c>
      <c r="F21" s="107">
        <v>31381</v>
      </c>
      <c r="G21" s="107">
        <v>324</v>
      </c>
      <c r="H21" s="107">
        <v>11344</v>
      </c>
      <c r="I21" s="107">
        <v>491</v>
      </c>
      <c r="J21" s="108">
        <f t="shared" si="0"/>
        <v>43540</v>
      </c>
    </row>
    <row r="22" spans="1:10" s="17" customFormat="1" ht="16.5" customHeight="1" x14ac:dyDescent="0.2">
      <c r="A22" s="18" t="s">
        <v>75</v>
      </c>
      <c r="B22" s="148">
        <v>600005496</v>
      </c>
      <c r="C22" s="19">
        <v>61385271</v>
      </c>
      <c r="D22" s="22">
        <v>91651000269</v>
      </c>
      <c r="E22" s="130">
        <v>55.51</v>
      </c>
      <c r="F22" s="107">
        <v>31898</v>
      </c>
      <c r="G22" s="107">
        <v>200</v>
      </c>
      <c r="H22" s="107">
        <v>11487</v>
      </c>
      <c r="I22" s="107">
        <v>395</v>
      </c>
      <c r="J22" s="108">
        <f t="shared" si="0"/>
        <v>43980</v>
      </c>
    </row>
    <row r="23" spans="1:10" s="17" customFormat="1" ht="16.5" customHeight="1" x14ac:dyDescent="0.2">
      <c r="A23" s="18" t="s">
        <v>76</v>
      </c>
      <c r="B23" s="148">
        <v>600005691</v>
      </c>
      <c r="C23" s="19">
        <v>61388246</v>
      </c>
      <c r="D23" s="22">
        <v>91651000260</v>
      </c>
      <c r="E23" s="130">
        <v>61.74</v>
      </c>
      <c r="F23" s="107">
        <v>35429</v>
      </c>
      <c r="G23" s="107">
        <v>530</v>
      </c>
      <c r="H23" s="107">
        <v>12863</v>
      </c>
      <c r="I23" s="107">
        <v>496</v>
      </c>
      <c r="J23" s="108">
        <f t="shared" si="0"/>
        <v>49318</v>
      </c>
    </row>
    <row r="24" spans="1:10" s="17" customFormat="1" ht="16.5" customHeight="1" x14ac:dyDescent="0.2">
      <c r="A24" s="18" t="s">
        <v>77</v>
      </c>
      <c r="B24" s="148">
        <v>600005682</v>
      </c>
      <c r="C24" s="19">
        <v>61386022</v>
      </c>
      <c r="D24" s="22">
        <v>91651000254</v>
      </c>
      <c r="E24" s="130">
        <v>69.31</v>
      </c>
      <c r="F24" s="107">
        <v>38111</v>
      </c>
      <c r="G24" s="107">
        <v>220</v>
      </c>
      <c r="H24" s="107">
        <v>13718</v>
      </c>
      <c r="I24" s="107">
        <v>525</v>
      </c>
      <c r="J24" s="108">
        <f t="shared" si="0"/>
        <v>52574</v>
      </c>
    </row>
    <row r="25" spans="1:10" s="17" customFormat="1" ht="16.5" customHeight="1" x14ac:dyDescent="0.2">
      <c r="A25" s="18" t="s">
        <v>78</v>
      </c>
      <c r="B25" s="148">
        <v>600005771</v>
      </c>
      <c r="C25" s="19">
        <v>49625446</v>
      </c>
      <c r="D25" s="22">
        <v>91651000266</v>
      </c>
      <c r="E25" s="130">
        <v>61.36</v>
      </c>
      <c r="F25" s="107">
        <v>35304</v>
      </c>
      <c r="G25" s="107">
        <v>200</v>
      </c>
      <c r="H25" s="107">
        <v>12706</v>
      </c>
      <c r="I25" s="107">
        <v>521</v>
      </c>
      <c r="J25" s="108">
        <f t="shared" si="0"/>
        <v>48731</v>
      </c>
    </row>
    <row r="26" spans="1:10" s="17" customFormat="1" ht="16.5" customHeight="1" x14ac:dyDescent="0.2">
      <c r="A26" s="18" t="s">
        <v>79</v>
      </c>
      <c r="B26" s="148">
        <v>600171701</v>
      </c>
      <c r="C26" s="19">
        <v>61385476</v>
      </c>
      <c r="D26" s="22">
        <v>91651000280</v>
      </c>
      <c r="E26" s="130">
        <v>98.1</v>
      </c>
      <c r="F26" s="107">
        <v>52949</v>
      </c>
      <c r="G26" s="107">
        <v>206</v>
      </c>
      <c r="H26" s="107">
        <v>19025</v>
      </c>
      <c r="I26" s="107">
        <v>824</v>
      </c>
      <c r="J26" s="108">
        <f t="shared" si="0"/>
        <v>73004</v>
      </c>
    </row>
    <row r="27" spans="1:10" s="17" customFormat="1" ht="16.5" customHeight="1" x14ac:dyDescent="0.2">
      <c r="A27" s="18" t="s">
        <v>80</v>
      </c>
      <c r="B27" s="148">
        <v>600005933</v>
      </c>
      <c r="C27" s="19">
        <v>61387509</v>
      </c>
      <c r="D27" s="22">
        <v>91651000283</v>
      </c>
      <c r="E27" s="130">
        <v>47.61</v>
      </c>
      <c r="F27" s="107">
        <v>27877</v>
      </c>
      <c r="G27" s="107">
        <v>200</v>
      </c>
      <c r="H27" s="107">
        <v>10047</v>
      </c>
      <c r="I27" s="107">
        <v>372</v>
      </c>
      <c r="J27" s="108">
        <f t="shared" si="0"/>
        <v>38496</v>
      </c>
    </row>
    <row r="28" spans="1:10" s="17" customFormat="1" ht="16.5" customHeight="1" x14ac:dyDescent="0.2">
      <c r="A28" s="18" t="s">
        <v>81</v>
      </c>
      <c r="B28" s="148">
        <v>600005992</v>
      </c>
      <c r="C28" s="19">
        <v>60460784</v>
      </c>
      <c r="D28" s="22">
        <v>91651000284</v>
      </c>
      <c r="E28" s="130">
        <v>61.66</v>
      </c>
      <c r="F28" s="107">
        <v>38452</v>
      </c>
      <c r="G28" s="107">
        <v>350</v>
      </c>
      <c r="H28" s="107">
        <v>13884</v>
      </c>
      <c r="I28" s="107">
        <v>585</v>
      </c>
      <c r="J28" s="108">
        <f t="shared" si="0"/>
        <v>53271</v>
      </c>
    </row>
    <row r="29" spans="1:10" s="17" customFormat="1" ht="16.5" customHeight="1" x14ac:dyDescent="0.2">
      <c r="A29" s="18" t="s">
        <v>82</v>
      </c>
      <c r="B29" s="148">
        <v>600005968</v>
      </c>
      <c r="C29" s="19">
        <v>61389064</v>
      </c>
      <c r="D29" s="22">
        <v>91651000275</v>
      </c>
      <c r="E29" s="130">
        <v>37.93</v>
      </c>
      <c r="F29" s="107">
        <v>20878</v>
      </c>
      <c r="G29" s="107">
        <v>75</v>
      </c>
      <c r="H29" s="107">
        <v>7500</v>
      </c>
      <c r="I29" s="107">
        <v>243</v>
      </c>
      <c r="J29" s="108">
        <f t="shared" si="0"/>
        <v>28696</v>
      </c>
    </row>
    <row r="30" spans="1:10" s="17" customFormat="1" ht="16.5" customHeight="1" x14ac:dyDescent="0.2">
      <c r="A30" s="18" t="s">
        <v>83</v>
      </c>
      <c r="B30" s="148">
        <v>600006247</v>
      </c>
      <c r="C30" s="19">
        <v>61387061</v>
      </c>
      <c r="D30" s="22">
        <v>91651000264</v>
      </c>
      <c r="E30" s="130">
        <v>73.87</v>
      </c>
      <c r="F30" s="107">
        <v>40637</v>
      </c>
      <c r="G30" s="107">
        <v>246</v>
      </c>
      <c r="H30" s="107">
        <v>14631</v>
      </c>
      <c r="I30" s="107">
        <v>588</v>
      </c>
      <c r="J30" s="108">
        <f t="shared" si="0"/>
        <v>56102</v>
      </c>
    </row>
    <row r="31" spans="1:10" s="17" customFormat="1" ht="16.5" customHeight="1" x14ac:dyDescent="0.2">
      <c r="A31" s="18" t="s">
        <v>84</v>
      </c>
      <c r="B31" s="148">
        <v>600006115</v>
      </c>
      <c r="C31" s="19">
        <v>60445475</v>
      </c>
      <c r="D31" s="22">
        <v>91651000257</v>
      </c>
      <c r="E31" s="130">
        <v>64.819999999999993</v>
      </c>
      <c r="F31" s="107">
        <v>35650</v>
      </c>
      <c r="G31" s="107">
        <v>120</v>
      </c>
      <c r="H31" s="107">
        <v>12803</v>
      </c>
      <c r="I31" s="107">
        <v>558</v>
      </c>
      <c r="J31" s="108">
        <f t="shared" si="0"/>
        <v>49131</v>
      </c>
    </row>
    <row r="32" spans="1:10" s="17" customFormat="1" ht="16.5" customHeight="1" x14ac:dyDescent="0.2">
      <c r="A32" s="18" t="s">
        <v>85</v>
      </c>
      <c r="B32" s="148">
        <v>600006166</v>
      </c>
      <c r="C32" s="19">
        <v>49371185</v>
      </c>
      <c r="D32" s="22">
        <v>91651000259</v>
      </c>
      <c r="E32" s="130">
        <v>48.68</v>
      </c>
      <c r="F32" s="107">
        <v>27237</v>
      </c>
      <c r="G32" s="107">
        <v>150</v>
      </c>
      <c r="H32" s="107">
        <v>9801</v>
      </c>
      <c r="I32" s="107">
        <v>406</v>
      </c>
      <c r="J32" s="108">
        <f t="shared" si="0"/>
        <v>37594</v>
      </c>
    </row>
    <row r="33" spans="1:10" s="17" customFormat="1" ht="16.5" customHeight="1" x14ac:dyDescent="0.2">
      <c r="A33" s="18" t="s">
        <v>86</v>
      </c>
      <c r="B33" s="148">
        <v>600006352</v>
      </c>
      <c r="C33" s="19">
        <v>63831562</v>
      </c>
      <c r="D33" s="22">
        <v>91651000282</v>
      </c>
      <c r="E33" s="130">
        <v>46</v>
      </c>
      <c r="F33" s="107">
        <v>24336</v>
      </c>
      <c r="G33" s="107">
        <v>270</v>
      </c>
      <c r="H33" s="107">
        <v>8804</v>
      </c>
      <c r="I33" s="107">
        <v>363</v>
      </c>
      <c r="J33" s="108">
        <f t="shared" si="0"/>
        <v>33773</v>
      </c>
    </row>
    <row r="34" spans="1:10" s="17" customFormat="1" ht="16.5" customHeight="1" x14ac:dyDescent="0.2">
      <c r="A34" s="18" t="s">
        <v>167</v>
      </c>
      <c r="B34" s="148">
        <v>600006131</v>
      </c>
      <c r="C34" s="19">
        <v>61387835</v>
      </c>
      <c r="D34" s="22">
        <v>91651000265</v>
      </c>
      <c r="E34" s="130">
        <v>32.64</v>
      </c>
      <c r="F34" s="107">
        <v>18200</v>
      </c>
      <c r="G34" s="107">
        <v>76</v>
      </c>
      <c r="H34" s="107">
        <v>6541</v>
      </c>
      <c r="I34" s="107">
        <v>246</v>
      </c>
      <c r="J34" s="108">
        <f t="shared" si="0"/>
        <v>25063</v>
      </c>
    </row>
    <row r="35" spans="1:10" s="17" customFormat="1" ht="16.5" customHeight="1" x14ac:dyDescent="0.2">
      <c r="A35" s="18" t="s">
        <v>87</v>
      </c>
      <c r="B35" s="148">
        <v>600171710</v>
      </c>
      <c r="C35" s="19">
        <v>61385379</v>
      </c>
      <c r="D35" s="22">
        <v>91651000281</v>
      </c>
      <c r="E35" s="130">
        <v>59</v>
      </c>
      <c r="F35" s="107">
        <v>31816</v>
      </c>
      <c r="G35" s="107">
        <v>300</v>
      </c>
      <c r="H35" s="107">
        <v>11492</v>
      </c>
      <c r="I35" s="107">
        <v>396</v>
      </c>
      <c r="J35" s="108">
        <f t="shared" si="0"/>
        <v>44004</v>
      </c>
    </row>
    <row r="36" spans="1:10" s="17" customFormat="1" ht="16.5" customHeight="1" x14ac:dyDescent="0.2">
      <c r="A36" s="18" t="s">
        <v>88</v>
      </c>
      <c r="B36" s="148">
        <v>600006646</v>
      </c>
      <c r="C36" s="19">
        <v>63109026</v>
      </c>
      <c r="D36" s="22">
        <v>91651000272</v>
      </c>
      <c r="E36" s="130">
        <v>62.24</v>
      </c>
      <c r="F36" s="107">
        <v>35575</v>
      </c>
      <c r="G36" s="107">
        <v>300</v>
      </c>
      <c r="H36" s="107">
        <v>12837</v>
      </c>
      <c r="I36" s="107">
        <v>524</v>
      </c>
      <c r="J36" s="108">
        <f t="shared" si="0"/>
        <v>49236</v>
      </c>
    </row>
    <row r="37" spans="1:10" s="17" customFormat="1" ht="16.5" customHeight="1" x14ac:dyDescent="0.2">
      <c r="A37" s="18" t="s">
        <v>89</v>
      </c>
      <c r="B37" s="148">
        <v>600006603</v>
      </c>
      <c r="C37" s="19">
        <v>61385361</v>
      </c>
      <c r="D37" s="22">
        <v>91651000285</v>
      </c>
      <c r="E37" s="130">
        <v>75.489999999999995</v>
      </c>
      <c r="F37" s="107">
        <v>40973</v>
      </c>
      <c r="G37" s="107">
        <v>472</v>
      </c>
      <c r="H37" s="107">
        <v>14828</v>
      </c>
      <c r="I37" s="107">
        <v>639</v>
      </c>
      <c r="J37" s="108">
        <f t="shared" si="0"/>
        <v>56912</v>
      </c>
    </row>
    <row r="38" spans="1:10" s="17" customFormat="1" ht="25.5" x14ac:dyDescent="0.2">
      <c r="A38" s="21" t="s">
        <v>242</v>
      </c>
      <c r="B38" s="149">
        <v>600004708</v>
      </c>
      <c r="C38" s="19">
        <v>70872503</v>
      </c>
      <c r="D38" s="22">
        <v>91651000104</v>
      </c>
      <c r="E38" s="130">
        <v>44.67</v>
      </c>
      <c r="F38" s="107">
        <v>27055</v>
      </c>
      <c r="G38" s="107">
        <v>498</v>
      </c>
      <c r="H38" s="107">
        <v>9854</v>
      </c>
      <c r="I38" s="107">
        <v>346</v>
      </c>
      <c r="J38" s="108">
        <f t="shared" si="0"/>
        <v>37753</v>
      </c>
    </row>
    <row r="39" spans="1:10" s="17" customFormat="1" ht="16.5" customHeight="1" x14ac:dyDescent="0.2">
      <c r="A39" s="24" t="s">
        <v>206</v>
      </c>
      <c r="B39" s="150">
        <v>600004589</v>
      </c>
      <c r="C39" s="19">
        <v>70872767</v>
      </c>
      <c r="D39" s="22">
        <v>91651000105</v>
      </c>
      <c r="E39" s="130">
        <v>62.69</v>
      </c>
      <c r="F39" s="107">
        <v>35657</v>
      </c>
      <c r="G39" s="107">
        <v>952</v>
      </c>
      <c r="H39" s="107">
        <v>13087</v>
      </c>
      <c r="I39" s="107">
        <v>542</v>
      </c>
      <c r="J39" s="108">
        <f t="shared" si="0"/>
        <v>50238</v>
      </c>
    </row>
    <row r="40" spans="1:10" s="17" customFormat="1" ht="15.75" customHeight="1" thickBot="1" x14ac:dyDescent="0.25">
      <c r="A40" s="25" t="s">
        <v>179</v>
      </c>
      <c r="B40" s="151">
        <v>600001873</v>
      </c>
      <c r="C40" s="26">
        <v>70874204</v>
      </c>
      <c r="D40" s="27">
        <v>91651000108</v>
      </c>
      <c r="E40" s="132">
        <v>71.650000000000006</v>
      </c>
      <c r="F40" s="109">
        <v>37509</v>
      </c>
      <c r="G40" s="109">
        <v>635</v>
      </c>
      <c r="H40" s="109">
        <v>13643</v>
      </c>
      <c r="I40" s="109">
        <v>354</v>
      </c>
      <c r="J40" s="117">
        <f t="shared" si="0"/>
        <v>52141</v>
      </c>
    </row>
    <row r="41" spans="1:10" s="28" customFormat="1" ht="21" customHeight="1" thickBot="1" x14ac:dyDescent="0.25">
      <c r="A41" s="187" t="s">
        <v>3</v>
      </c>
      <c r="B41" s="188"/>
      <c r="C41" s="189"/>
      <c r="D41" s="190"/>
      <c r="E41" s="138">
        <f t="shared" ref="E41:J41" si="1">SUM(E5:E40)</f>
        <v>2047.7699999999998</v>
      </c>
      <c r="F41" s="111">
        <f t="shared" si="1"/>
        <v>1141639</v>
      </c>
      <c r="G41" s="111">
        <f t="shared" si="1"/>
        <v>11524</v>
      </c>
      <c r="H41" s="111">
        <f t="shared" si="1"/>
        <v>412600</v>
      </c>
      <c r="I41" s="111">
        <f t="shared" si="1"/>
        <v>16633</v>
      </c>
      <c r="J41" s="112">
        <f t="shared" si="1"/>
        <v>1582396</v>
      </c>
    </row>
    <row r="42" spans="1:10" x14ac:dyDescent="0.2">
      <c r="E42" s="29"/>
      <c r="F42" s="30"/>
      <c r="G42" s="30"/>
      <c r="H42" s="30"/>
      <c r="I42" s="30"/>
      <c r="J42" s="30"/>
    </row>
    <row r="43" spans="1:10" x14ac:dyDescent="0.2">
      <c r="E43" s="136"/>
      <c r="F43" s="30"/>
      <c r="G43" s="30"/>
      <c r="H43" s="30"/>
      <c r="I43" s="30"/>
      <c r="J43" s="30"/>
    </row>
    <row r="44" spans="1:10" x14ac:dyDescent="0.2">
      <c r="E44" s="29"/>
      <c r="F44" s="30"/>
      <c r="G44" s="30"/>
      <c r="H44" s="30"/>
      <c r="I44" s="30"/>
      <c r="J44" s="30"/>
    </row>
    <row r="45" spans="1:10" x14ac:dyDescent="0.2">
      <c r="E45" s="29"/>
      <c r="F45" s="30"/>
      <c r="G45" s="30"/>
      <c r="H45" s="30"/>
      <c r="I45" s="30"/>
      <c r="J45" s="30"/>
    </row>
    <row r="46" spans="1:10" x14ac:dyDescent="0.2">
      <c r="E46" s="29"/>
      <c r="F46" s="30"/>
      <c r="G46" s="30"/>
      <c r="H46" s="30"/>
      <c r="I46" s="30"/>
      <c r="J46" s="30"/>
    </row>
    <row r="47" spans="1:10" x14ac:dyDescent="0.2">
      <c r="E47" s="29"/>
      <c r="F47" s="30"/>
      <c r="G47" s="30"/>
      <c r="H47" s="30"/>
      <c r="I47" s="30"/>
      <c r="J47" s="30"/>
    </row>
    <row r="48" spans="1:10" x14ac:dyDescent="0.2">
      <c r="E48" s="29"/>
      <c r="F48" s="30"/>
      <c r="G48" s="30"/>
      <c r="H48" s="30"/>
      <c r="I48" s="30"/>
      <c r="J48" s="30"/>
    </row>
    <row r="49" spans="5:10" x14ac:dyDescent="0.2">
      <c r="E49" s="29"/>
      <c r="F49" s="30"/>
      <c r="G49" s="30"/>
      <c r="H49" s="30"/>
      <c r="I49" s="30"/>
      <c r="J49" s="30"/>
    </row>
    <row r="50" spans="5:10" x14ac:dyDescent="0.2">
      <c r="E50" s="29"/>
      <c r="F50" s="30"/>
      <c r="G50" s="30"/>
      <c r="H50" s="30"/>
      <c r="I50" s="30"/>
      <c r="J50" s="30"/>
    </row>
    <row r="51" spans="5:10" x14ac:dyDescent="0.2">
      <c r="E51" s="29"/>
      <c r="F51" s="30"/>
      <c r="G51" s="30"/>
      <c r="H51" s="30"/>
      <c r="I51" s="30"/>
      <c r="J51" s="30"/>
    </row>
    <row r="52" spans="5:10" x14ac:dyDescent="0.2">
      <c r="E52" s="29"/>
      <c r="F52" s="30"/>
      <c r="G52" s="30"/>
      <c r="H52" s="30"/>
      <c r="I52" s="30"/>
      <c r="J52" s="30"/>
    </row>
    <row r="53" spans="5:10" x14ac:dyDescent="0.2">
      <c r="E53" s="29"/>
      <c r="F53" s="30"/>
      <c r="G53" s="30"/>
      <c r="H53" s="30"/>
      <c r="I53" s="30"/>
      <c r="J53" s="30"/>
    </row>
    <row r="54" spans="5:10" x14ac:dyDescent="0.2">
      <c r="E54" s="29"/>
      <c r="F54" s="30"/>
      <c r="G54" s="30"/>
      <c r="H54" s="30"/>
      <c r="I54" s="30"/>
      <c r="J54" s="30"/>
    </row>
    <row r="55" spans="5:10" x14ac:dyDescent="0.2">
      <c r="E55" s="29"/>
      <c r="F55" s="30"/>
      <c r="G55" s="30"/>
      <c r="H55" s="30"/>
      <c r="I55" s="30"/>
      <c r="J55" s="30"/>
    </row>
    <row r="56" spans="5:10" x14ac:dyDescent="0.2">
      <c r="E56" s="29"/>
      <c r="F56" s="30"/>
      <c r="G56" s="30"/>
      <c r="H56" s="30"/>
      <c r="I56" s="30"/>
      <c r="J56" s="30"/>
    </row>
    <row r="57" spans="5:10" x14ac:dyDescent="0.2">
      <c r="E57" s="29"/>
      <c r="F57" s="30"/>
      <c r="G57" s="30"/>
      <c r="H57" s="30"/>
      <c r="I57" s="30"/>
      <c r="J57" s="30"/>
    </row>
    <row r="58" spans="5:10" x14ac:dyDescent="0.2">
      <c r="E58" s="29"/>
      <c r="F58" s="30"/>
      <c r="G58" s="30"/>
      <c r="H58" s="30"/>
      <c r="I58" s="30"/>
      <c r="J58" s="30"/>
    </row>
    <row r="59" spans="5:10" x14ac:dyDescent="0.2">
      <c r="E59" s="29"/>
      <c r="F59" s="30"/>
      <c r="G59" s="30"/>
      <c r="H59" s="30"/>
      <c r="I59" s="30"/>
      <c r="J59" s="30"/>
    </row>
    <row r="60" spans="5:10" x14ac:dyDescent="0.2">
      <c r="E60" s="29"/>
      <c r="F60" s="30"/>
      <c r="G60" s="30"/>
      <c r="H60" s="30"/>
      <c r="I60" s="30"/>
      <c r="J60" s="30"/>
    </row>
    <row r="61" spans="5:10" x14ac:dyDescent="0.2">
      <c r="E61" s="29"/>
      <c r="F61" s="30"/>
      <c r="G61" s="30"/>
      <c r="H61" s="30"/>
      <c r="I61" s="30"/>
      <c r="J61" s="30"/>
    </row>
    <row r="62" spans="5:10" x14ac:dyDescent="0.2">
      <c r="E62" s="29"/>
      <c r="F62" s="30"/>
      <c r="G62" s="30"/>
      <c r="H62" s="30"/>
      <c r="I62" s="30"/>
      <c r="J62" s="30"/>
    </row>
    <row r="63" spans="5:10" x14ac:dyDescent="0.2">
      <c r="E63" s="29"/>
      <c r="F63" s="30"/>
      <c r="G63" s="30"/>
      <c r="H63" s="30"/>
      <c r="I63" s="30"/>
      <c r="J63" s="30"/>
    </row>
    <row r="64" spans="5:10" x14ac:dyDescent="0.2">
      <c r="E64" s="29"/>
      <c r="F64" s="30"/>
      <c r="G64" s="30"/>
      <c r="H64" s="30"/>
      <c r="I64" s="30"/>
      <c r="J64" s="30"/>
    </row>
    <row r="65" spans="5:10" x14ac:dyDescent="0.2">
      <c r="E65" s="29"/>
      <c r="F65" s="30"/>
      <c r="G65" s="30"/>
      <c r="H65" s="30"/>
      <c r="I65" s="30"/>
      <c r="J65" s="30"/>
    </row>
    <row r="66" spans="5:10" x14ac:dyDescent="0.2">
      <c r="E66" s="29"/>
      <c r="F66" s="30"/>
      <c r="G66" s="30"/>
      <c r="H66" s="30"/>
      <c r="I66" s="30"/>
      <c r="J66" s="30"/>
    </row>
  </sheetData>
  <mergeCells count="3">
    <mergeCell ref="A41:D41"/>
    <mergeCell ref="E2:J2"/>
    <mergeCell ref="A4:J4"/>
  </mergeCells>
  <phoneticPr fontId="0" type="noConversion"/>
  <pageMargins left="0.59055118110236227" right="0.59055118110236227" top="0.78740157480314965" bottom="0.39370078740157483" header="0.51181102362204722" footer="0.51181102362204722"/>
  <pageSetup paperSize="9" scale="73" pageOrder="overThenDown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="80" workbookViewId="0">
      <selection activeCell="A33" sqref="A33"/>
    </sheetView>
  </sheetViews>
  <sheetFormatPr defaultRowHeight="12.75" x14ac:dyDescent="0.2"/>
  <cols>
    <col min="1" max="1" width="63.85546875" style="17" customWidth="1"/>
    <col min="2" max="2" width="10.85546875" style="17" hidden="1" customWidth="1"/>
    <col min="3" max="3" width="9.85546875" style="17" hidden="1" customWidth="1"/>
    <col min="4" max="4" width="15.5703125" style="48" customWidth="1"/>
    <col min="5" max="5" width="7.42578125" style="17" customWidth="1"/>
    <col min="6" max="6" width="12.140625" style="29" customWidth="1"/>
    <col min="7" max="10" width="12.140625" style="30" customWidth="1"/>
    <col min="11" max="11" width="13.42578125" style="30" customWidth="1"/>
    <col min="12" max="16384" width="9.140625" style="17"/>
  </cols>
  <sheetData>
    <row r="1" spans="1:11" ht="13.5" thickBot="1" x14ac:dyDescent="0.25">
      <c r="K1" s="161" t="s">
        <v>225</v>
      </c>
    </row>
    <row r="2" spans="1:11" ht="15.75" customHeight="1" x14ac:dyDescent="0.2">
      <c r="A2" s="152"/>
      <c r="B2" s="153"/>
      <c r="C2" s="153"/>
      <c r="D2" s="153"/>
      <c r="E2" s="202" t="s">
        <v>20</v>
      </c>
      <c r="F2" s="191" t="s">
        <v>158</v>
      </c>
      <c r="G2" s="204"/>
      <c r="H2" s="204"/>
      <c r="I2" s="204"/>
      <c r="J2" s="204"/>
      <c r="K2" s="205"/>
    </row>
    <row r="3" spans="1:11" ht="34.5" customHeight="1" thickBot="1" x14ac:dyDescent="0.25">
      <c r="A3" s="154" t="s">
        <v>255</v>
      </c>
      <c r="B3" s="155" t="s">
        <v>252</v>
      </c>
      <c r="C3" s="155" t="s">
        <v>253</v>
      </c>
      <c r="D3" s="155" t="s">
        <v>254</v>
      </c>
      <c r="E3" s="203"/>
      <c r="F3" s="156" t="s">
        <v>256</v>
      </c>
      <c r="G3" s="147" t="s">
        <v>0</v>
      </c>
      <c r="H3" s="147" t="s">
        <v>135</v>
      </c>
      <c r="I3" s="146" t="s">
        <v>1</v>
      </c>
      <c r="J3" s="147" t="s">
        <v>257</v>
      </c>
      <c r="K3" s="157" t="s">
        <v>139</v>
      </c>
    </row>
    <row r="4" spans="1:11" s="31" customFormat="1" ht="19.5" customHeight="1" x14ac:dyDescent="0.2">
      <c r="A4" s="198" t="s">
        <v>90</v>
      </c>
      <c r="B4" s="199"/>
      <c r="C4" s="195"/>
      <c r="D4" s="195"/>
      <c r="E4" s="195"/>
      <c r="F4" s="195"/>
      <c r="G4" s="195"/>
      <c r="H4" s="196"/>
      <c r="I4" s="196"/>
      <c r="J4" s="196"/>
      <c r="K4" s="197"/>
    </row>
    <row r="5" spans="1:11" ht="16.5" customHeight="1" x14ac:dyDescent="0.2">
      <c r="A5" s="32" t="s">
        <v>211</v>
      </c>
      <c r="B5" s="158">
        <v>600004520</v>
      </c>
      <c r="C5" s="33">
        <v>70837872</v>
      </c>
      <c r="D5" s="34">
        <v>91651000296</v>
      </c>
      <c r="E5" s="34">
        <v>3122</v>
      </c>
      <c r="F5" s="130">
        <v>61.28</v>
      </c>
      <c r="G5" s="107">
        <v>35473</v>
      </c>
      <c r="H5" s="107">
        <v>161</v>
      </c>
      <c r="I5" s="107">
        <v>12754</v>
      </c>
      <c r="J5" s="107">
        <v>443</v>
      </c>
      <c r="K5" s="108">
        <f t="shared" ref="K5:K30" si="0">G5+H5+I5+J5</f>
        <v>48831</v>
      </c>
    </row>
    <row r="6" spans="1:11" ht="16.5" customHeight="1" x14ac:dyDescent="0.2">
      <c r="A6" s="32" t="s">
        <v>91</v>
      </c>
      <c r="B6" s="158">
        <v>600004678</v>
      </c>
      <c r="C6" s="33">
        <v>70837902</v>
      </c>
      <c r="D6" s="34">
        <v>91651000294</v>
      </c>
      <c r="E6" s="34">
        <v>3122</v>
      </c>
      <c r="F6" s="130">
        <v>47.24</v>
      </c>
      <c r="G6" s="107">
        <v>25777</v>
      </c>
      <c r="H6" s="107">
        <v>50</v>
      </c>
      <c r="I6" s="107">
        <v>9245</v>
      </c>
      <c r="J6" s="107">
        <v>330</v>
      </c>
      <c r="K6" s="108">
        <f t="shared" si="0"/>
        <v>35402</v>
      </c>
    </row>
    <row r="7" spans="1:11" ht="16.5" customHeight="1" x14ac:dyDescent="0.2">
      <c r="A7" s="32" t="s">
        <v>168</v>
      </c>
      <c r="B7" s="158">
        <v>600004554</v>
      </c>
      <c r="C7" s="33">
        <v>61388866</v>
      </c>
      <c r="D7" s="34">
        <v>91651000387</v>
      </c>
      <c r="E7" s="34">
        <v>3122</v>
      </c>
      <c r="F7" s="130">
        <v>91.87</v>
      </c>
      <c r="G7" s="107">
        <v>49565</v>
      </c>
      <c r="H7" s="107">
        <v>450</v>
      </c>
      <c r="I7" s="107">
        <v>17896</v>
      </c>
      <c r="J7" s="107">
        <v>571</v>
      </c>
      <c r="K7" s="108">
        <f t="shared" si="0"/>
        <v>68482</v>
      </c>
    </row>
    <row r="8" spans="1:11" ht="16.5" customHeight="1" x14ac:dyDescent="0.2">
      <c r="A8" s="32" t="s">
        <v>92</v>
      </c>
      <c r="B8" s="158">
        <v>600004538</v>
      </c>
      <c r="C8" s="33">
        <v>70837911</v>
      </c>
      <c r="D8" s="34">
        <v>91651000292</v>
      </c>
      <c r="E8" s="34">
        <v>3126</v>
      </c>
      <c r="F8" s="130">
        <v>195.25</v>
      </c>
      <c r="G8" s="107">
        <v>109142</v>
      </c>
      <c r="H8" s="107">
        <v>3500</v>
      </c>
      <c r="I8" s="107">
        <v>40256</v>
      </c>
      <c r="J8" s="107">
        <v>590</v>
      </c>
      <c r="K8" s="108">
        <f t="shared" si="0"/>
        <v>153488</v>
      </c>
    </row>
    <row r="9" spans="1:11" ht="16.5" customHeight="1" x14ac:dyDescent="0.2">
      <c r="A9" s="35" t="s">
        <v>93</v>
      </c>
      <c r="B9" s="159">
        <v>600004601</v>
      </c>
      <c r="C9" s="33">
        <v>70837775</v>
      </c>
      <c r="D9" s="34">
        <v>91651000401</v>
      </c>
      <c r="E9" s="34">
        <v>3126</v>
      </c>
      <c r="F9" s="130">
        <v>52.29</v>
      </c>
      <c r="G9" s="107">
        <v>29274</v>
      </c>
      <c r="H9" s="107">
        <v>280</v>
      </c>
      <c r="I9" s="107">
        <v>10575</v>
      </c>
      <c r="J9" s="107">
        <v>143</v>
      </c>
      <c r="K9" s="108">
        <f t="shared" si="0"/>
        <v>40272</v>
      </c>
    </row>
    <row r="10" spans="1:11" ht="16.5" customHeight="1" x14ac:dyDescent="0.2">
      <c r="A10" s="35" t="s">
        <v>94</v>
      </c>
      <c r="B10" s="159">
        <v>600004783</v>
      </c>
      <c r="C10" s="33">
        <v>61385301</v>
      </c>
      <c r="D10" s="34">
        <v>91651000385</v>
      </c>
      <c r="E10" s="34">
        <v>3122</v>
      </c>
      <c r="F10" s="130">
        <v>64.98</v>
      </c>
      <c r="G10" s="107">
        <v>38182</v>
      </c>
      <c r="H10" s="107">
        <v>400</v>
      </c>
      <c r="I10" s="107">
        <v>13805</v>
      </c>
      <c r="J10" s="107">
        <v>518</v>
      </c>
      <c r="K10" s="108">
        <f t="shared" si="0"/>
        <v>52905</v>
      </c>
    </row>
    <row r="11" spans="1:11" ht="25.5" x14ac:dyDescent="0.2">
      <c r="A11" s="32" t="s">
        <v>169</v>
      </c>
      <c r="B11" s="158">
        <v>600004759</v>
      </c>
      <c r="C11" s="33">
        <v>638463</v>
      </c>
      <c r="D11" s="34">
        <v>91651000246</v>
      </c>
      <c r="E11" s="34">
        <v>3122</v>
      </c>
      <c r="F11" s="130">
        <v>68.180000000000007</v>
      </c>
      <c r="G11" s="107">
        <v>40430</v>
      </c>
      <c r="H11" s="107">
        <v>250</v>
      </c>
      <c r="I11" s="107">
        <v>14558</v>
      </c>
      <c r="J11" s="107">
        <v>563</v>
      </c>
      <c r="K11" s="108">
        <f t="shared" si="0"/>
        <v>55801</v>
      </c>
    </row>
    <row r="12" spans="1:11" ht="27.75" customHeight="1" x14ac:dyDescent="0.2">
      <c r="A12" s="32" t="s">
        <v>95</v>
      </c>
      <c r="B12" s="158">
        <v>600004830</v>
      </c>
      <c r="C12" s="33">
        <v>61386138</v>
      </c>
      <c r="D12" s="34">
        <v>91651000245</v>
      </c>
      <c r="E12" s="34">
        <v>3122</v>
      </c>
      <c r="F12" s="130">
        <v>46.56</v>
      </c>
      <c r="G12" s="107">
        <v>28522</v>
      </c>
      <c r="H12" s="107">
        <v>157</v>
      </c>
      <c r="I12" s="107">
        <v>10264</v>
      </c>
      <c r="J12" s="107">
        <v>342</v>
      </c>
      <c r="K12" s="108">
        <f t="shared" si="0"/>
        <v>39285</v>
      </c>
    </row>
    <row r="13" spans="1:11" ht="16.5" customHeight="1" x14ac:dyDescent="0.2">
      <c r="A13" s="32" t="s">
        <v>207</v>
      </c>
      <c r="B13" s="158">
        <v>600004775</v>
      </c>
      <c r="C13" s="33">
        <v>61386774</v>
      </c>
      <c r="D13" s="34">
        <v>91651000302</v>
      </c>
      <c r="E13" s="34">
        <v>3122</v>
      </c>
      <c r="F13" s="130">
        <v>59.84</v>
      </c>
      <c r="G13" s="107">
        <v>34430</v>
      </c>
      <c r="H13" s="107">
        <v>100</v>
      </c>
      <c r="I13" s="107">
        <v>12360</v>
      </c>
      <c r="J13" s="107">
        <v>404</v>
      </c>
      <c r="K13" s="108">
        <f t="shared" si="0"/>
        <v>47294</v>
      </c>
    </row>
    <row r="14" spans="1:11" ht="16.5" customHeight="1" x14ac:dyDescent="0.2">
      <c r="A14" s="32" t="s">
        <v>96</v>
      </c>
      <c r="B14" s="158">
        <v>600004929</v>
      </c>
      <c r="C14" s="33">
        <v>70107050</v>
      </c>
      <c r="D14" s="34">
        <v>91651000300</v>
      </c>
      <c r="E14" s="34">
        <v>3122</v>
      </c>
      <c r="F14" s="130">
        <v>49.58</v>
      </c>
      <c r="G14" s="107">
        <v>28777</v>
      </c>
      <c r="H14" s="107">
        <v>250</v>
      </c>
      <c r="I14" s="107">
        <v>10387</v>
      </c>
      <c r="J14" s="107">
        <v>383</v>
      </c>
      <c r="K14" s="108">
        <f t="shared" si="0"/>
        <v>39797</v>
      </c>
    </row>
    <row r="15" spans="1:11" ht="16.5" customHeight="1" x14ac:dyDescent="0.2">
      <c r="A15" s="32" t="s">
        <v>183</v>
      </c>
      <c r="B15" s="158">
        <v>600005941</v>
      </c>
      <c r="C15" s="33">
        <v>61388017</v>
      </c>
      <c r="D15" s="34">
        <v>91651000298</v>
      </c>
      <c r="E15" s="34">
        <v>3122</v>
      </c>
      <c r="F15" s="130">
        <v>61.91</v>
      </c>
      <c r="G15" s="107">
        <v>35751</v>
      </c>
      <c r="H15" s="107">
        <v>110</v>
      </c>
      <c r="I15" s="107">
        <v>12836</v>
      </c>
      <c r="J15" s="107">
        <v>441</v>
      </c>
      <c r="K15" s="108">
        <f t="shared" si="0"/>
        <v>49138</v>
      </c>
    </row>
    <row r="16" spans="1:11" ht="27.75" customHeight="1" x14ac:dyDescent="0.2">
      <c r="A16" s="32" t="s">
        <v>97</v>
      </c>
      <c r="B16" s="158">
        <v>600005071</v>
      </c>
      <c r="C16" s="33">
        <v>49624059</v>
      </c>
      <c r="D16" s="34">
        <v>91651000388</v>
      </c>
      <c r="E16" s="34">
        <v>3122</v>
      </c>
      <c r="F16" s="130">
        <v>77.14</v>
      </c>
      <c r="G16" s="107">
        <v>42881</v>
      </c>
      <c r="H16" s="107">
        <v>200</v>
      </c>
      <c r="I16" s="107">
        <v>15419</v>
      </c>
      <c r="J16" s="107">
        <v>597</v>
      </c>
      <c r="K16" s="108">
        <f t="shared" si="0"/>
        <v>59097</v>
      </c>
    </row>
    <row r="17" spans="1:11" ht="16.5" customHeight="1" x14ac:dyDescent="0.2">
      <c r="A17" s="35" t="s">
        <v>98</v>
      </c>
      <c r="B17" s="159">
        <v>600005062</v>
      </c>
      <c r="C17" s="33">
        <v>49626655</v>
      </c>
      <c r="D17" s="34">
        <v>91651000291</v>
      </c>
      <c r="E17" s="34">
        <v>3126</v>
      </c>
      <c r="F17" s="130">
        <v>29.41</v>
      </c>
      <c r="G17" s="107">
        <v>15156</v>
      </c>
      <c r="H17" s="107">
        <v>400</v>
      </c>
      <c r="I17" s="107">
        <v>5561</v>
      </c>
      <c r="J17" s="107">
        <v>109</v>
      </c>
      <c r="K17" s="108">
        <f t="shared" si="0"/>
        <v>21226</v>
      </c>
    </row>
    <row r="18" spans="1:11" ht="16.5" customHeight="1" x14ac:dyDescent="0.2">
      <c r="A18" s="35" t="s">
        <v>181</v>
      </c>
      <c r="B18" s="159">
        <v>650075684</v>
      </c>
      <c r="C18" s="36">
        <v>71219293</v>
      </c>
      <c r="D18" s="37">
        <v>91651000360</v>
      </c>
      <c r="E18" s="37">
        <v>3122</v>
      </c>
      <c r="F18" s="130">
        <v>13.25</v>
      </c>
      <c r="G18" s="107">
        <v>7516</v>
      </c>
      <c r="H18" s="107">
        <v>260</v>
      </c>
      <c r="I18" s="107">
        <v>2779</v>
      </c>
      <c r="J18" s="107">
        <v>103</v>
      </c>
      <c r="K18" s="108">
        <f t="shared" si="0"/>
        <v>10658</v>
      </c>
    </row>
    <row r="19" spans="1:11" ht="16.5" customHeight="1" x14ac:dyDescent="0.2">
      <c r="A19" s="32" t="s">
        <v>243</v>
      </c>
      <c r="B19" s="158">
        <v>600005542</v>
      </c>
      <c r="C19" s="33">
        <v>61386855</v>
      </c>
      <c r="D19" s="34">
        <v>91651000321</v>
      </c>
      <c r="E19" s="34">
        <v>3122</v>
      </c>
      <c r="F19" s="130">
        <v>60.02</v>
      </c>
      <c r="G19" s="107">
        <v>34205</v>
      </c>
      <c r="H19" s="107">
        <v>800</v>
      </c>
      <c r="I19" s="107">
        <v>12516</v>
      </c>
      <c r="J19" s="107">
        <v>524</v>
      </c>
      <c r="K19" s="108">
        <f t="shared" si="0"/>
        <v>48045</v>
      </c>
    </row>
    <row r="20" spans="1:11" ht="16.5" customHeight="1" x14ac:dyDescent="0.2">
      <c r="A20" s="32" t="s">
        <v>246</v>
      </c>
      <c r="B20" s="158">
        <v>600005721</v>
      </c>
      <c r="C20" s="33">
        <v>61384534</v>
      </c>
      <c r="D20" s="34">
        <v>91651000299</v>
      </c>
      <c r="E20" s="34">
        <v>3122</v>
      </c>
      <c r="F20" s="130">
        <v>53.52</v>
      </c>
      <c r="G20" s="107">
        <v>30022</v>
      </c>
      <c r="H20" s="107">
        <v>300</v>
      </c>
      <c r="I20" s="107">
        <v>10849</v>
      </c>
      <c r="J20" s="107">
        <v>385</v>
      </c>
      <c r="K20" s="108">
        <f t="shared" si="0"/>
        <v>41556</v>
      </c>
    </row>
    <row r="21" spans="1:11" ht="16.5" customHeight="1" x14ac:dyDescent="0.2">
      <c r="A21" s="18" t="s">
        <v>182</v>
      </c>
      <c r="B21" s="158">
        <v>600170012</v>
      </c>
      <c r="C21" s="38">
        <v>61386626</v>
      </c>
      <c r="D21" s="22">
        <v>91651000290</v>
      </c>
      <c r="E21" s="22">
        <v>3122</v>
      </c>
      <c r="F21" s="130">
        <v>49.52</v>
      </c>
      <c r="G21" s="107">
        <v>28177</v>
      </c>
      <c r="H21" s="107">
        <v>300</v>
      </c>
      <c r="I21" s="107">
        <v>10189</v>
      </c>
      <c r="J21" s="107">
        <v>382</v>
      </c>
      <c r="K21" s="108">
        <f t="shared" si="0"/>
        <v>39048</v>
      </c>
    </row>
    <row r="22" spans="1:11" ht="16.5" customHeight="1" x14ac:dyDescent="0.2">
      <c r="A22" s="39" t="s">
        <v>250</v>
      </c>
      <c r="B22" s="160">
        <v>600005976</v>
      </c>
      <c r="C22" s="40">
        <v>61388548</v>
      </c>
      <c r="D22" s="41">
        <v>91651000406</v>
      </c>
      <c r="E22" s="41">
        <v>3122</v>
      </c>
      <c r="F22" s="130">
        <v>50.34</v>
      </c>
      <c r="G22" s="107">
        <v>29378</v>
      </c>
      <c r="H22" s="107">
        <v>310</v>
      </c>
      <c r="I22" s="107">
        <v>10622</v>
      </c>
      <c r="J22" s="107">
        <v>387</v>
      </c>
      <c r="K22" s="108">
        <f t="shared" si="0"/>
        <v>40697</v>
      </c>
    </row>
    <row r="23" spans="1:11" ht="16.5" customHeight="1" x14ac:dyDescent="0.2">
      <c r="A23" s="32" t="s">
        <v>244</v>
      </c>
      <c r="B23" s="158">
        <v>600006123</v>
      </c>
      <c r="C23" s="33">
        <v>61386278</v>
      </c>
      <c r="D23" s="34">
        <v>91651000391</v>
      </c>
      <c r="E23" s="34">
        <v>3122</v>
      </c>
      <c r="F23" s="130">
        <v>29.96</v>
      </c>
      <c r="G23" s="107">
        <v>14698</v>
      </c>
      <c r="H23" s="107">
        <v>370</v>
      </c>
      <c r="I23" s="107">
        <v>5387</v>
      </c>
      <c r="J23" s="107">
        <v>186</v>
      </c>
      <c r="K23" s="108">
        <f t="shared" si="0"/>
        <v>20641</v>
      </c>
    </row>
    <row r="24" spans="1:11" ht="16.5" customHeight="1" x14ac:dyDescent="0.2">
      <c r="A24" s="32" t="s">
        <v>99</v>
      </c>
      <c r="B24" s="158">
        <v>600006573</v>
      </c>
      <c r="C24" s="33">
        <v>61385387</v>
      </c>
      <c r="D24" s="34">
        <v>91651000297</v>
      </c>
      <c r="E24" s="34">
        <v>3122</v>
      </c>
      <c r="F24" s="130">
        <v>49.15</v>
      </c>
      <c r="G24" s="107">
        <v>29460</v>
      </c>
      <c r="H24" s="107">
        <v>108</v>
      </c>
      <c r="I24" s="107">
        <v>10583</v>
      </c>
      <c r="J24" s="107">
        <v>377</v>
      </c>
      <c r="K24" s="108">
        <f t="shared" si="0"/>
        <v>40528</v>
      </c>
    </row>
    <row r="25" spans="1:11" ht="16.5" customHeight="1" x14ac:dyDescent="0.2">
      <c r="A25" s="32" t="s">
        <v>100</v>
      </c>
      <c r="B25" s="158">
        <v>600006514</v>
      </c>
      <c r="C25" s="33">
        <v>61385409</v>
      </c>
      <c r="D25" s="34">
        <v>91651000384</v>
      </c>
      <c r="E25" s="34">
        <v>3122</v>
      </c>
      <c r="F25" s="130">
        <v>59.87</v>
      </c>
      <c r="G25" s="107">
        <v>32261</v>
      </c>
      <c r="H25" s="107">
        <v>180</v>
      </c>
      <c r="I25" s="107">
        <v>11610</v>
      </c>
      <c r="J25" s="107">
        <v>424</v>
      </c>
      <c r="K25" s="108">
        <f t="shared" si="0"/>
        <v>44475</v>
      </c>
    </row>
    <row r="26" spans="1:11" ht="16.5" customHeight="1" x14ac:dyDescent="0.2">
      <c r="A26" s="32" t="s">
        <v>245</v>
      </c>
      <c r="B26" s="158">
        <v>600006565</v>
      </c>
      <c r="C26" s="33">
        <v>61385417</v>
      </c>
      <c r="D26" s="34">
        <v>91651000383</v>
      </c>
      <c r="E26" s="34">
        <v>3122</v>
      </c>
      <c r="F26" s="130">
        <v>82.73</v>
      </c>
      <c r="G26" s="107">
        <v>40236</v>
      </c>
      <c r="H26" s="107">
        <v>150</v>
      </c>
      <c r="I26" s="107">
        <v>14455</v>
      </c>
      <c r="J26" s="107">
        <v>487</v>
      </c>
      <c r="K26" s="108">
        <f t="shared" si="0"/>
        <v>55328</v>
      </c>
    </row>
    <row r="27" spans="1:11" ht="16.5" customHeight="1" x14ac:dyDescent="0.2">
      <c r="A27" s="32" t="s">
        <v>184</v>
      </c>
      <c r="B27" s="158">
        <v>600019471</v>
      </c>
      <c r="C27" s="33">
        <v>638765</v>
      </c>
      <c r="D27" s="34">
        <v>91651000393</v>
      </c>
      <c r="E27" s="34">
        <v>3122</v>
      </c>
      <c r="F27" s="130">
        <v>86.81</v>
      </c>
      <c r="G27" s="107">
        <v>46287</v>
      </c>
      <c r="H27" s="107">
        <v>463</v>
      </c>
      <c r="I27" s="107">
        <v>16727</v>
      </c>
      <c r="J27" s="107">
        <v>535</v>
      </c>
      <c r="K27" s="108">
        <f t="shared" si="0"/>
        <v>64012</v>
      </c>
    </row>
    <row r="28" spans="1:11" ht="16.5" customHeight="1" x14ac:dyDescent="0.2">
      <c r="A28" s="32" t="s">
        <v>102</v>
      </c>
      <c r="B28" s="158">
        <v>600004741</v>
      </c>
      <c r="C28" s="33">
        <v>60461713</v>
      </c>
      <c r="D28" s="34">
        <v>91651000361</v>
      </c>
      <c r="E28" s="34">
        <v>3122</v>
      </c>
      <c r="F28" s="130">
        <v>61.79</v>
      </c>
      <c r="G28" s="107">
        <v>35532</v>
      </c>
      <c r="H28" s="107">
        <v>470</v>
      </c>
      <c r="I28" s="107">
        <v>12879</v>
      </c>
      <c r="J28" s="107">
        <v>438</v>
      </c>
      <c r="K28" s="108">
        <f t="shared" si="0"/>
        <v>49319</v>
      </c>
    </row>
    <row r="29" spans="1:11" ht="16.5" customHeight="1" x14ac:dyDescent="0.2">
      <c r="A29" s="32" t="s">
        <v>261</v>
      </c>
      <c r="B29" s="158">
        <v>600005631</v>
      </c>
      <c r="C29" s="33">
        <v>60446242</v>
      </c>
      <c r="D29" s="34">
        <v>91651000211</v>
      </c>
      <c r="E29" s="34">
        <v>3122</v>
      </c>
      <c r="F29" s="130">
        <v>39.299999999999997</v>
      </c>
      <c r="G29" s="107">
        <v>21651</v>
      </c>
      <c r="H29" s="107">
        <v>300</v>
      </c>
      <c r="I29" s="107">
        <v>7853</v>
      </c>
      <c r="J29" s="107">
        <v>305</v>
      </c>
      <c r="K29" s="108">
        <f t="shared" si="0"/>
        <v>30109</v>
      </c>
    </row>
    <row r="30" spans="1:11" ht="27.75" customHeight="1" thickBot="1" x14ac:dyDescent="0.25">
      <c r="A30" s="21" t="s">
        <v>170</v>
      </c>
      <c r="B30" s="159">
        <v>600004686</v>
      </c>
      <c r="C30" s="38">
        <v>70872589</v>
      </c>
      <c r="D30" s="42">
        <v>91651000106</v>
      </c>
      <c r="E30" s="175">
        <v>3122</v>
      </c>
      <c r="F30" s="132">
        <v>58.13</v>
      </c>
      <c r="G30" s="109">
        <v>32020</v>
      </c>
      <c r="H30" s="109">
        <v>330</v>
      </c>
      <c r="I30" s="109">
        <v>11575</v>
      </c>
      <c r="J30" s="109">
        <v>376</v>
      </c>
      <c r="K30" s="110">
        <f t="shared" si="0"/>
        <v>44301</v>
      </c>
    </row>
    <row r="31" spans="1:11" ht="21" customHeight="1" thickBot="1" x14ac:dyDescent="0.25">
      <c r="A31" s="200" t="s">
        <v>3</v>
      </c>
      <c r="B31" s="201"/>
      <c r="C31" s="189"/>
      <c r="D31" s="189"/>
      <c r="E31" s="189"/>
      <c r="F31" s="138">
        <f t="shared" ref="F31:K31" si="1">SUM(F5:F30)</f>
        <v>1599.9199999999998</v>
      </c>
      <c r="G31" s="111">
        <f t="shared" si="1"/>
        <v>894803</v>
      </c>
      <c r="H31" s="111">
        <f t="shared" si="1"/>
        <v>10649</v>
      </c>
      <c r="I31" s="111">
        <f t="shared" si="1"/>
        <v>323940</v>
      </c>
      <c r="J31" s="111">
        <f t="shared" si="1"/>
        <v>10343</v>
      </c>
      <c r="K31" s="112">
        <f t="shared" si="1"/>
        <v>1239735</v>
      </c>
    </row>
  </sheetData>
  <mergeCells count="4">
    <mergeCell ref="A4:K4"/>
    <mergeCell ref="A31:E31"/>
    <mergeCell ref="E2:E3"/>
    <mergeCell ref="F2:K2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80" pageOrder="overThenDown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zoomScale="80" zoomScaleNormal="75" workbookViewId="0">
      <selection activeCell="F3" sqref="F3"/>
    </sheetView>
  </sheetViews>
  <sheetFormatPr defaultRowHeight="12.75" x14ac:dyDescent="0.2"/>
  <cols>
    <col min="1" max="1" width="72.42578125" style="4" customWidth="1"/>
    <col min="2" max="2" width="10.85546875" style="4" hidden="1" customWidth="1"/>
    <col min="3" max="3" width="9.85546875" style="4" hidden="1" customWidth="1"/>
    <col min="4" max="4" width="15.28515625" style="13" customWidth="1"/>
    <col min="5" max="5" width="7.42578125" style="4" customWidth="1"/>
    <col min="6" max="6" width="11.85546875" style="14" customWidth="1"/>
    <col min="7" max="7" width="12" style="15" customWidth="1"/>
    <col min="8" max="8" width="10.5703125" style="15" bestFit="1" customWidth="1"/>
    <col min="9" max="9" width="11.5703125" style="15" customWidth="1"/>
    <col min="10" max="10" width="9.7109375" style="15" customWidth="1"/>
    <col min="11" max="11" width="12" style="15" customWidth="1"/>
    <col min="12" max="12" width="9.140625" style="4"/>
    <col min="13" max="13" width="10.5703125" style="4" customWidth="1"/>
    <col min="14" max="16384" width="9.140625" style="4"/>
  </cols>
  <sheetData>
    <row r="1" spans="1:11" ht="13.5" thickBot="1" x14ac:dyDescent="0.25">
      <c r="K1" s="16" t="s">
        <v>225</v>
      </c>
    </row>
    <row r="2" spans="1:11" s="17" customFormat="1" ht="15.75" customHeight="1" x14ac:dyDescent="0.2">
      <c r="A2" s="152"/>
      <c r="B2" s="153"/>
      <c r="C2" s="153"/>
      <c r="D2" s="153"/>
      <c r="E2" s="202" t="s">
        <v>20</v>
      </c>
      <c r="F2" s="191" t="s">
        <v>270</v>
      </c>
      <c r="G2" s="204"/>
      <c r="H2" s="204"/>
      <c r="I2" s="204"/>
      <c r="J2" s="204"/>
      <c r="K2" s="205"/>
    </row>
    <row r="3" spans="1:11" s="17" customFormat="1" ht="34.5" customHeight="1" thickBot="1" x14ac:dyDescent="0.25">
      <c r="A3" s="154" t="s">
        <v>255</v>
      </c>
      <c r="B3" s="155" t="s">
        <v>252</v>
      </c>
      <c r="C3" s="155" t="s">
        <v>253</v>
      </c>
      <c r="D3" s="155" t="s">
        <v>254</v>
      </c>
      <c r="E3" s="203"/>
      <c r="F3" s="156" t="s">
        <v>256</v>
      </c>
      <c r="G3" s="147" t="s">
        <v>0</v>
      </c>
      <c r="H3" s="147" t="s">
        <v>135</v>
      </c>
      <c r="I3" s="146" t="s">
        <v>1</v>
      </c>
      <c r="J3" s="147" t="s">
        <v>257</v>
      </c>
      <c r="K3" s="157" t="s">
        <v>139</v>
      </c>
    </row>
    <row r="4" spans="1:11" s="31" customFormat="1" ht="19.5" customHeight="1" x14ac:dyDescent="0.2">
      <c r="A4" s="198" t="s">
        <v>103</v>
      </c>
      <c r="B4" s="199"/>
      <c r="C4" s="195"/>
      <c r="D4" s="195"/>
      <c r="E4" s="195"/>
      <c r="F4" s="196"/>
      <c r="G4" s="196"/>
      <c r="H4" s="196"/>
      <c r="I4" s="196"/>
      <c r="J4" s="196"/>
      <c r="K4" s="197"/>
    </row>
    <row r="5" spans="1:11" s="17" customFormat="1" ht="28.5" customHeight="1" x14ac:dyDescent="0.2">
      <c r="A5" s="32" t="s">
        <v>104</v>
      </c>
      <c r="B5" s="162">
        <v>600004627</v>
      </c>
      <c r="C5" s="43">
        <v>61387002</v>
      </c>
      <c r="D5" s="34">
        <v>91651000392</v>
      </c>
      <c r="E5" s="34">
        <v>3122</v>
      </c>
      <c r="F5" s="130">
        <v>26.78</v>
      </c>
      <c r="G5" s="107">
        <v>14236</v>
      </c>
      <c r="H5" s="107">
        <v>400</v>
      </c>
      <c r="I5" s="107">
        <v>5232</v>
      </c>
      <c r="J5" s="107">
        <v>105</v>
      </c>
      <c r="K5" s="108">
        <f t="shared" ref="K5:K19" si="0">G5+H5+I5+J5</f>
        <v>19973</v>
      </c>
    </row>
    <row r="6" spans="1:11" s="17" customFormat="1" ht="27.75" customHeight="1" x14ac:dyDescent="0.2">
      <c r="A6" s="32" t="s">
        <v>105</v>
      </c>
      <c r="B6" s="162">
        <v>600004643</v>
      </c>
      <c r="C6" s="43">
        <v>70837899</v>
      </c>
      <c r="D6" s="34">
        <v>91651000403</v>
      </c>
      <c r="E6" s="34">
        <v>3122</v>
      </c>
      <c r="F6" s="130">
        <v>75.67</v>
      </c>
      <c r="G6" s="107">
        <v>41668</v>
      </c>
      <c r="H6" s="107">
        <v>600</v>
      </c>
      <c r="I6" s="107">
        <v>15120</v>
      </c>
      <c r="J6" s="107">
        <v>3172</v>
      </c>
      <c r="K6" s="108">
        <f t="shared" si="0"/>
        <v>60560</v>
      </c>
    </row>
    <row r="7" spans="1:11" s="17" customFormat="1" ht="28.5" customHeight="1" x14ac:dyDescent="0.2">
      <c r="A7" s="32" t="s">
        <v>106</v>
      </c>
      <c r="B7" s="162">
        <v>600020151</v>
      </c>
      <c r="C7" s="43">
        <v>70837881</v>
      </c>
      <c r="D7" s="34">
        <v>91651000405</v>
      </c>
      <c r="E7" s="34">
        <v>3122</v>
      </c>
      <c r="F7" s="130">
        <v>51.18</v>
      </c>
      <c r="G7" s="107">
        <v>28256</v>
      </c>
      <c r="H7" s="107">
        <v>300</v>
      </c>
      <c r="I7" s="107">
        <v>10217</v>
      </c>
      <c r="J7" s="107">
        <v>335</v>
      </c>
      <c r="K7" s="108">
        <f t="shared" si="0"/>
        <v>39108</v>
      </c>
    </row>
    <row r="8" spans="1:11" s="17" customFormat="1" ht="28.5" customHeight="1" x14ac:dyDescent="0.2">
      <c r="A8" s="32" t="s">
        <v>107</v>
      </c>
      <c r="B8" s="162">
        <v>600004562</v>
      </c>
      <c r="C8" s="43">
        <v>70837783</v>
      </c>
      <c r="D8" s="34">
        <v>91651000407</v>
      </c>
      <c r="E8" s="34">
        <v>3122</v>
      </c>
      <c r="F8" s="130">
        <v>63.84</v>
      </c>
      <c r="G8" s="107">
        <v>37049</v>
      </c>
      <c r="H8" s="107">
        <v>656</v>
      </c>
      <c r="I8" s="107">
        <v>13485</v>
      </c>
      <c r="J8" s="107">
        <v>355</v>
      </c>
      <c r="K8" s="108">
        <f t="shared" si="0"/>
        <v>51545</v>
      </c>
    </row>
    <row r="9" spans="1:11" s="17" customFormat="1" ht="28.5" customHeight="1" x14ac:dyDescent="0.2">
      <c r="A9" s="35" t="s">
        <v>108</v>
      </c>
      <c r="B9" s="163">
        <v>600020665</v>
      </c>
      <c r="C9" s="43" t="s">
        <v>109</v>
      </c>
      <c r="D9" s="34">
        <v>91651000413</v>
      </c>
      <c r="E9" s="34">
        <v>3122</v>
      </c>
      <c r="F9" s="130">
        <v>93.9</v>
      </c>
      <c r="G9" s="107">
        <v>51656</v>
      </c>
      <c r="H9" s="107">
        <v>2430</v>
      </c>
      <c r="I9" s="107">
        <v>19314</v>
      </c>
      <c r="J9" s="107">
        <v>639</v>
      </c>
      <c r="K9" s="108">
        <f t="shared" si="0"/>
        <v>74039</v>
      </c>
    </row>
    <row r="10" spans="1:11" s="17" customFormat="1" ht="28.5" customHeight="1" x14ac:dyDescent="0.2">
      <c r="A10" s="35" t="s">
        <v>151</v>
      </c>
      <c r="B10" s="163">
        <v>600004619</v>
      </c>
      <c r="C10" s="43">
        <v>61388726</v>
      </c>
      <c r="D10" s="34">
        <v>91651000411</v>
      </c>
      <c r="E10" s="34">
        <v>3122</v>
      </c>
      <c r="F10" s="130">
        <v>55.01</v>
      </c>
      <c r="G10" s="107">
        <v>29353</v>
      </c>
      <c r="H10" s="107">
        <v>150</v>
      </c>
      <c r="I10" s="107">
        <v>10559</v>
      </c>
      <c r="J10" s="107">
        <v>395</v>
      </c>
      <c r="K10" s="108">
        <f t="shared" si="0"/>
        <v>40457</v>
      </c>
    </row>
    <row r="11" spans="1:11" s="17" customFormat="1" ht="38.25" x14ac:dyDescent="0.2">
      <c r="A11" s="32" t="s">
        <v>247</v>
      </c>
      <c r="B11" s="162">
        <v>600004856</v>
      </c>
      <c r="C11" s="43">
        <v>61385930</v>
      </c>
      <c r="D11" s="34">
        <v>91651000386</v>
      </c>
      <c r="E11" s="34">
        <v>3122</v>
      </c>
      <c r="F11" s="130">
        <v>80.87</v>
      </c>
      <c r="G11" s="107">
        <v>44841</v>
      </c>
      <c r="H11" s="107">
        <v>2450</v>
      </c>
      <c r="I11" s="107">
        <v>16881</v>
      </c>
      <c r="J11" s="107">
        <v>1147</v>
      </c>
      <c r="K11" s="108">
        <f t="shared" si="0"/>
        <v>65319</v>
      </c>
    </row>
    <row r="12" spans="1:11" s="17" customFormat="1" ht="28.5" customHeight="1" x14ac:dyDescent="0.2">
      <c r="A12" s="32" t="s">
        <v>110</v>
      </c>
      <c r="B12" s="162">
        <v>600004945</v>
      </c>
      <c r="C12" s="43">
        <v>61388025</v>
      </c>
      <c r="D12" s="34">
        <v>91651000412</v>
      </c>
      <c r="E12" s="34">
        <v>3122</v>
      </c>
      <c r="F12" s="130">
        <v>70.09</v>
      </c>
      <c r="G12" s="107">
        <v>40365</v>
      </c>
      <c r="H12" s="107">
        <v>650</v>
      </c>
      <c r="I12" s="107">
        <v>14670</v>
      </c>
      <c r="J12" s="107">
        <v>308</v>
      </c>
      <c r="K12" s="108">
        <f t="shared" si="0"/>
        <v>55993</v>
      </c>
    </row>
    <row r="13" spans="1:11" s="17" customFormat="1" ht="28.5" customHeight="1" x14ac:dyDescent="0.2">
      <c r="A13" s="35" t="s">
        <v>111</v>
      </c>
      <c r="B13" s="163">
        <v>600004970</v>
      </c>
      <c r="C13" s="43">
        <v>61386871</v>
      </c>
      <c r="D13" s="34">
        <v>91651000414</v>
      </c>
      <c r="E13" s="34">
        <v>3122</v>
      </c>
      <c r="F13" s="130">
        <v>35.409999999999997</v>
      </c>
      <c r="G13" s="107">
        <v>18331</v>
      </c>
      <c r="H13" s="107">
        <v>600</v>
      </c>
      <c r="I13" s="107">
        <v>6765</v>
      </c>
      <c r="J13" s="107">
        <v>163</v>
      </c>
      <c r="K13" s="108">
        <f t="shared" si="0"/>
        <v>25859</v>
      </c>
    </row>
    <row r="14" spans="1:11" s="17" customFormat="1" x14ac:dyDescent="0.2">
      <c r="A14" s="35" t="s">
        <v>171</v>
      </c>
      <c r="B14" s="163">
        <v>600019462</v>
      </c>
      <c r="C14" s="43" t="s">
        <v>112</v>
      </c>
      <c r="D14" s="34">
        <v>91651000394</v>
      </c>
      <c r="E14" s="34">
        <v>3122</v>
      </c>
      <c r="F14" s="130">
        <v>128.80000000000001</v>
      </c>
      <c r="G14" s="107">
        <v>67910</v>
      </c>
      <c r="H14" s="107">
        <v>2351</v>
      </c>
      <c r="I14" s="107">
        <v>25106</v>
      </c>
      <c r="J14" s="107">
        <v>847</v>
      </c>
      <c r="K14" s="108">
        <f t="shared" si="0"/>
        <v>96214</v>
      </c>
    </row>
    <row r="15" spans="1:11" s="17" customFormat="1" ht="16.5" customHeight="1" x14ac:dyDescent="0.2">
      <c r="A15" s="32" t="s">
        <v>185</v>
      </c>
      <c r="B15" s="162">
        <v>600004660</v>
      </c>
      <c r="C15" s="43">
        <v>63834286</v>
      </c>
      <c r="D15" s="34">
        <v>91651000293</v>
      </c>
      <c r="E15" s="34">
        <v>3126</v>
      </c>
      <c r="F15" s="130">
        <v>136.32</v>
      </c>
      <c r="G15" s="107">
        <v>74478</v>
      </c>
      <c r="H15" s="107">
        <v>600</v>
      </c>
      <c r="I15" s="107">
        <v>26866</v>
      </c>
      <c r="J15" s="107">
        <v>372</v>
      </c>
      <c r="K15" s="108">
        <f t="shared" si="0"/>
        <v>102316</v>
      </c>
    </row>
    <row r="16" spans="1:11" s="17" customFormat="1" ht="28.5" customHeight="1" x14ac:dyDescent="0.2">
      <c r="A16" s="32" t="s">
        <v>113</v>
      </c>
      <c r="B16" s="162">
        <v>600005844</v>
      </c>
      <c r="C16" s="43">
        <v>61388068</v>
      </c>
      <c r="D16" s="34">
        <v>91651000409</v>
      </c>
      <c r="E16" s="34">
        <v>3122</v>
      </c>
      <c r="F16" s="130">
        <v>82.87</v>
      </c>
      <c r="G16" s="107">
        <v>46960</v>
      </c>
      <c r="H16" s="107">
        <v>1172</v>
      </c>
      <c r="I16" s="107">
        <v>17208</v>
      </c>
      <c r="J16" s="107">
        <v>608</v>
      </c>
      <c r="K16" s="108">
        <f t="shared" si="0"/>
        <v>65948</v>
      </c>
    </row>
    <row r="17" spans="1:11" s="17" customFormat="1" ht="25.5" x14ac:dyDescent="0.2">
      <c r="A17" s="32" t="s">
        <v>114</v>
      </c>
      <c r="B17" s="162">
        <v>600005861</v>
      </c>
      <c r="C17" s="43">
        <v>61385891</v>
      </c>
      <c r="D17" s="34">
        <v>91651000402</v>
      </c>
      <c r="E17" s="34">
        <v>3122</v>
      </c>
      <c r="F17" s="130">
        <v>53.16</v>
      </c>
      <c r="G17" s="107">
        <v>29336</v>
      </c>
      <c r="H17" s="107">
        <v>538</v>
      </c>
      <c r="I17" s="107">
        <v>10684</v>
      </c>
      <c r="J17" s="107">
        <v>270</v>
      </c>
      <c r="K17" s="108">
        <f t="shared" si="0"/>
        <v>40828</v>
      </c>
    </row>
    <row r="18" spans="1:11" s="17" customFormat="1" ht="25.5" x14ac:dyDescent="0.2">
      <c r="A18" s="18" t="s">
        <v>248</v>
      </c>
      <c r="B18" s="162">
        <v>600006174</v>
      </c>
      <c r="C18" s="44">
        <v>14891409</v>
      </c>
      <c r="D18" s="22">
        <v>91651000372</v>
      </c>
      <c r="E18" s="22">
        <v>3122</v>
      </c>
      <c r="F18" s="130">
        <v>74.28</v>
      </c>
      <c r="G18" s="107">
        <v>40002</v>
      </c>
      <c r="H18" s="107">
        <v>905</v>
      </c>
      <c r="I18" s="107">
        <v>14627</v>
      </c>
      <c r="J18" s="107">
        <v>525</v>
      </c>
      <c r="K18" s="108">
        <f t="shared" si="0"/>
        <v>56059</v>
      </c>
    </row>
    <row r="19" spans="1:11" s="17" customFormat="1" ht="16.5" customHeight="1" thickBot="1" x14ac:dyDescent="0.25">
      <c r="A19" s="45" t="s">
        <v>226</v>
      </c>
      <c r="B19" s="164">
        <v>600006506</v>
      </c>
      <c r="C19" s="46">
        <v>61385395</v>
      </c>
      <c r="D19" s="47">
        <v>91651000410</v>
      </c>
      <c r="E19" s="47">
        <v>3150</v>
      </c>
      <c r="F19" s="132">
        <v>34.71</v>
      </c>
      <c r="G19" s="109">
        <v>18326</v>
      </c>
      <c r="H19" s="109">
        <v>2650</v>
      </c>
      <c r="I19" s="109">
        <v>7456</v>
      </c>
      <c r="J19" s="109">
        <v>269</v>
      </c>
      <c r="K19" s="110">
        <f t="shared" si="0"/>
        <v>28701</v>
      </c>
    </row>
    <row r="20" spans="1:11" s="17" customFormat="1" ht="20.25" customHeight="1" thickBot="1" x14ac:dyDescent="0.25">
      <c r="A20" s="206" t="s">
        <v>3</v>
      </c>
      <c r="B20" s="207"/>
      <c r="C20" s="189"/>
      <c r="D20" s="208"/>
      <c r="E20" s="190"/>
      <c r="F20" s="131">
        <f t="shared" ref="F20:K20" si="1">SUM(F5:F19)</f>
        <v>1062.8899999999999</v>
      </c>
      <c r="G20" s="111">
        <f t="shared" si="1"/>
        <v>582767</v>
      </c>
      <c r="H20" s="111">
        <f t="shared" si="1"/>
        <v>16452</v>
      </c>
      <c r="I20" s="111">
        <f t="shared" si="1"/>
        <v>214190</v>
      </c>
      <c r="J20" s="111">
        <f t="shared" si="1"/>
        <v>9510</v>
      </c>
      <c r="K20" s="112">
        <f t="shared" si="1"/>
        <v>822919</v>
      </c>
    </row>
    <row r="40" spans="6:11" x14ac:dyDescent="0.2">
      <c r="F40" s="29"/>
      <c r="G40" s="30"/>
      <c r="H40" s="30"/>
      <c r="I40" s="30"/>
      <c r="J40" s="30"/>
      <c r="K40" s="30"/>
    </row>
    <row r="41" spans="6:11" x14ac:dyDescent="0.2">
      <c r="F41" s="29"/>
      <c r="G41" s="30"/>
      <c r="H41" s="30"/>
      <c r="I41" s="30"/>
      <c r="J41" s="30"/>
      <c r="K41" s="30"/>
    </row>
    <row r="42" spans="6:11" x14ac:dyDescent="0.2">
      <c r="F42" s="29"/>
      <c r="G42" s="30"/>
      <c r="H42" s="30"/>
      <c r="I42" s="30"/>
      <c r="J42" s="30"/>
      <c r="K42" s="30"/>
    </row>
    <row r="43" spans="6:11" x14ac:dyDescent="0.2">
      <c r="F43" s="29"/>
      <c r="G43" s="30"/>
      <c r="H43" s="30"/>
      <c r="I43" s="30"/>
      <c r="J43" s="30"/>
      <c r="K43" s="30"/>
    </row>
    <row r="44" spans="6:11" x14ac:dyDescent="0.2">
      <c r="F44" s="29"/>
      <c r="G44" s="30"/>
      <c r="H44" s="30"/>
      <c r="I44" s="30"/>
      <c r="J44" s="30"/>
      <c r="K44" s="30"/>
    </row>
    <row r="45" spans="6:11" x14ac:dyDescent="0.2">
      <c r="F45" s="29"/>
      <c r="G45" s="30"/>
      <c r="H45" s="30"/>
      <c r="I45" s="30"/>
      <c r="J45" s="30"/>
      <c r="K45" s="30"/>
    </row>
    <row r="46" spans="6:11" x14ac:dyDescent="0.2">
      <c r="F46" s="29"/>
      <c r="G46" s="30"/>
      <c r="H46" s="30"/>
      <c r="I46" s="30"/>
      <c r="J46" s="30"/>
      <c r="K46" s="30"/>
    </row>
    <row r="47" spans="6:11" x14ac:dyDescent="0.2">
      <c r="F47" s="29"/>
      <c r="G47" s="30"/>
      <c r="H47" s="30"/>
      <c r="I47" s="30"/>
      <c r="J47" s="30"/>
      <c r="K47" s="30"/>
    </row>
    <row r="48" spans="6:11" x14ac:dyDescent="0.2">
      <c r="F48" s="29"/>
      <c r="G48" s="30"/>
      <c r="H48" s="30"/>
      <c r="I48" s="30"/>
      <c r="J48" s="30"/>
      <c r="K48" s="30"/>
    </row>
    <row r="49" spans="6:11" x14ac:dyDescent="0.2">
      <c r="F49" s="29"/>
      <c r="G49" s="30"/>
      <c r="H49" s="30"/>
      <c r="I49" s="30"/>
      <c r="J49" s="30"/>
      <c r="K49" s="30"/>
    </row>
    <row r="50" spans="6:11" x14ac:dyDescent="0.2">
      <c r="F50" s="29"/>
      <c r="G50" s="30"/>
      <c r="H50" s="30"/>
      <c r="I50" s="30"/>
      <c r="J50" s="30"/>
      <c r="K50" s="30"/>
    </row>
    <row r="51" spans="6:11" x14ac:dyDescent="0.2">
      <c r="F51" s="29"/>
      <c r="G51" s="30"/>
      <c r="H51" s="30"/>
      <c r="I51" s="30"/>
      <c r="J51" s="30"/>
      <c r="K51" s="30"/>
    </row>
    <row r="52" spans="6:11" x14ac:dyDescent="0.2">
      <c r="F52" s="29"/>
      <c r="G52" s="30"/>
      <c r="H52" s="30"/>
      <c r="I52" s="30"/>
      <c r="J52" s="30"/>
      <c r="K52" s="30"/>
    </row>
    <row r="53" spans="6:11" x14ac:dyDescent="0.2">
      <c r="F53" s="29"/>
      <c r="G53" s="30"/>
      <c r="H53" s="30"/>
      <c r="I53" s="30"/>
      <c r="J53" s="30"/>
      <c r="K53" s="30"/>
    </row>
    <row r="54" spans="6:11" x14ac:dyDescent="0.2">
      <c r="F54" s="29"/>
      <c r="G54" s="30"/>
      <c r="H54" s="30"/>
      <c r="I54" s="30"/>
      <c r="J54" s="30"/>
      <c r="K54" s="30"/>
    </row>
    <row r="55" spans="6:11" x14ac:dyDescent="0.2">
      <c r="F55" s="29"/>
      <c r="G55" s="30"/>
      <c r="H55" s="30"/>
      <c r="I55" s="30"/>
      <c r="J55" s="30"/>
      <c r="K55" s="30"/>
    </row>
    <row r="56" spans="6:11" x14ac:dyDescent="0.2">
      <c r="F56" s="29"/>
      <c r="G56" s="30"/>
      <c r="H56" s="30"/>
      <c r="I56" s="30"/>
      <c r="J56" s="30"/>
      <c r="K56" s="30"/>
    </row>
    <row r="57" spans="6:11" x14ac:dyDescent="0.2">
      <c r="F57" s="29"/>
      <c r="G57" s="30"/>
      <c r="H57" s="30"/>
      <c r="I57" s="30"/>
      <c r="J57" s="30"/>
      <c r="K57" s="30"/>
    </row>
    <row r="58" spans="6:11" x14ac:dyDescent="0.2">
      <c r="F58" s="29"/>
      <c r="G58" s="30"/>
      <c r="H58" s="30"/>
      <c r="I58" s="30"/>
      <c r="J58" s="30"/>
      <c r="K58" s="30"/>
    </row>
    <row r="59" spans="6:11" x14ac:dyDescent="0.2">
      <c r="F59" s="29"/>
      <c r="G59" s="30"/>
      <c r="H59" s="30"/>
      <c r="I59" s="30"/>
      <c r="J59" s="30"/>
      <c r="K59" s="30"/>
    </row>
    <row r="60" spans="6:11" x14ac:dyDescent="0.2">
      <c r="F60" s="29"/>
      <c r="G60" s="30"/>
      <c r="H60" s="30"/>
      <c r="I60" s="30"/>
      <c r="J60" s="30"/>
      <c r="K60" s="30"/>
    </row>
    <row r="61" spans="6:11" x14ac:dyDescent="0.2">
      <c r="F61" s="29"/>
      <c r="G61" s="30"/>
      <c r="H61" s="30"/>
      <c r="I61" s="30"/>
      <c r="J61" s="30"/>
      <c r="K61" s="30"/>
    </row>
    <row r="62" spans="6:11" x14ac:dyDescent="0.2">
      <c r="F62" s="29"/>
      <c r="G62" s="30"/>
      <c r="H62" s="30"/>
      <c r="I62" s="30"/>
      <c r="J62" s="30"/>
      <c r="K62" s="30"/>
    </row>
    <row r="63" spans="6:11" x14ac:dyDescent="0.2">
      <c r="F63" s="29"/>
      <c r="G63" s="30"/>
      <c r="H63" s="30"/>
      <c r="I63" s="30"/>
      <c r="J63" s="30"/>
      <c r="K63" s="30"/>
    </row>
    <row r="64" spans="6:11" x14ac:dyDescent="0.2">
      <c r="F64" s="29"/>
      <c r="G64" s="30"/>
      <c r="H64" s="30"/>
      <c r="I64" s="30"/>
      <c r="J64" s="30"/>
      <c r="K64" s="30"/>
    </row>
  </sheetData>
  <mergeCells count="4">
    <mergeCell ref="A20:E20"/>
    <mergeCell ref="A4:K4"/>
    <mergeCell ref="E2:E3"/>
    <mergeCell ref="F2:K2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80" pageOrder="overThenDown" orientation="landscape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N64"/>
  <sheetViews>
    <sheetView zoomScale="80" workbookViewId="0">
      <selection activeCell="A2" sqref="A2"/>
    </sheetView>
  </sheetViews>
  <sheetFormatPr defaultRowHeight="12.75" x14ac:dyDescent="0.2"/>
  <cols>
    <col min="1" max="1" width="83.28515625" style="4" customWidth="1"/>
    <col min="2" max="2" width="10.85546875" style="4" hidden="1" customWidth="1"/>
    <col min="3" max="3" width="9.85546875" style="4" hidden="1" customWidth="1"/>
    <col min="4" max="4" width="14.85546875" style="13" customWidth="1"/>
    <col min="5" max="5" width="7" style="15" customWidth="1"/>
    <col min="6" max="6" width="12.140625" style="14" customWidth="1"/>
    <col min="7" max="10" width="10.5703125" style="15" customWidth="1"/>
    <col min="11" max="11" width="12" style="15" customWidth="1"/>
    <col min="12" max="12" width="9.85546875" style="4" bestFit="1" customWidth="1"/>
    <col min="13" max="13" width="11.5703125" style="15" bestFit="1" customWidth="1"/>
    <col min="14" max="14" width="10" style="4" bestFit="1" customWidth="1"/>
    <col min="15" max="16384" width="9.140625" style="4"/>
  </cols>
  <sheetData>
    <row r="1" spans="1:14" ht="13.5" thickBot="1" x14ac:dyDescent="0.25">
      <c r="A1" s="17"/>
      <c r="B1" s="17"/>
      <c r="C1" s="17"/>
      <c r="D1" s="48"/>
      <c r="E1" s="16"/>
      <c r="K1" s="16" t="s">
        <v>225</v>
      </c>
    </row>
    <row r="2" spans="1:14" ht="15.75" customHeight="1" x14ac:dyDescent="0.2">
      <c r="A2" s="152"/>
      <c r="B2" s="153"/>
      <c r="C2" s="153"/>
      <c r="D2" s="153"/>
      <c r="E2" s="202" t="s">
        <v>20</v>
      </c>
      <c r="F2" s="191" t="s">
        <v>143</v>
      </c>
      <c r="G2" s="192"/>
      <c r="H2" s="192"/>
      <c r="I2" s="192"/>
      <c r="J2" s="192"/>
      <c r="K2" s="193"/>
    </row>
    <row r="3" spans="1:14" ht="34.5" customHeight="1" thickBot="1" x14ac:dyDescent="0.25">
      <c r="A3" s="154" t="s">
        <v>255</v>
      </c>
      <c r="B3" s="155" t="s">
        <v>252</v>
      </c>
      <c r="C3" s="155" t="s">
        <v>253</v>
      </c>
      <c r="D3" s="155" t="s">
        <v>254</v>
      </c>
      <c r="E3" s="203"/>
      <c r="F3" s="156" t="s">
        <v>256</v>
      </c>
      <c r="G3" s="147" t="s">
        <v>0</v>
      </c>
      <c r="H3" s="147" t="s">
        <v>135</v>
      </c>
      <c r="I3" s="146" t="s">
        <v>1</v>
      </c>
      <c r="J3" s="147" t="s">
        <v>257</v>
      </c>
      <c r="K3" s="157" t="s">
        <v>139</v>
      </c>
    </row>
    <row r="4" spans="1:14" ht="19.5" customHeight="1" x14ac:dyDescent="0.2">
      <c r="A4" s="194" t="s">
        <v>4</v>
      </c>
      <c r="B4" s="195"/>
      <c r="C4" s="195"/>
      <c r="D4" s="195"/>
      <c r="E4" s="211"/>
      <c r="F4" s="211"/>
      <c r="G4" s="211"/>
      <c r="H4" s="211"/>
      <c r="I4" s="211"/>
      <c r="J4" s="211"/>
      <c r="K4" s="212"/>
    </row>
    <row r="5" spans="1:14" ht="16.5" customHeight="1" x14ac:dyDescent="0.2">
      <c r="A5" s="49" t="s">
        <v>239</v>
      </c>
      <c r="B5" s="165">
        <v>600020720</v>
      </c>
      <c r="C5" s="50">
        <v>60436107</v>
      </c>
      <c r="D5" s="51">
        <v>91651000336</v>
      </c>
      <c r="E5" s="37">
        <v>3114</v>
      </c>
      <c r="F5" s="130">
        <v>20.27</v>
      </c>
      <c r="G5" s="107">
        <v>10512</v>
      </c>
      <c r="H5" s="107">
        <v>10</v>
      </c>
      <c r="I5" s="107">
        <v>3767</v>
      </c>
      <c r="J5" s="107">
        <v>112</v>
      </c>
      <c r="K5" s="108">
        <f t="shared" ref="K5:K41" si="0">G5+H5+I5+J5</f>
        <v>14401</v>
      </c>
      <c r="N5" s="15"/>
    </row>
    <row r="6" spans="1:14" ht="16.5" customHeight="1" x14ac:dyDescent="0.2">
      <c r="A6" s="49" t="s">
        <v>5</v>
      </c>
      <c r="B6" s="165">
        <v>600020771</v>
      </c>
      <c r="C6" s="52">
        <v>70837953</v>
      </c>
      <c r="D6" s="53">
        <v>91651000348</v>
      </c>
      <c r="E6" s="37">
        <v>3114</v>
      </c>
      <c r="F6" s="130">
        <v>12.24</v>
      </c>
      <c r="G6" s="107">
        <v>6685</v>
      </c>
      <c r="H6" s="107">
        <v>20</v>
      </c>
      <c r="I6" s="107">
        <v>2400</v>
      </c>
      <c r="J6" s="107">
        <v>64</v>
      </c>
      <c r="K6" s="108">
        <f t="shared" si="0"/>
        <v>9169</v>
      </c>
      <c r="N6" s="15"/>
    </row>
    <row r="7" spans="1:14" ht="16.5" customHeight="1" x14ac:dyDescent="0.2">
      <c r="A7" s="21" t="s">
        <v>153</v>
      </c>
      <c r="B7" s="149">
        <v>600020789</v>
      </c>
      <c r="C7" s="52">
        <v>61389447</v>
      </c>
      <c r="D7" s="53">
        <v>91651000427</v>
      </c>
      <c r="E7" s="37">
        <v>3114</v>
      </c>
      <c r="F7" s="130">
        <v>37.5</v>
      </c>
      <c r="G7" s="107">
        <v>20058</v>
      </c>
      <c r="H7" s="107">
        <v>140</v>
      </c>
      <c r="I7" s="107">
        <v>7228</v>
      </c>
      <c r="J7" s="107">
        <v>226</v>
      </c>
      <c r="K7" s="108">
        <f t="shared" si="0"/>
        <v>27652</v>
      </c>
      <c r="N7" s="15"/>
    </row>
    <row r="8" spans="1:14" ht="16.5" customHeight="1" x14ac:dyDescent="0.2">
      <c r="A8" s="21" t="s">
        <v>186</v>
      </c>
      <c r="B8" s="149">
        <v>600027341</v>
      </c>
      <c r="C8" s="19">
        <v>70873160</v>
      </c>
      <c r="D8" s="22">
        <v>91651000107</v>
      </c>
      <c r="E8" s="37">
        <v>3114</v>
      </c>
      <c r="F8" s="130">
        <v>106.03</v>
      </c>
      <c r="G8" s="107">
        <v>49676</v>
      </c>
      <c r="H8" s="107">
        <v>0</v>
      </c>
      <c r="I8" s="107">
        <v>17784</v>
      </c>
      <c r="J8" s="107">
        <v>339</v>
      </c>
      <c r="K8" s="108">
        <f t="shared" si="0"/>
        <v>67799</v>
      </c>
      <c r="N8" s="15"/>
    </row>
    <row r="9" spans="1:14" ht="16.5" customHeight="1" x14ac:dyDescent="0.2">
      <c r="A9" s="49" t="s">
        <v>228</v>
      </c>
      <c r="B9" s="165">
        <v>600020801</v>
      </c>
      <c r="C9" s="50">
        <v>48133035</v>
      </c>
      <c r="D9" s="51">
        <v>91651000338</v>
      </c>
      <c r="E9" s="37">
        <v>3114</v>
      </c>
      <c r="F9" s="130">
        <v>55.04</v>
      </c>
      <c r="G9" s="107">
        <v>26150</v>
      </c>
      <c r="H9" s="107">
        <v>120</v>
      </c>
      <c r="I9" s="107">
        <v>9402</v>
      </c>
      <c r="J9" s="107">
        <v>274</v>
      </c>
      <c r="K9" s="108">
        <f t="shared" si="0"/>
        <v>35946</v>
      </c>
      <c r="N9" s="15"/>
    </row>
    <row r="10" spans="1:14" ht="27" customHeight="1" x14ac:dyDescent="0.2">
      <c r="A10" s="21" t="s">
        <v>152</v>
      </c>
      <c r="B10" s="149">
        <v>600020797</v>
      </c>
      <c r="C10" s="52">
        <v>61388149</v>
      </c>
      <c r="D10" s="53">
        <v>91651000337</v>
      </c>
      <c r="E10" s="37">
        <v>3124</v>
      </c>
      <c r="F10" s="130">
        <v>81.92</v>
      </c>
      <c r="G10" s="107">
        <v>40632</v>
      </c>
      <c r="H10" s="107">
        <v>45</v>
      </c>
      <c r="I10" s="107">
        <v>14562</v>
      </c>
      <c r="J10" s="107">
        <v>509</v>
      </c>
      <c r="K10" s="108">
        <f t="shared" si="0"/>
        <v>55748</v>
      </c>
      <c r="N10" s="15"/>
    </row>
    <row r="11" spans="1:14" ht="16.5" customHeight="1" x14ac:dyDescent="0.2">
      <c r="A11" s="21" t="s">
        <v>122</v>
      </c>
      <c r="B11" s="149">
        <v>600020851</v>
      </c>
      <c r="C11" s="52">
        <v>70845883</v>
      </c>
      <c r="D11" s="53">
        <v>91651000320</v>
      </c>
      <c r="E11" s="37">
        <v>3114</v>
      </c>
      <c r="F11" s="130">
        <v>18.940000000000001</v>
      </c>
      <c r="G11" s="107">
        <v>10094</v>
      </c>
      <c r="H11" s="107">
        <v>80</v>
      </c>
      <c r="I11" s="107">
        <v>3641</v>
      </c>
      <c r="J11" s="107">
        <v>74</v>
      </c>
      <c r="K11" s="108">
        <f t="shared" si="0"/>
        <v>13889</v>
      </c>
      <c r="N11" s="15"/>
    </row>
    <row r="12" spans="1:14" ht="16.5" customHeight="1" x14ac:dyDescent="0.2">
      <c r="A12" s="21" t="s">
        <v>187</v>
      </c>
      <c r="B12" s="149">
        <v>600021327</v>
      </c>
      <c r="C12" s="52">
        <v>70922306</v>
      </c>
      <c r="D12" s="53">
        <v>91651000396</v>
      </c>
      <c r="E12" s="37">
        <v>3114</v>
      </c>
      <c r="F12" s="130">
        <v>46.61</v>
      </c>
      <c r="G12" s="107">
        <v>23094</v>
      </c>
      <c r="H12" s="107">
        <v>50</v>
      </c>
      <c r="I12" s="107">
        <v>8285</v>
      </c>
      <c r="J12" s="107">
        <v>251</v>
      </c>
      <c r="K12" s="108">
        <f t="shared" si="0"/>
        <v>31680</v>
      </c>
      <c r="N12" s="15"/>
    </row>
    <row r="13" spans="1:14" ht="16.5" customHeight="1" x14ac:dyDescent="0.2">
      <c r="A13" s="21" t="s">
        <v>6</v>
      </c>
      <c r="B13" s="149">
        <v>600020916</v>
      </c>
      <c r="C13" s="52">
        <v>48135411</v>
      </c>
      <c r="D13" s="53">
        <v>91651000419</v>
      </c>
      <c r="E13" s="37">
        <v>3114</v>
      </c>
      <c r="F13" s="130">
        <v>55.34</v>
      </c>
      <c r="G13" s="107">
        <v>29012</v>
      </c>
      <c r="H13" s="107">
        <v>230</v>
      </c>
      <c r="I13" s="107">
        <v>10464</v>
      </c>
      <c r="J13" s="107">
        <v>538</v>
      </c>
      <c r="K13" s="108">
        <f t="shared" si="0"/>
        <v>40244</v>
      </c>
      <c r="N13" s="15"/>
    </row>
    <row r="14" spans="1:14" ht="16.5" customHeight="1" x14ac:dyDescent="0.2">
      <c r="A14" s="21" t="s">
        <v>260</v>
      </c>
      <c r="B14" s="149">
        <v>610350897</v>
      </c>
      <c r="C14" s="52">
        <v>60446714</v>
      </c>
      <c r="D14" s="53">
        <v>91651000341</v>
      </c>
      <c r="E14" s="37">
        <v>3114</v>
      </c>
      <c r="F14" s="130">
        <v>27.53</v>
      </c>
      <c r="G14" s="107">
        <v>14613</v>
      </c>
      <c r="H14" s="107">
        <v>35</v>
      </c>
      <c r="I14" s="107">
        <v>5243</v>
      </c>
      <c r="J14" s="107">
        <v>146</v>
      </c>
      <c r="K14" s="108">
        <f t="shared" si="0"/>
        <v>20037</v>
      </c>
      <c r="N14" s="15"/>
    </row>
    <row r="15" spans="1:14" ht="16.5" customHeight="1" x14ac:dyDescent="0.2">
      <c r="A15" s="21" t="s">
        <v>7</v>
      </c>
      <c r="B15" s="149">
        <v>600175782</v>
      </c>
      <c r="C15" s="52">
        <v>60446170</v>
      </c>
      <c r="D15" s="53">
        <v>91651000330</v>
      </c>
      <c r="E15" s="37">
        <v>3114</v>
      </c>
      <c r="F15" s="130">
        <v>15.79</v>
      </c>
      <c r="G15" s="107">
        <v>8346</v>
      </c>
      <c r="H15" s="107">
        <v>20</v>
      </c>
      <c r="I15" s="107">
        <v>2995</v>
      </c>
      <c r="J15" s="107">
        <v>109</v>
      </c>
      <c r="K15" s="108">
        <f t="shared" si="0"/>
        <v>11470</v>
      </c>
      <c r="N15" s="15"/>
    </row>
    <row r="16" spans="1:14" ht="16.5" customHeight="1" x14ac:dyDescent="0.2">
      <c r="A16" s="21" t="s">
        <v>172</v>
      </c>
      <c r="B16" s="149">
        <v>600020886</v>
      </c>
      <c r="C16" s="52">
        <v>60446161</v>
      </c>
      <c r="D16" s="53">
        <v>91651000418</v>
      </c>
      <c r="E16" s="37">
        <v>3114</v>
      </c>
      <c r="F16" s="130">
        <v>56.67</v>
      </c>
      <c r="G16" s="107">
        <v>27382</v>
      </c>
      <c r="H16" s="107">
        <v>50</v>
      </c>
      <c r="I16" s="107">
        <v>9820</v>
      </c>
      <c r="J16" s="107">
        <v>305</v>
      </c>
      <c r="K16" s="108">
        <f t="shared" si="0"/>
        <v>37557</v>
      </c>
      <c r="N16" s="15"/>
    </row>
    <row r="17" spans="1:14" ht="16.5" customHeight="1" x14ac:dyDescent="0.2">
      <c r="A17" s="21" t="s">
        <v>8</v>
      </c>
      <c r="B17" s="149">
        <v>600020924</v>
      </c>
      <c r="C17" s="52">
        <v>60446633</v>
      </c>
      <c r="D17" s="53">
        <v>91651000322</v>
      </c>
      <c r="E17" s="37">
        <v>3112</v>
      </c>
      <c r="F17" s="130">
        <v>16.829999999999998</v>
      </c>
      <c r="G17" s="107">
        <v>6962</v>
      </c>
      <c r="H17" s="107">
        <v>30</v>
      </c>
      <c r="I17" s="107">
        <v>2503</v>
      </c>
      <c r="J17" s="107">
        <v>49</v>
      </c>
      <c r="K17" s="108">
        <f t="shared" si="0"/>
        <v>9544</v>
      </c>
      <c r="N17" s="15"/>
    </row>
    <row r="18" spans="1:14" ht="16.5" customHeight="1" x14ac:dyDescent="0.2">
      <c r="A18" s="21" t="s">
        <v>188</v>
      </c>
      <c r="B18" s="149">
        <v>600020959</v>
      </c>
      <c r="C18" s="54" t="s">
        <v>9</v>
      </c>
      <c r="D18" s="53">
        <v>91651000331</v>
      </c>
      <c r="E18" s="37">
        <v>3124</v>
      </c>
      <c r="F18" s="130">
        <v>110.39</v>
      </c>
      <c r="G18" s="107">
        <v>53970</v>
      </c>
      <c r="H18" s="107">
        <v>680</v>
      </c>
      <c r="I18" s="107">
        <v>19551</v>
      </c>
      <c r="J18" s="107">
        <v>397</v>
      </c>
      <c r="K18" s="108">
        <f t="shared" si="0"/>
        <v>74598</v>
      </c>
      <c r="N18" s="15"/>
    </row>
    <row r="19" spans="1:14" ht="16.5" customHeight="1" x14ac:dyDescent="0.2">
      <c r="A19" s="21" t="s">
        <v>10</v>
      </c>
      <c r="B19" s="149">
        <v>610350676</v>
      </c>
      <c r="C19" s="52">
        <v>63831708</v>
      </c>
      <c r="D19" s="53">
        <v>91651000328</v>
      </c>
      <c r="E19" s="37">
        <v>3112</v>
      </c>
      <c r="F19" s="130">
        <v>28.69</v>
      </c>
      <c r="G19" s="107">
        <v>12576</v>
      </c>
      <c r="H19" s="107">
        <v>50</v>
      </c>
      <c r="I19" s="107">
        <v>4519</v>
      </c>
      <c r="J19" s="107">
        <v>63</v>
      </c>
      <c r="K19" s="108">
        <f t="shared" si="0"/>
        <v>17208</v>
      </c>
      <c r="N19" s="15"/>
    </row>
    <row r="20" spans="1:14" ht="16.5" customHeight="1" x14ac:dyDescent="0.2">
      <c r="A20" s="21" t="s">
        <v>11</v>
      </c>
      <c r="B20" s="149">
        <v>600021050</v>
      </c>
      <c r="C20" s="52">
        <v>48134058</v>
      </c>
      <c r="D20" s="53">
        <v>91651000342</v>
      </c>
      <c r="E20" s="37">
        <v>3124</v>
      </c>
      <c r="F20" s="130">
        <v>71.459999999999994</v>
      </c>
      <c r="G20" s="107">
        <v>33687</v>
      </c>
      <c r="H20" s="107">
        <v>150</v>
      </c>
      <c r="I20" s="107">
        <v>12111</v>
      </c>
      <c r="J20" s="107">
        <v>282</v>
      </c>
      <c r="K20" s="108">
        <f t="shared" si="0"/>
        <v>46230</v>
      </c>
      <c r="N20" s="15"/>
    </row>
    <row r="21" spans="1:14" ht="16.5" customHeight="1" x14ac:dyDescent="0.2">
      <c r="A21" s="21" t="s">
        <v>173</v>
      </c>
      <c r="B21" s="149">
        <v>600020983</v>
      </c>
      <c r="C21" s="52">
        <v>70845964</v>
      </c>
      <c r="D21" s="53">
        <v>91651000420</v>
      </c>
      <c r="E21" s="37">
        <v>3114</v>
      </c>
      <c r="F21" s="130">
        <v>39.75</v>
      </c>
      <c r="G21" s="107">
        <v>19653</v>
      </c>
      <c r="H21" s="107">
        <v>50</v>
      </c>
      <c r="I21" s="107">
        <v>7053</v>
      </c>
      <c r="J21" s="107">
        <v>174</v>
      </c>
      <c r="K21" s="108">
        <f t="shared" si="0"/>
        <v>26930</v>
      </c>
      <c r="N21" s="15"/>
    </row>
    <row r="22" spans="1:14" ht="16.5" customHeight="1" x14ac:dyDescent="0.2">
      <c r="A22" s="21" t="s">
        <v>214</v>
      </c>
      <c r="B22" s="149">
        <v>600021009</v>
      </c>
      <c r="C22" s="52">
        <v>70107084</v>
      </c>
      <c r="D22" s="53">
        <v>91651000429</v>
      </c>
      <c r="E22" s="37">
        <v>3114</v>
      </c>
      <c r="F22" s="130">
        <v>57.8</v>
      </c>
      <c r="G22" s="107">
        <v>28714</v>
      </c>
      <c r="H22" s="107">
        <v>60</v>
      </c>
      <c r="I22" s="107">
        <v>10300</v>
      </c>
      <c r="J22" s="107">
        <v>290</v>
      </c>
      <c r="K22" s="108">
        <f t="shared" si="0"/>
        <v>39364</v>
      </c>
      <c r="N22" s="15"/>
    </row>
    <row r="23" spans="1:14" ht="16.5" customHeight="1" x14ac:dyDescent="0.2">
      <c r="A23" s="21" t="s">
        <v>189</v>
      </c>
      <c r="B23" s="149">
        <v>600021076</v>
      </c>
      <c r="C23" s="52">
        <v>67774172</v>
      </c>
      <c r="D23" s="53">
        <v>91651000346</v>
      </c>
      <c r="E23" s="37">
        <v>3114</v>
      </c>
      <c r="F23" s="130">
        <v>62.51</v>
      </c>
      <c r="G23" s="107">
        <v>32669</v>
      </c>
      <c r="H23" s="107">
        <v>130</v>
      </c>
      <c r="I23" s="107">
        <v>11739</v>
      </c>
      <c r="J23" s="107">
        <v>325</v>
      </c>
      <c r="K23" s="108">
        <f t="shared" si="0"/>
        <v>44863</v>
      </c>
      <c r="N23" s="15"/>
    </row>
    <row r="24" spans="1:14" ht="16.5" customHeight="1" x14ac:dyDescent="0.2">
      <c r="A24" s="21" t="s">
        <v>12</v>
      </c>
      <c r="B24" s="149">
        <v>600021041</v>
      </c>
      <c r="C24" s="52">
        <v>60461683</v>
      </c>
      <c r="D24" s="53">
        <v>91651000339</v>
      </c>
      <c r="E24" s="37">
        <v>3114</v>
      </c>
      <c r="F24" s="130">
        <v>20.11</v>
      </c>
      <c r="G24" s="107">
        <v>10881</v>
      </c>
      <c r="H24" s="107">
        <v>30</v>
      </c>
      <c r="I24" s="107">
        <v>3905</v>
      </c>
      <c r="J24" s="107">
        <v>184</v>
      </c>
      <c r="K24" s="108">
        <f t="shared" si="0"/>
        <v>15000</v>
      </c>
      <c r="N24" s="15"/>
    </row>
    <row r="25" spans="1:14" ht="25.5" x14ac:dyDescent="0.2">
      <c r="A25" s="21" t="s">
        <v>13</v>
      </c>
      <c r="B25" s="149">
        <v>600171418</v>
      </c>
      <c r="C25" s="52">
        <v>61386901</v>
      </c>
      <c r="D25" s="53">
        <v>91651000286</v>
      </c>
      <c r="E25" s="37">
        <v>3124</v>
      </c>
      <c r="F25" s="130">
        <v>31.96</v>
      </c>
      <c r="G25" s="107">
        <v>16780</v>
      </c>
      <c r="H25" s="107">
        <v>140</v>
      </c>
      <c r="I25" s="107">
        <v>6055</v>
      </c>
      <c r="J25" s="107">
        <v>179</v>
      </c>
      <c r="K25" s="108">
        <f t="shared" si="0"/>
        <v>23154</v>
      </c>
      <c r="N25" s="15"/>
    </row>
    <row r="26" spans="1:14" ht="16.5" customHeight="1" x14ac:dyDescent="0.2">
      <c r="A26" s="21" t="s">
        <v>238</v>
      </c>
      <c r="B26" s="149">
        <v>600021114</v>
      </c>
      <c r="C26" s="52">
        <v>68379919</v>
      </c>
      <c r="D26" s="53">
        <v>91651000345</v>
      </c>
      <c r="E26" s="37">
        <v>3114</v>
      </c>
      <c r="F26" s="130">
        <v>35.97</v>
      </c>
      <c r="G26" s="107">
        <v>18660</v>
      </c>
      <c r="H26" s="107">
        <v>70</v>
      </c>
      <c r="I26" s="107">
        <v>6704</v>
      </c>
      <c r="J26" s="107">
        <v>259</v>
      </c>
      <c r="K26" s="108">
        <f t="shared" si="0"/>
        <v>25693</v>
      </c>
      <c r="N26" s="15"/>
    </row>
    <row r="27" spans="1:14" ht="16.5" customHeight="1" x14ac:dyDescent="0.2">
      <c r="A27" s="49" t="s">
        <v>190</v>
      </c>
      <c r="B27" s="165">
        <v>600021092</v>
      </c>
      <c r="C27" s="50">
        <v>60461969</v>
      </c>
      <c r="D27" s="51">
        <v>91651000415</v>
      </c>
      <c r="E27" s="37">
        <v>3114</v>
      </c>
      <c r="F27" s="130">
        <v>29.6</v>
      </c>
      <c r="G27" s="107">
        <v>15151</v>
      </c>
      <c r="H27" s="107">
        <v>150</v>
      </c>
      <c r="I27" s="107">
        <v>5475</v>
      </c>
      <c r="J27" s="107">
        <v>266</v>
      </c>
      <c r="K27" s="108">
        <f t="shared" si="0"/>
        <v>21042</v>
      </c>
      <c r="N27" s="15"/>
    </row>
    <row r="28" spans="1:14" ht="16.5" customHeight="1" x14ac:dyDescent="0.2">
      <c r="A28" s="21" t="s">
        <v>133</v>
      </c>
      <c r="B28" s="149">
        <v>600021106</v>
      </c>
      <c r="C28" s="52">
        <v>68407157</v>
      </c>
      <c r="D28" s="53">
        <v>91651000319</v>
      </c>
      <c r="E28" s="37">
        <v>3114</v>
      </c>
      <c r="F28" s="130">
        <v>45.93</v>
      </c>
      <c r="G28" s="107">
        <v>24104</v>
      </c>
      <c r="H28" s="107">
        <v>180</v>
      </c>
      <c r="I28" s="107">
        <v>8690</v>
      </c>
      <c r="J28" s="107">
        <v>179</v>
      </c>
      <c r="K28" s="108">
        <f t="shared" si="0"/>
        <v>33153</v>
      </c>
      <c r="N28" s="15"/>
    </row>
    <row r="29" spans="1:14" ht="16.5" customHeight="1" x14ac:dyDescent="0.2">
      <c r="A29" s="21" t="s">
        <v>224</v>
      </c>
      <c r="B29" s="149">
        <v>610350854</v>
      </c>
      <c r="C29" s="52">
        <v>63832674</v>
      </c>
      <c r="D29" s="53">
        <v>91651000326</v>
      </c>
      <c r="E29" s="37">
        <v>3112</v>
      </c>
      <c r="F29" s="130">
        <v>20.18</v>
      </c>
      <c r="G29" s="107">
        <v>8233</v>
      </c>
      <c r="H29" s="107">
        <v>145</v>
      </c>
      <c r="I29" s="107">
        <v>2996</v>
      </c>
      <c r="J29" s="107">
        <v>80</v>
      </c>
      <c r="K29" s="108">
        <f t="shared" si="0"/>
        <v>11454</v>
      </c>
      <c r="N29" s="15"/>
    </row>
    <row r="30" spans="1:14" ht="16.5" customHeight="1" x14ac:dyDescent="0.2">
      <c r="A30" s="21" t="s">
        <v>14</v>
      </c>
      <c r="B30" s="149">
        <v>610350765</v>
      </c>
      <c r="C30" s="52">
        <v>70102520</v>
      </c>
      <c r="D30" s="53">
        <v>91651000325</v>
      </c>
      <c r="E30" s="37">
        <v>3112</v>
      </c>
      <c r="F30" s="130">
        <v>41.12</v>
      </c>
      <c r="G30" s="107">
        <v>18595</v>
      </c>
      <c r="H30" s="107">
        <v>100</v>
      </c>
      <c r="I30" s="107">
        <v>6691</v>
      </c>
      <c r="J30" s="107">
        <v>72</v>
      </c>
      <c r="K30" s="108">
        <f t="shared" si="0"/>
        <v>25458</v>
      </c>
      <c r="N30" s="15"/>
    </row>
    <row r="31" spans="1:14" ht="16.5" customHeight="1" x14ac:dyDescent="0.2">
      <c r="A31" s="21" t="s">
        <v>216</v>
      </c>
      <c r="B31" s="149">
        <v>600021246</v>
      </c>
      <c r="C31" s="52">
        <v>61387479</v>
      </c>
      <c r="D31" s="53">
        <v>91651000332</v>
      </c>
      <c r="E31" s="37">
        <v>3114</v>
      </c>
      <c r="F31" s="130">
        <v>55.82</v>
      </c>
      <c r="G31" s="107">
        <v>28801</v>
      </c>
      <c r="H31" s="107">
        <v>130</v>
      </c>
      <c r="I31" s="107">
        <v>10355</v>
      </c>
      <c r="J31" s="107">
        <v>443</v>
      </c>
      <c r="K31" s="108">
        <f t="shared" si="0"/>
        <v>39729</v>
      </c>
      <c r="N31" s="15"/>
    </row>
    <row r="32" spans="1:14" ht="16.5" customHeight="1" x14ac:dyDescent="0.2">
      <c r="A32" s="21" t="s">
        <v>223</v>
      </c>
      <c r="B32" s="149">
        <v>610350803</v>
      </c>
      <c r="C32" s="52">
        <v>70102431</v>
      </c>
      <c r="D32" s="53">
        <v>91651000333</v>
      </c>
      <c r="E32" s="37">
        <v>3114</v>
      </c>
      <c r="F32" s="130">
        <v>35.35</v>
      </c>
      <c r="G32" s="107">
        <v>17131</v>
      </c>
      <c r="H32" s="107">
        <v>165</v>
      </c>
      <c r="I32" s="107">
        <v>6189</v>
      </c>
      <c r="J32" s="107">
        <v>226</v>
      </c>
      <c r="K32" s="108">
        <f t="shared" si="0"/>
        <v>23711</v>
      </c>
      <c r="N32" s="15"/>
    </row>
    <row r="33" spans="1:14" ht="16.5" customHeight="1" x14ac:dyDescent="0.2">
      <c r="A33" s="21" t="s">
        <v>222</v>
      </c>
      <c r="B33" s="149">
        <v>600021238</v>
      </c>
      <c r="C33" s="52">
        <v>63830795</v>
      </c>
      <c r="D33" s="53">
        <v>91651000343</v>
      </c>
      <c r="E33" s="37">
        <v>3114</v>
      </c>
      <c r="F33" s="130">
        <v>20.170000000000002</v>
      </c>
      <c r="G33" s="107">
        <v>11389</v>
      </c>
      <c r="H33" s="107">
        <v>52</v>
      </c>
      <c r="I33" s="107">
        <v>4095</v>
      </c>
      <c r="J33" s="107">
        <v>55</v>
      </c>
      <c r="K33" s="108">
        <f t="shared" si="0"/>
        <v>15591</v>
      </c>
      <c r="N33" s="15"/>
    </row>
    <row r="34" spans="1:14" ht="16.5" customHeight="1" x14ac:dyDescent="0.2">
      <c r="A34" s="21" t="s">
        <v>174</v>
      </c>
      <c r="B34" s="149">
        <v>600021262</v>
      </c>
      <c r="C34" s="52">
        <v>70828083</v>
      </c>
      <c r="D34" s="53">
        <v>91651000344</v>
      </c>
      <c r="E34" s="37">
        <v>3114</v>
      </c>
      <c r="F34" s="130">
        <v>19.88</v>
      </c>
      <c r="G34" s="107">
        <v>10467</v>
      </c>
      <c r="H34" s="107">
        <v>70</v>
      </c>
      <c r="I34" s="107">
        <v>3771</v>
      </c>
      <c r="J34" s="107">
        <v>107</v>
      </c>
      <c r="K34" s="108">
        <f t="shared" si="0"/>
        <v>14415</v>
      </c>
      <c r="N34" s="15"/>
    </row>
    <row r="35" spans="1:14" ht="16.5" customHeight="1" x14ac:dyDescent="0.2">
      <c r="A35" s="21" t="s">
        <v>215</v>
      </c>
      <c r="B35" s="149">
        <v>600021271</v>
      </c>
      <c r="C35" s="52">
        <v>70848572</v>
      </c>
      <c r="D35" s="53">
        <v>91651000431</v>
      </c>
      <c r="E35" s="37">
        <v>3114</v>
      </c>
      <c r="F35" s="130">
        <v>74.25</v>
      </c>
      <c r="G35" s="107">
        <v>34901</v>
      </c>
      <c r="H35" s="107">
        <v>50</v>
      </c>
      <c r="I35" s="107">
        <v>12512</v>
      </c>
      <c r="J35" s="107">
        <v>247</v>
      </c>
      <c r="K35" s="108">
        <f t="shared" si="0"/>
        <v>47710</v>
      </c>
      <c r="N35" s="15"/>
    </row>
    <row r="36" spans="1:14" ht="16.5" customHeight="1" x14ac:dyDescent="0.2">
      <c r="A36" s="21" t="s">
        <v>15</v>
      </c>
      <c r="B36" s="149">
        <v>600171434</v>
      </c>
      <c r="C36" s="52">
        <v>70831025</v>
      </c>
      <c r="D36" s="53">
        <v>91651000430</v>
      </c>
      <c r="E36" s="37">
        <v>3114</v>
      </c>
      <c r="F36" s="130">
        <v>42.56</v>
      </c>
      <c r="G36" s="107">
        <v>22097</v>
      </c>
      <c r="H36" s="107">
        <v>70</v>
      </c>
      <c r="I36" s="107">
        <v>7934</v>
      </c>
      <c r="J36" s="107">
        <v>333</v>
      </c>
      <c r="K36" s="108">
        <f t="shared" si="0"/>
        <v>30434</v>
      </c>
      <c r="N36" s="15"/>
    </row>
    <row r="37" spans="1:14" ht="16.5" customHeight="1" x14ac:dyDescent="0.2">
      <c r="A37" s="21" t="s">
        <v>16</v>
      </c>
      <c r="B37" s="149">
        <v>600021301</v>
      </c>
      <c r="C37" s="52">
        <v>70835632</v>
      </c>
      <c r="D37" s="53">
        <v>91651000425</v>
      </c>
      <c r="E37" s="37">
        <v>3114</v>
      </c>
      <c r="F37" s="130">
        <v>26.71</v>
      </c>
      <c r="G37" s="107">
        <v>13857</v>
      </c>
      <c r="H37" s="107">
        <v>20</v>
      </c>
      <c r="I37" s="107">
        <v>4968</v>
      </c>
      <c r="J37" s="107">
        <v>185</v>
      </c>
      <c r="K37" s="108">
        <f t="shared" si="0"/>
        <v>19030</v>
      </c>
      <c r="N37" s="15"/>
    </row>
    <row r="38" spans="1:14" ht="16.5" customHeight="1" x14ac:dyDescent="0.2">
      <c r="A38" s="21" t="s">
        <v>17</v>
      </c>
      <c r="B38" s="149">
        <v>600021360</v>
      </c>
      <c r="C38" s="52">
        <v>70835578</v>
      </c>
      <c r="D38" s="53">
        <v>91651000334</v>
      </c>
      <c r="E38" s="37">
        <v>3114</v>
      </c>
      <c r="F38" s="130">
        <v>44.08</v>
      </c>
      <c r="G38" s="107">
        <v>22462</v>
      </c>
      <c r="H38" s="107">
        <v>192</v>
      </c>
      <c r="I38" s="107">
        <v>8106</v>
      </c>
      <c r="J38" s="107">
        <v>176</v>
      </c>
      <c r="K38" s="108">
        <f t="shared" si="0"/>
        <v>30936</v>
      </c>
      <c r="N38" s="15"/>
    </row>
    <row r="39" spans="1:14" ht="16.5" customHeight="1" x14ac:dyDescent="0.2">
      <c r="A39" s="21" t="s">
        <v>212</v>
      </c>
      <c r="B39" s="149">
        <v>600021378</v>
      </c>
      <c r="C39" s="52">
        <v>61385450</v>
      </c>
      <c r="D39" s="53">
        <v>91651000424</v>
      </c>
      <c r="E39" s="37">
        <v>3114</v>
      </c>
      <c r="F39" s="133">
        <v>35.130000000000003</v>
      </c>
      <c r="G39" s="113">
        <v>17887</v>
      </c>
      <c r="H39" s="113">
        <v>33</v>
      </c>
      <c r="I39" s="113">
        <v>6415</v>
      </c>
      <c r="J39" s="113">
        <v>152</v>
      </c>
      <c r="K39" s="114">
        <f t="shared" si="0"/>
        <v>24487</v>
      </c>
      <c r="N39" s="15"/>
    </row>
    <row r="40" spans="1:14" ht="16.5" customHeight="1" x14ac:dyDescent="0.2">
      <c r="A40" s="21" t="s">
        <v>19</v>
      </c>
      <c r="B40" s="149">
        <v>600021386</v>
      </c>
      <c r="C40" s="52">
        <v>65401646</v>
      </c>
      <c r="D40" s="53">
        <v>91651000340</v>
      </c>
      <c r="E40" s="37">
        <v>3114</v>
      </c>
      <c r="F40" s="130">
        <v>25.11</v>
      </c>
      <c r="G40" s="107">
        <v>12582</v>
      </c>
      <c r="H40" s="107">
        <v>119</v>
      </c>
      <c r="I40" s="107">
        <v>4545</v>
      </c>
      <c r="J40" s="107">
        <v>87</v>
      </c>
      <c r="K40" s="108">
        <f t="shared" si="0"/>
        <v>17333</v>
      </c>
      <c r="N40" s="15"/>
    </row>
    <row r="41" spans="1:14" ht="16.5" customHeight="1" thickBot="1" x14ac:dyDescent="0.25">
      <c r="A41" s="24" t="s">
        <v>18</v>
      </c>
      <c r="B41" s="166">
        <v>600171442</v>
      </c>
      <c r="C41" s="55">
        <v>61385425</v>
      </c>
      <c r="D41" s="56">
        <v>91651000335</v>
      </c>
      <c r="E41" s="57">
        <v>3114</v>
      </c>
      <c r="F41" s="132">
        <v>32.74</v>
      </c>
      <c r="G41" s="109">
        <v>16411</v>
      </c>
      <c r="H41" s="109">
        <v>50</v>
      </c>
      <c r="I41" s="109">
        <v>5892</v>
      </c>
      <c r="J41" s="109">
        <v>240</v>
      </c>
      <c r="K41" s="110">
        <f t="shared" si="0"/>
        <v>22593</v>
      </c>
      <c r="N41" s="15"/>
    </row>
    <row r="42" spans="1:14" ht="21" customHeight="1" thickBot="1" x14ac:dyDescent="0.25">
      <c r="A42" s="209" t="s">
        <v>3</v>
      </c>
      <c r="B42" s="210"/>
      <c r="C42" s="189"/>
      <c r="D42" s="208"/>
      <c r="E42" s="190"/>
      <c r="F42" s="138">
        <f t="shared" ref="F42:K42" si="1">SUM(F5:F41)</f>
        <v>1557.98</v>
      </c>
      <c r="G42" s="111">
        <f t="shared" si="1"/>
        <v>774874</v>
      </c>
      <c r="H42" s="111">
        <f t="shared" si="1"/>
        <v>3716</v>
      </c>
      <c r="I42" s="111">
        <f t="shared" si="1"/>
        <v>278665</v>
      </c>
      <c r="J42" s="111">
        <f t="shared" si="1"/>
        <v>7997</v>
      </c>
      <c r="K42" s="112">
        <f t="shared" si="1"/>
        <v>1065252</v>
      </c>
    </row>
    <row r="43" spans="1:14" x14ac:dyDescent="0.2">
      <c r="E43" s="30"/>
      <c r="F43" s="29"/>
      <c r="G43" s="30"/>
      <c r="H43" s="30"/>
      <c r="I43" s="30"/>
      <c r="J43" s="30"/>
      <c r="K43" s="30"/>
    </row>
    <row r="44" spans="1:14" x14ac:dyDescent="0.2">
      <c r="E44" s="30"/>
      <c r="F44" s="136"/>
      <c r="G44" s="30"/>
      <c r="H44" s="30"/>
      <c r="I44" s="30"/>
      <c r="J44" s="30"/>
      <c r="K44" s="30"/>
    </row>
    <row r="45" spans="1:14" x14ac:dyDescent="0.2">
      <c r="E45" s="30"/>
      <c r="F45" s="29"/>
      <c r="G45" s="30"/>
      <c r="H45" s="30"/>
      <c r="I45" s="30"/>
      <c r="J45" s="30"/>
      <c r="K45" s="30"/>
    </row>
    <row r="46" spans="1:14" x14ac:dyDescent="0.2">
      <c r="E46" s="30"/>
      <c r="F46" s="29"/>
      <c r="G46" s="30"/>
      <c r="H46" s="30"/>
      <c r="I46" s="30"/>
      <c r="J46" s="30"/>
      <c r="K46" s="30"/>
    </row>
    <row r="47" spans="1:14" x14ac:dyDescent="0.2">
      <c r="E47" s="30"/>
      <c r="F47" s="29"/>
      <c r="G47" s="30"/>
      <c r="H47" s="30"/>
      <c r="I47" s="30"/>
      <c r="J47" s="30"/>
      <c r="K47" s="30"/>
    </row>
    <row r="48" spans="1:14" x14ac:dyDescent="0.2">
      <c r="E48" s="30"/>
      <c r="F48" s="29"/>
      <c r="G48" s="30"/>
      <c r="H48" s="30"/>
      <c r="I48" s="30"/>
      <c r="J48" s="30"/>
      <c r="K48" s="30"/>
    </row>
    <row r="49" spans="5:11" x14ac:dyDescent="0.2">
      <c r="E49" s="30"/>
      <c r="F49" s="29"/>
      <c r="G49" s="30"/>
      <c r="H49" s="30"/>
      <c r="I49" s="30"/>
      <c r="J49" s="30"/>
      <c r="K49" s="30"/>
    </row>
    <row r="50" spans="5:11" x14ac:dyDescent="0.2">
      <c r="E50" s="30"/>
      <c r="F50" s="29"/>
      <c r="G50" s="30"/>
      <c r="H50" s="30"/>
      <c r="I50" s="30"/>
      <c r="J50" s="30"/>
      <c r="K50" s="30"/>
    </row>
    <row r="51" spans="5:11" x14ac:dyDescent="0.2">
      <c r="E51" s="30"/>
      <c r="F51" s="29"/>
      <c r="G51" s="30"/>
      <c r="H51" s="30"/>
      <c r="I51" s="30"/>
      <c r="J51" s="30"/>
      <c r="K51" s="30"/>
    </row>
    <row r="52" spans="5:11" x14ac:dyDescent="0.2">
      <c r="E52" s="30"/>
      <c r="F52" s="29"/>
      <c r="G52" s="30"/>
      <c r="H52" s="30"/>
      <c r="I52" s="30"/>
      <c r="J52" s="30"/>
      <c r="K52" s="30"/>
    </row>
    <row r="53" spans="5:11" x14ac:dyDescent="0.2">
      <c r="E53" s="30"/>
      <c r="F53" s="29"/>
      <c r="G53" s="30"/>
      <c r="H53" s="30"/>
      <c r="I53" s="30"/>
      <c r="J53" s="30"/>
      <c r="K53" s="30"/>
    </row>
    <row r="54" spans="5:11" x14ac:dyDescent="0.2">
      <c r="E54" s="30"/>
      <c r="F54" s="29"/>
      <c r="G54" s="30"/>
      <c r="H54" s="30"/>
      <c r="I54" s="30"/>
      <c r="J54" s="30"/>
      <c r="K54" s="30"/>
    </row>
    <row r="55" spans="5:11" x14ac:dyDescent="0.2">
      <c r="E55" s="30"/>
      <c r="F55" s="29"/>
      <c r="G55" s="30"/>
      <c r="H55" s="30"/>
      <c r="I55" s="30"/>
      <c r="J55" s="30"/>
      <c r="K55" s="30"/>
    </row>
    <row r="56" spans="5:11" x14ac:dyDescent="0.2">
      <c r="E56" s="30"/>
      <c r="F56" s="29"/>
      <c r="G56" s="30"/>
      <c r="H56" s="30"/>
      <c r="I56" s="30"/>
      <c r="J56" s="30"/>
      <c r="K56" s="30"/>
    </row>
    <row r="57" spans="5:11" x14ac:dyDescent="0.2">
      <c r="E57" s="30"/>
      <c r="F57" s="29"/>
      <c r="G57" s="30"/>
      <c r="H57" s="30"/>
      <c r="I57" s="30"/>
      <c r="J57" s="30"/>
      <c r="K57" s="30"/>
    </row>
    <row r="58" spans="5:11" x14ac:dyDescent="0.2">
      <c r="E58" s="30"/>
      <c r="F58" s="29"/>
      <c r="G58" s="30"/>
      <c r="H58" s="30"/>
      <c r="I58" s="30"/>
      <c r="J58" s="30"/>
      <c r="K58" s="30"/>
    </row>
    <row r="59" spans="5:11" x14ac:dyDescent="0.2">
      <c r="E59" s="30"/>
      <c r="F59" s="29"/>
      <c r="G59" s="30"/>
      <c r="H59" s="30"/>
      <c r="I59" s="30"/>
      <c r="J59" s="30"/>
      <c r="K59" s="30"/>
    </row>
    <row r="60" spans="5:11" x14ac:dyDescent="0.2">
      <c r="E60" s="30"/>
      <c r="F60" s="29"/>
      <c r="G60" s="30"/>
      <c r="H60" s="30"/>
      <c r="I60" s="30"/>
      <c r="J60" s="30"/>
      <c r="K60" s="30"/>
    </row>
    <row r="61" spans="5:11" x14ac:dyDescent="0.2">
      <c r="E61" s="30"/>
      <c r="F61" s="29"/>
      <c r="G61" s="30"/>
      <c r="H61" s="30"/>
      <c r="I61" s="30"/>
      <c r="J61" s="30"/>
      <c r="K61" s="30"/>
    </row>
    <row r="62" spans="5:11" x14ac:dyDescent="0.2">
      <c r="E62" s="30"/>
      <c r="F62" s="29"/>
      <c r="G62" s="30"/>
      <c r="H62" s="30"/>
      <c r="I62" s="30"/>
      <c r="J62" s="30"/>
      <c r="K62" s="30"/>
    </row>
    <row r="63" spans="5:11" x14ac:dyDescent="0.2">
      <c r="E63" s="30"/>
      <c r="F63" s="29"/>
      <c r="G63" s="30"/>
      <c r="H63" s="30"/>
      <c r="I63" s="30"/>
      <c r="J63" s="30"/>
      <c r="K63" s="30"/>
    </row>
    <row r="64" spans="5:11" x14ac:dyDescent="0.2">
      <c r="E64" s="30"/>
      <c r="F64" s="29"/>
      <c r="G64" s="30"/>
      <c r="H64" s="30"/>
      <c r="I64" s="30"/>
      <c r="J64" s="30"/>
      <c r="K64" s="30"/>
    </row>
  </sheetData>
  <mergeCells count="4">
    <mergeCell ref="A42:E42"/>
    <mergeCell ref="E2:E3"/>
    <mergeCell ref="A4:K4"/>
    <mergeCell ref="F2:K2"/>
  </mergeCells>
  <phoneticPr fontId="0" type="noConversion"/>
  <pageMargins left="0.59055118110236227" right="0.59055118110236227" top="0.78740157480314965" bottom="0.78740157480314965" header="0.51181102362204722" footer="0.51181102362204722"/>
  <pageSetup paperSize="9" scale="78" pageOrder="overThenDown" orientation="landscape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K62"/>
  <sheetViews>
    <sheetView zoomScale="80" workbookViewId="0">
      <selection activeCell="A30" sqref="A30"/>
    </sheetView>
  </sheetViews>
  <sheetFormatPr defaultRowHeight="12.75" x14ac:dyDescent="0.2"/>
  <cols>
    <col min="1" max="1" width="67.42578125" style="4" customWidth="1"/>
    <col min="2" max="2" width="10.85546875" style="4" hidden="1" customWidth="1"/>
    <col min="3" max="3" width="9.85546875" style="4" hidden="1" customWidth="1"/>
    <col min="4" max="4" width="15.7109375" style="4" customWidth="1"/>
    <col min="5" max="5" width="8" style="4" customWidth="1"/>
    <col min="6" max="6" width="13.7109375" style="14" customWidth="1"/>
    <col min="7" max="10" width="11.140625" style="15" customWidth="1"/>
    <col min="11" max="11" width="13.85546875" style="15" customWidth="1"/>
    <col min="12" max="12" width="9.140625" style="4"/>
    <col min="13" max="13" width="10.85546875" style="4" bestFit="1" customWidth="1"/>
    <col min="14" max="16384" width="9.140625" style="4"/>
  </cols>
  <sheetData>
    <row r="1" spans="1:11" s="17" customFormat="1" ht="13.5" thickBot="1" x14ac:dyDescent="0.25">
      <c r="F1" s="14"/>
      <c r="G1" s="15"/>
      <c r="H1" s="15"/>
      <c r="I1" s="15"/>
      <c r="J1" s="15"/>
      <c r="K1" s="16" t="s">
        <v>225</v>
      </c>
    </row>
    <row r="2" spans="1:11" s="17" customFormat="1" ht="16.5" customHeight="1" x14ac:dyDescent="0.2">
      <c r="A2" s="152"/>
      <c r="B2" s="153"/>
      <c r="C2" s="153"/>
      <c r="D2" s="153"/>
      <c r="E2" s="215" t="s">
        <v>20</v>
      </c>
      <c r="F2" s="191" t="s">
        <v>157</v>
      </c>
      <c r="G2" s="192"/>
      <c r="H2" s="192"/>
      <c r="I2" s="192"/>
      <c r="J2" s="192"/>
      <c r="K2" s="193"/>
    </row>
    <row r="3" spans="1:11" s="17" customFormat="1" ht="42" customHeight="1" thickBot="1" x14ac:dyDescent="0.25">
      <c r="A3" s="154" t="s">
        <v>255</v>
      </c>
      <c r="B3" s="155" t="s">
        <v>252</v>
      </c>
      <c r="C3" s="155" t="s">
        <v>253</v>
      </c>
      <c r="D3" s="155" t="s">
        <v>254</v>
      </c>
      <c r="E3" s="216"/>
      <c r="F3" s="156" t="s">
        <v>256</v>
      </c>
      <c r="G3" s="147" t="s">
        <v>0</v>
      </c>
      <c r="H3" s="147" t="s">
        <v>135</v>
      </c>
      <c r="I3" s="146" t="s">
        <v>1</v>
      </c>
      <c r="J3" s="147" t="s">
        <v>257</v>
      </c>
      <c r="K3" s="157" t="s">
        <v>139</v>
      </c>
    </row>
    <row r="4" spans="1:11" s="17" customFormat="1" ht="19.5" customHeight="1" x14ac:dyDescent="0.2">
      <c r="A4" s="213" t="s">
        <v>123</v>
      </c>
      <c r="B4" s="214"/>
      <c r="C4" s="195"/>
      <c r="D4" s="195"/>
      <c r="E4" s="195"/>
      <c r="F4" s="195"/>
      <c r="G4" s="195"/>
      <c r="H4" s="196"/>
      <c r="I4" s="196"/>
      <c r="J4" s="196"/>
      <c r="K4" s="197"/>
    </row>
    <row r="5" spans="1:11" s="17" customFormat="1" ht="16.5" customHeight="1" x14ac:dyDescent="0.2">
      <c r="A5" s="18" t="s">
        <v>205</v>
      </c>
      <c r="B5" s="148">
        <v>600004864</v>
      </c>
      <c r="C5" s="44" t="s">
        <v>21</v>
      </c>
      <c r="D5" s="22">
        <v>91651000376</v>
      </c>
      <c r="E5" s="22">
        <v>3123</v>
      </c>
      <c r="F5" s="130">
        <v>54.17</v>
      </c>
      <c r="G5" s="107">
        <v>29137</v>
      </c>
      <c r="H5" s="107">
        <v>125</v>
      </c>
      <c r="I5" s="107">
        <v>10473</v>
      </c>
      <c r="J5" s="107">
        <v>421</v>
      </c>
      <c r="K5" s="108">
        <f t="shared" ref="K5:K26" si="0">G5+H5+I5+J5</f>
        <v>40156</v>
      </c>
    </row>
    <row r="6" spans="1:11" s="17" customFormat="1" ht="16.5" customHeight="1" x14ac:dyDescent="0.2">
      <c r="A6" s="18" t="s">
        <v>191</v>
      </c>
      <c r="B6" s="148">
        <v>600020827</v>
      </c>
      <c r="C6" s="44">
        <v>60436735</v>
      </c>
      <c r="D6" s="22">
        <v>91651000306</v>
      </c>
      <c r="E6" s="22">
        <v>3123</v>
      </c>
      <c r="F6" s="130">
        <v>62.05</v>
      </c>
      <c r="G6" s="107">
        <v>34077</v>
      </c>
      <c r="H6" s="107">
        <v>160</v>
      </c>
      <c r="I6" s="107">
        <v>12254</v>
      </c>
      <c r="J6" s="107">
        <v>363</v>
      </c>
      <c r="K6" s="108">
        <f t="shared" si="0"/>
        <v>46854</v>
      </c>
    </row>
    <row r="7" spans="1:11" s="17" customFormat="1" ht="16.5" customHeight="1" x14ac:dyDescent="0.2">
      <c r="A7" s="18" t="s">
        <v>213</v>
      </c>
      <c r="B7" s="148">
        <v>600005381</v>
      </c>
      <c r="C7" s="44">
        <v>14891522</v>
      </c>
      <c r="D7" s="22">
        <v>91651000369</v>
      </c>
      <c r="E7" s="22">
        <v>3123</v>
      </c>
      <c r="F7" s="130">
        <v>144.81</v>
      </c>
      <c r="G7" s="107">
        <v>72888</v>
      </c>
      <c r="H7" s="107">
        <v>1500</v>
      </c>
      <c r="I7" s="107">
        <v>26601</v>
      </c>
      <c r="J7" s="107">
        <v>1667</v>
      </c>
      <c r="K7" s="108">
        <f t="shared" si="0"/>
        <v>102656</v>
      </c>
    </row>
    <row r="8" spans="1:11" s="17" customFormat="1" ht="16.5" customHeight="1" x14ac:dyDescent="0.2">
      <c r="A8" s="18" t="s">
        <v>22</v>
      </c>
      <c r="B8" s="148">
        <v>600005259</v>
      </c>
      <c r="C8" s="44">
        <v>14891531</v>
      </c>
      <c r="D8" s="22">
        <v>91651000367</v>
      </c>
      <c r="E8" s="22">
        <v>3123</v>
      </c>
      <c r="F8" s="130">
        <v>61.01</v>
      </c>
      <c r="G8" s="107">
        <v>31092</v>
      </c>
      <c r="H8" s="107">
        <v>300</v>
      </c>
      <c r="I8" s="107">
        <v>11232</v>
      </c>
      <c r="J8" s="107">
        <v>1427</v>
      </c>
      <c r="K8" s="108">
        <f t="shared" si="0"/>
        <v>44051</v>
      </c>
    </row>
    <row r="9" spans="1:11" s="17" customFormat="1" ht="16.5" customHeight="1" x14ac:dyDescent="0.2">
      <c r="A9" s="18" t="s">
        <v>160</v>
      </c>
      <c r="B9" s="148">
        <v>600005674</v>
      </c>
      <c r="C9" s="44">
        <v>45248001</v>
      </c>
      <c r="D9" s="22">
        <v>91651000364</v>
      </c>
      <c r="E9" s="22">
        <v>3123</v>
      </c>
      <c r="F9" s="130">
        <v>44.82</v>
      </c>
      <c r="G9" s="107">
        <v>25620</v>
      </c>
      <c r="H9" s="107">
        <v>40</v>
      </c>
      <c r="I9" s="107">
        <v>9185</v>
      </c>
      <c r="J9" s="107">
        <v>377</v>
      </c>
      <c r="K9" s="108">
        <f t="shared" si="0"/>
        <v>35222</v>
      </c>
    </row>
    <row r="10" spans="1:11" s="17" customFormat="1" ht="16.5" customHeight="1" x14ac:dyDescent="0.2">
      <c r="A10" s="18" t="s">
        <v>229</v>
      </c>
      <c r="B10" s="148">
        <v>600005640</v>
      </c>
      <c r="C10" s="44">
        <v>14891263</v>
      </c>
      <c r="D10" s="22">
        <v>91651000375</v>
      </c>
      <c r="E10" s="22">
        <v>3123</v>
      </c>
      <c r="F10" s="130">
        <v>91.57</v>
      </c>
      <c r="G10" s="107">
        <v>48973</v>
      </c>
      <c r="H10" s="107">
        <v>450</v>
      </c>
      <c r="I10" s="107">
        <v>17684</v>
      </c>
      <c r="J10" s="107">
        <v>523</v>
      </c>
      <c r="K10" s="108">
        <f t="shared" si="0"/>
        <v>67630</v>
      </c>
    </row>
    <row r="11" spans="1:11" s="17" customFormat="1" ht="16.5" customHeight="1" x14ac:dyDescent="0.2">
      <c r="A11" s="18" t="s">
        <v>192</v>
      </c>
      <c r="B11" s="148">
        <v>600005585</v>
      </c>
      <c r="C11" s="44" t="s">
        <v>23</v>
      </c>
      <c r="D11" s="22">
        <v>91651000193</v>
      </c>
      <c r="E11" s="22">
        <v>3123</v>
      </c>
      <c r="F11" s="130">
        <v>38.270000000000003</v>
      </c>
      <c r="G11" s="107">
        <v>18983</v>
      </c>
      <c r="H11" s="107">
        <v>270</v>
      </c>
      <c r="I11" s="107">
        <v>6887</v>
      </c>
      <c r="J11" s="107">
        <v>1551</v>
      </c>
      <c r="K11" s="108">
        <f t="shared" si="0"/>
        <v>27691</v>
      </c>
    </row>
    <row r="12" spans="1:11" s="17" customFormat="1" ht="16.5" customHeight="1" x14ac:dyDescent="0.2">
      <c r="A12" s="18" t="s">
        <v>193</v>
      </c>
      <c r="B12" s="148">
        <v>600005569</v>
      </c>
      <c r="C12" s="44" t="s">
        <v>24</v>
      </c>
      <c r="D12" s="22">
        <v>91651000196</v>
      </c>
      <c r="E12" s="22">
        <v>3123</v>
      </c>
      <c r="F12" s="130">
        <v>35.67</v>
      </c>
      <c r="G12" s="107">
        <v>17584</v>
      </c>
      <c r="H12" s="107">
        <v>1000</v>
      </c>
      <c r="I12" s="107">
        <v>6633</v>
      </c>
      <c r="J12" s="107">
        <v>202</v>
      </c>
      <c r="K12" s="108">
        <f t="shared" si="0"/>
        <v>25419</v>
      </c>
    </row>
    <row r="13" spans="1:11" s="17" customFormat="1" ht="16.5" customHeight="1" x14ac:dyDescent="0.2">
      <c r="A13" s="18" t="s">
        <v>194</v>
      </c>
      <c r="B13" s="148">
        <v>600005810</v>
      </c>
      <c r="C13" s="44" t="s">
        <v>25</v>
      </c>
      <c r="D13" s="22">
        <v>91651000370</v>
      </c>
      <c r="E13" s="22">
        <v>3123</v>
      </c>
      <c r="F13" s="130">
        <v>45.52</v>
      </c>
      <c r="G13" s="107">
        <v>23408</v>
      </c>
      <c r="H13" s="107">
        <v>600</v>
      </c>
      <c r="I13" s="107">
        <v>8583</v>
      </c>
      <c r="J13" s="107">
        <v>305</v>
      </c>
      <c r="K13" s="108">
        <f t="shared" si="0"/>
        <v>32896</v>
      </c>
    </row>
    <row r="14" spans="1:11" s="17" customFormat="1" ht="16.5" customHeight="1" x14ac:dyDescent="0.2">
      <c r="A14" s="18" t="s">
        <v>219</v>
      </c>
      <c r="B14" s="148">
        <v>600170021</v>
      </c>
      <c r="C14" s="44">
        <v>61388262</v>
      </c>
      <c r="D14" s="22">
        <v>91651000289</v>
      </c>
      <c r="E14" s="22">
        <v>3123</v>
      </c>
      <c r="F14" s="130">
        <v>74.34</v>
      </c>
      <c r="G14" s="107">
        <v>39878</v>
      </c>
      <c r="H14" s="107">
        <v>350</v>
      </c>
      <c r="I14" s="107">
        <v>14395</v>
      </c>
      <c r="J14" s="107">
        <v>438</v>
      </c>
      <c r="K14" s="108">
        <f t="shared" si="0"/>
        <v>55061</v>
      </c>
    </row>
    <row r="15" spans="1:11" s="17" customFormat="1" ht="16.5" customHeight="1" x14ac:dyDescent="0.2">
      <c r="A15" s="18" t="s">
        <v>26</v>
      </c>
      <c r="B15" s="148">
        <v>600005101</v>
      </c>
      <c r="C15" s="44" t="s">
        <v>27</v>
      </c>
      <c r="D15" s="22">
        <v>91651000374</v>
      </c>
      <c r="E15" s="22">
        <v>3123</v>
      </c>
      <c r="F15" s="130">
        <v>46.7</v>
      </c>
      <c r="G15" s="107">
        <v>24129</v>
      </c>
      <c r="H15" s="107">
        <v>200</v>
      </c>
      <c r="I15" s="107">
        <v>8706</v>
      </c>
      <c r="J15" s="107">
        <v>264</v>
      </c>
      <c r="K15" s="108">
        <f t="shared" si="0"/>
        <v>33299</v>
      </c>
    </row>
    <row r="16" spans="1:11" s="17" customFormat="1" ht="16.5" customHeight="1" x14ac:dyDescent="0.2">
      <c r="A16" s="18" t="s">
        <v>227</v>
      </c>
      <c r="B16" s="148">
        <v>600170071</v>
      </c>
      <c r="C16" s="44" t="s">
        <v>28</v>
      </c>
      <c r="D16" s="22">
        <v>91651000287</v>
      </c>
      <c r="E16" s="22">
        <v>3123</v>
      </c>
      <c r="F16" s="130">
        <v>32.770000000000003</v>
      </c>
      <c r="G16" s="107">
        <v>18282</v>
      </c>
      <c r="H16" s="107">
        <v>170</v>
      </c>
      <c r="I16" s="107">
        <v>6602</v>
      </c>
      <c r="J16" s="107">
        <v>666</v>
      </c>
      <c r="K16" s="108">
        <f t="shared" si="0"/>
        <v>25720</v>
      </c>
    </row>
    <row r="17" spans="1:11" s="17" customFormat="1" ht="16.5" customHeight="1" x14ac:dyDescent="0.2">
      <c r="A17" s="21" t="s">
        <v>249</v>
      </c>
      <c r="B17" s="149">
        <v>600006387</v>
      </c>
      <c r="C17" s="44">
        <v>49629077</v>
      </c>
      <c r="D17" s="22">
        <v>91651000377</v>
      </c>
      <c r="E17" s="22">
        <v>3123</v>
      </c>
      <c r="F17" s="130">
        <v>130.99</v>
      </c>
      <c r="G17" s="107">
        <v>62270</v>
      </c>
      <c r="H17" s="107">
        <v>540</v>
      </c>
      <c r="I17" s="107">
        <v>22475</v>
      </c>
      <c r="J17" s="107">
        <v>793</v>
      </c>
      <c r="K17" s="108">
        <f t="shared" si="0"/>
        <v>86078</v>
      </c>
    </row>
    <row r="18" spans="1:11" s="17" customFormat="1" ht="16.5" customHeight="1" x14ac:dyDescent="0.2">
      <c r="A18" s="18" t="s">
        <v>220</v>
      </c>
      <c r="B18" s="148">
        <v>600006280</v>
      </c>
      <c r="C18" s="44" t="s">
        <v>29</v>
      </c>
      <c r="D18" s="22">
        <v>91651000366</v>
      </c>
      <c r="E18" s="22">
        <v>3123</v>
      </c>
      <c r="F18" s="130">
        <v>194.77</v>
      </c>
      <c r="G18" s="107">
        <v>101329</v>
      </c>
      <c r="H18" s="107">
        <v>1650</v>
      </c>
      <c r="I18" s="107">
        <v>36834</v>
      </c>
      <c r="J18" s="107">
        <v>2913</v>
      </c>
      <c r="K18" s="108">
        <f t="shared" si="0"/>
        <v>142726</v>
      </c>
    </row>
    <row r="19" spans="1:11" s="17" customFormat="1" ht="16.5" customHeight="1" x14ac:dyDescent="0.2">
      <c r="A19" s="18" t="s">
        <v>159</v>
      </c>
      <c r="B19" s="148">
        <v>600170047</v>
      </c>
      <c r="C19" s="44">
        <v>14891247</v>
      </c>
      <c r="D19" s="22">
        <v>91651000363</v>
      </c>
      <c r="E19" s="22">
        <v>3123</v>
      </c>
      <c r="F19" s="130">
        <v>103.01</v>
      </c>
      <c r="G19" s="107">
        <v>54048</v>
      </c>
      <c r="H19" s="107">
        <v>675</v>
      </c>
      <c r="I19" s="107">
        <v>19577</v>
      </c>
      <c r="J19" s="107">
        <v>799</v>
      </c>
      <c r="K19" s="108">
        <f t="shared" si="0"/>
        <v>75099</v>
      </c>
    </row>
    <row r="20" spans="1:11" s="17" customFormat="1" ht="16.5" customHeight="1" x14ac:dyDescent="0.2">
      <c r="A20" s="105" t="s">
        <v>262</v>
      </c>
      <c r="B20" s="167">
        <v>600170063</v>
      </c>
      <c r="C20" s="106">
        <v>14891212</v>
      </c>
      <c r="D20" s="102">
        <v>91651000244</v>
      </c>
      <c r="E20" s="102">
        <v>3123</v>
      </c>
      <c r="F20" s="134">
        <v>175.55</v>
      </c>
      <c r="G20" s="115">
        <v>90461</v>
      </c>
      <c r="H20" s="115">
        <v>2600</v>
      </c>
      <c r="I20" s="115">
        <v>33264</v>
      </c>
      <c r="J20" s="115">
        <v>2782</v>
      </c>
      <c r="K20" s="116">
        <f t="shared" si="0"/>
        <v>129107</v>
      </c>
    </row>
    <row r="21" spans="1:11" s="17" customFormat="1" ht="16.5" customHeight="1" x14ac:dyDescent="0.2">
      <c r="A21" s="21" t="s">
        <v>195</v>
      </c>
      <c r="B21" s="149">
        <v>600170039</v>
      </c>
      <c r="C21" s="44">
        <v>14891239</v>
      </c>
      <c r="D21" s="22">
        <v>91651000288</v>
      </c>
      <c r="E21" s="22">
        <v>3123</v>
      </c>
      <c r="F21" s="130">
        <v>60.66</v>
      </c>
      <c r="G21" s="107">
        <v>33692</v>
      </c>
      <c r="H21" s="107">
        <v>1373</v>
      </c>
      <c r="I21" s="107">
        <v>12526</v>
      </c>
      <c r="J21" s="107">
        <v>465</v>
      </c>
      <c r="K21" s="108">
        <f t="shared" si="0"/>
        <v>48056</v>
      </c>
    </row>
    <row r="22" spans="1:11" s="17" customFormat="1" ht="16.5" customHeight="1" x14ac:dyDescent="0.2">
      <c r="A22" s="18" t="s">
        <v>204</v>
      </c>
      <c r="B22" s="148">
        <v>600006433</v>
      </c>
      <c r="C22" s="44" t="s">
        <v>30</v>
      </c>
      <c r="D22" s="22">
        <v>91651000191</v>
      </c>
      <c r="E22" s="22">
        <v>3123</v>
      </c>
      <c r="F22" s="130">
        <v>65.59</v>
      </c>
      <c r="G22" s="107">
        <v>31109</v>
      </c>
      <c r="H22" s="107">
        <v>320</v>
      </c>
      <c r="I22" s="107">
        <v>11245</v>
      </c>
      <c r="J22" s="107">
        <v>422</v>
      </c>
      <c r="K22" s="108">
        <f t="shared" si="0"/>
        <v>43096</v>
      </c>
    </row>
    <row r="23" spans="1:11" s="17" customFormat="1" ht="16.5" customHeight="1" x14ac:dyDescent="0.2">
      <c r="A23" s="18" t="s">
        <v>196</v>
      </c>
      <c r="B23" s="148">
        <v>600170080</v>
      </c>
      <c r="C23" s="44" t="s">
        <v>31</v>
      </c>
      <c r="D23" s="22">
        <v>91651000365</v>
      </c>
      <c r="E23" s="22">
        <v>3123</v>
      </c>
      <c r="F23" s="130">
        <v>124.56</v>
      </c>
      <c r="G23" s="107">
        <v>61104</v>
      </c>
      <c r="H23" s="107">
        <v>804</v>
      </c>
      <c r="I23" s="107">
        <v>22147</v>
      </c>
      <c r="J23" s="107">
        <v>2197</v>
      </c>
      <c r="K23" s="108">
        <f t="shared" si="0"/>
        <v>86252</v>
      </c>
    </row>
    <row r="24" spans="1:11" s="17" customFormat="1" ht="16.5" customHeight="1" x14ac:dyDescent="0.2">
      <c r="A24" s="18" t="s">
        <v>197</v>
      </c>
      <c r="B24" s="148">
        <v>600006581</v>
      </c>
      <c r="C24" s="44">
        <v>41190726</v>
      </c>
      <c r="D24" s="22">
        <v>91651000368</v>
      </c>
      <c r="E24" s="22">
        <v>3123</v>
      </c>
      <c r="F24" s="130">
        <v>76.84</v>
      </c>
      <c r="G24" s="107">
        <v>39054</v>
      </c>
      <c r="H24" s="107">
        <v>250</v>
      </c>
      <c r="I24" s="107">
        <v>14066</v>
      </c>
      <c r="J24" s="107">
        <v>523</v>
      </c>
      <c r="K24" s="108">
        <f t="shared" si="0"/>
        <v>53893</v>
      </c>
    </row>
    <row r="25" spans="1:11" s="17" customFormat="1" ht="16.5" customHeight="1" x14ac:dyDescent="0.2">
      <c r="A25" s="21" t="s">
        <v>198</v>
      </c>
      <c r="B25" s="149">
        <v>600006638</v>
      </c>
      <c r="C25" s="44" t="s">
        <v>32</v>
      </c>
      <c r="D25" s="22">
        <v>91651000380</v>
      </c>
      <c r="E25" s="22">
        <v>3123</v>
      </c>
      <c r="F25" s="130">
        <v>77.03</v>
      </c>
      <c r="G25" s="107">
        <v>39832</v>
      </c>
      <c r="H25" s="107">
        <v>755</v>
      </c>
      <c r="I25" s="107">
        <v>14515</v>
      </c>
      <c r="J25" s="107">
        <v>1235</v>
      </c>
      <c r="K25" s="108">
        <f t="shared" si="0"/>
        <v>56337</v>
      </c>
    </row>
    <row r="26" spans="1:11" s="17" customFormat="1" ht="16.5" customHeight="1" thickBot="1" x14ac:dyDescent="0.25">
      <c r="A26" s="58" t="s">
        <v>33</v>
      </c>
      <c r="B26" s="168">
        <v>600018482</v>
      </c>
      <c r="C26" s="59" t="s">
        <v>34</v>
      </c>
      <c r="D26" s="22">
        <v>91651000357</v>
      </c>
      <c r="E26" s="22">
        <v>3125</v>
      </c>
      <c r="F26" s="132">
        <v>3.43</v>
      </c>
      <c r="G26" s="109">
        <v>1697</v>
      </c>
      <c r="H26" s="109">
        <v>0</v>
      </c>
      <c r="I26" s="109">
        <v>607</v>
      </c>
      <c r="J26" s="109">
        <v>29</v>
      </c>
      <c r="K26" s="110">
        <f t="shared" si="0"/>
        <v>2333</v>
      </c>
    </row>
    <row r="27" spans="1:11" s="60" customFormat="1" ht="20.25" customHeight="1" thickBot="1" x14ac:dyDescent="0.25">
      <c r="A27" s="217" t="s">
        <v>2</v>
      </c>
      <c r="B27" s="218"/>
      <c r="C27" s="188"/>
      <c r="D27" s="188"/>
      <c r="E27" s="190"/>
      <c r="F27" s="138">
        <f t="shared" ref="F27:K27" si="1">SUM(F5:F26)</f>
        <v>1744.1299999999999</v>
      </c>
      <c r="G27" s="111">
        <f t="shared" si="1"/>
        <v>898647</v>
      </c>
      <c r="H27" s="111">
        <f t="shared" si="1"/>
        <v>14132</v>
      </c>
      <c r="I27" s="111">
        <f t="shared" si="1"/>
        <v>326491</v>
      </c>
      <c r="J27" s="111">
        <f t="shared" si="1"/>
        <v>20362</v>
      </c>
      <c r="K27" s="112">
        <f t="shared" si="1"/>
        <v>1259632</v>
      </c>
    </row>
    <row r="29" spans="1:11" x14ac:dyDescent="0.2">
      <c r="F29" s="135"/>
    </row>
    <row r="38" spans="6:11" x14ac:dyDescent="0.2">
      <c r="F38" s="29"/>
      <c r="G38" s="30"/>
      <c r="H38" s="30"/>
      <c r="I38" s="30"/>
      <c r="J38" s="30"/>
      <c r="K38" s="30"/>
    </row>
    <row r="39" spans="6:11" x14ac:dyDescent="0.2">
      <c r="F39" s="29"/>
      <c r="G39" s="30"/>
      <c r="H39" s="30"/>
      <c r="I39" s="30"/>
      <c r="J39" s="30"/>
      <c r="K39" s="30"/>
    </row>
    <row r="40" spans="6:11" x14ac:dyDescent="0.2">
      <c r="F40" s="29"/>
      <c r="G40" s="30"/>
      <c r="H40" s="30"/>
      <c r="I40" s="30"/>
      <c r="J40" s="30"/>
      <c r="K40" s="30"/>
    </row>
    <row r="41" spans="6:11" x14ac:dyDescent="0.2">
      <c r="F41" s="29"/>
      <c r="G41" s="30"/>
      <c r="H41" s="30"/>
      <c r="I41" s="30"/>
      <c r="J41" s="30"/>
      <c r="K41" s="30"/>
    </row>
    <row r="42" spans="6:11" x14ac:dyDescent="0.2">
      <c r="F42" s="29"/>
      <c r="G42" s="30"/>
      <c r="H42" s="30"/>
      <c r="I42" s="30"/>
      <c r="J42" s="30"/>
      <c r="K42" s="30"/>
    </row>
    <row r="43" spans="6:11" x14ac:dyDescent="0.2">
      <c r="F43" s="29"/>
      <c r="G43" s="30"/>
      <c r="H43" s="30"/>
      <c r="I43" s="30"/>
      <c r="J43" s="30"/>
      <c r="K43" s="30"/>
    </row>
    <row r="44" spans="6:11" x14ac:dyDescent="0.2">
      <c r="F44" s="29"/>
      <c r="G44" s="30"/>
      <c r="H44" s="30"/>
      <c r="I44" s="30"/>
      <c r="J44" s="30"/>
      <c r="K44" s="30"/>
    </row>
    <row r="45" spans="6:11" x14ac:dyDescent="0.2">
      <c r="F45" s="29"/>
      <c r="G45" s="30"/>
      <c r="H45" s="30"/>
      <c r="I45" s="30"/>
      <c r="J45" s="30"/>
      <c r="K45" s="30"/>
    </row>
    <row r="46" spans="6:11" x14ac:dyDescent="0.2">
      <c r="F46" s="29"/>
      <c r="G46" s="30"/>
      <c r="H46" s="30"/>
      <c r="I46" s="30"/>
      <c r="J46" s="30"/>
      <c r="K46" s="30"/>
    </row>
    <row r="47" spans="6:11" x14ac:dyDescent="0.2">
      <c r="F47" s="29"/>
      <c r="G47" s="30"/>
      <c r="H47" s="30"/>
      <c r="I47" s="30"/>
      <c r="J47" s="30"/>
      <c r="K47" s="30"/>
    </row>
    <row r="48" spans="6:11" x14ac:dyDescent="0.2">
      <c r="F48" s="29"/>
      <c r="G48" s="30"/>
      <c r="H48" s="30"/>
      <c r="I48" s="30"/>
      <c r="J48" s="30"/>
      <c r="K48" s="30"/>
    </row>
    <row r="49" spans="6:11" x14ac:dyDescent="0.2">
      <c r="F49" s="29"/>
      <c r="G49" s="30"/>
      <c r="H49" s="30"/>
      <c r="I49" s="30"/>
      <c r="J49" s="30"/>
      <c r="K49" s="30"/>
    </row>
    <row r="50" spans="6:11" x14ac:dyDescent="0.2">
      <c r="F50" s="29"/>
      <c r="G50" s="30"/>
      <c r="H50" s="30"/>
      <c r="I50" s="30"/>
      <c r="J50" s="30"/>
      <c r="K50" s="30"/>
    </row>
    <row r="51" spans="6:11" x14ac:dyDescent="0.2">
      <c r="F51" s="29"/>
      <c r="G51" s="30"/>
      <c r="H51" s="30"/>
      <c r="I51" s="30"/>
      <c r="J51" s="30"/>
      <c r="K51" s="30"/>
    </row>
    <row r="52" spans="6:11" x14ac:dyDescent="0.2">
      <c r="F52" s="29"/>
      <c r="G52" s="30"/>
      <c r="H52" s="30"/>
      <c r="I52" s="30"/>
      <c r="J52" s="30"/>
      <c r="K52" s="30"/>
    </row>
    <row r="53" spans="6:11" x14ac:dyDescent="0.2">
      <c r="F53" s="29"/>
      <c r="G53" s="30"/>
      <c r="H53" s="30"/>
      <c r="I53" s="30"/>
      <c r="J53" s="30"/>
      <c r="K53" s="30"/>
    </row>
    <row r="54" spans="6:11" x14ac:dyDescent="0.2">
      <c r="F54" s="29"/>
      <c r="G54" s="30"/>
      <c r="H54" s="30"/>
      <c r="I54" s="30"/>
      <c r="J54" s="30"/>
      <c r="K54" s="30"/>
    </row>
    <row r="55" spans="6:11" x14ac:dyDescent="0.2">
      <c r="F55" s="29"/>
      <c r="G55" s="30"/>
      <c r="H55" s="30"/>
      <c r="I55" s="30"/>
      <c r="J55" s="30"/>
      <c r="K55" s="30"/>
    </row>
    <row r="56" spans="6:11" x14ac:dyDescent="0.2">
      <c r="F56" s="29"/>
      <c r="G56" s="30"/>
      <c r="H56" s="30"/>
      <c r="I56" s="30"/>
      <c r="J56" s="30"/>
      <c r="K56" s="30"/>
    </row>
    <row r="57" spans="6:11" x14ac:dyDescent="0.2">
      <c r="F57" s="29"/>
      <c r="G57" s="30"/>
      <c r="H57" s="30"/>
      <c r="I57" s="30"/>
      <c r="J57" s="30"/>
      <c r="K57" s="30"/>
    </row>
    <row r="58" spans="6:11" x14ac:dyDescent="0.2">
      <c r="F58" s="29"/>
      <c r="G58" s="30"/>
      <c r="H58" s="30"/>
      <c r="I58" s="30"/>
      <c r="J58" s="30"/>
      <c r="K58" s="30"/>
    </row>
    <row r="59" spans="6:11" x14ac:dyDescent="0.2">
      <c r="F59" s="29"/>
      <c r="G59" s="30"/>
      <c r="H59" s="30"/>
      <c r="I59" s="30"/>
      <c r="J59" s="30"/>
      <c r="K59" s="30"/>
    </row>
    <row r="60" spans="6:11" x14ac:dyDescent="0.2">
      <c r="F60" s="29"/>
      <c r="G60" s="30"/>
      <c r="H60" s="30"/>
      <c r="I60" s="30"/>
      <c r="J60" s="30"/>
      <c r="K60" s="30"/>
    </row>
    <row r="61" spans="6:11" x14ac:dyDescent="0.2">
      <c r="F61" s="29"/>
      <c r="G61" s="30"/>
      <c r="H61" s="30"/>
      <c r="I61" s="30"/>
      <c r="J61" s="30"/>
      <c r="K61" s="30"/>
    </row>
    <row r="62" spans="6:11" x14ac:dyDescent="0.2">
      <c r="F62" s="29"/>
      <c r="G62" s="30"/>
      <c r="H62" s="30"/>
      <c r="I62" s="30"/>
      <c r="J62" s="30"/>
      <c r="K62" s="30"/>
    </row>
  </sheetData>
  <mergeCells count="4">
    <mergeCell ref="A4:K4"/>
    <mergeCell ref="E2:E3"/>
    <mergeCell ref="A27:E27"/>
    <mergeCell ref="F2:K2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80" pageOrder="overThenDown" orientation="landscape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J61"/>
  <sheetViews>
    <sheetView zoomScale="80" workbookViewId="0">
      <selection activeCell="A32" sqref="A32"/>
    </sheetView>
  </sheetViews>
  <sheetFormatPr defaultRowHeight="12.75" x14ac:dyDescent="0.2"/>
  <cols>
    <col min="1" max="1" width="69" style="4" customWidth="1"/>
    <col min="2" max="2" width="10.85546875" style="4" hidden="1" customWidth="1"/>
    <col min="3" max="3" width="9.85546875" style="4" hidden="1" customWidth="1"/>
    <col min="4" max="4" width="15.140625" style="13" customWidth="1"/>
    <col min="5" max="5" width="12.85546875" style="14" customWidth="1"/>
    <col min="6" max="9" width="12" style="15" customWidth="1"/>
    <col min="10" max="10" width="11.42578125" style="15" customWidth="1"/>
    <col min="11" max="11" width="9.140625" style="4"/>
    <col min="12" max="12" width="9.85546875" style="4" bestFit="1" customWidth="1"/>
    <col min="13" max="16384" width="9.140625" style="4"/>
  </cols>
  <sheetData>
    <row r="1" spans="1:10" s="17" customFormat="1" ht="13.5" thickBot="1" x14ac:dyDescent="0.25">
      <c r="D1" s="48"/>
      <c r="E1" s="14"/>
      <c r="F1" s="15"/>
      <c r="G1" s="15"/>
      <c r="H1" s="15"/>
      <c r="I1" s="15"/>
      <c r="J1" s="16" t="s">
        <v>225</v>
      </c>
    </row>
    <row r="2" spans="1:10" s="17" customFormat="1" ht="16.5" customHeight="1" x14ac:dyDescent="0.2">
      <c r="A2" s="152"/>
      <c r="B2" s="153"/>
      <c r="C2" s="153"/>
      <c r="D2" s="153"/>
      <c r="E2" s="191" t="s">
        <v>121</v>
      </c>
      <c r="F2" s="192"/>
      <c r="G2" s="192"/>
      <c r="H2" s="192"/>
      <c r="I2" s="192"/>
      <c r="J2" s="193"/>
    </row>
    <row r="3" spans="1:10" s="17" customFormat="1" ht="42" customHeight="1" thickBot="1" x14ac:dyDescent="0.25">
      <c r="A3" s="154" t="s">
        <v>255</v>
      </c>
      <c r="B3" s="155" t="s">
        <v>252</v>
      </c>
      <c r="C3" s="155" t="s">
        <v>253</v>
      </c>
      <c r="D3" s="155" t="s">
        <v>254</v>
      </c>
      <c r="E3" s="156" t="s">
        <v>256</v>
      </c>
      <c r="F3" s="147" t="s">
        <v>0</v>
      </c>
      <c r="G3" s="147" t="s">
        <v>135</v>
      </c>
      <c r="H3" s="146" t="s">
        <v>1</v>
      </c>
      <c r="I3" s="147" t="s">
        <v>257</v>
      </c>
      <c r="J3" s="157" t="s">
        <v>139</v>
      </c>
    </row>
    <row r="4" spans="1:10" s="17" customFormat="1" ht="18.75" customHeight="1" x14ac:dyDescent="0.2">
      <c r="A4" s="194" t="s">
        <v>35</v>
      </c>
      <c r="B4" s="195"/>
      <c r="C4" s="196"/>
      <c r="D4" s="196"/>
      <c r="E4" s="196"/>
      <c r="F4" s="196"/>
      <c r="G4" s="196"/>
      <c r="H4" s="196"/>
      <c r="I4" s="196"/>
      <c r="J4" s="197"/>
    </row>
    <row r="5" spans="1:10" s="17" customFormat="1" ht="16.5" customHeight="1" x14ac:dyDescent="0.2">
      <c r="A5" s="18" t="s">
        <v>263</v>
      </c>
      <c r="B5" s="148">
        <v>600032043</v>
      </c>
      <c r="C5" s="19">
        <v>68407441</v>
      </c>
      <c r="D5" s="22">
        <v>91651000310</v>
      </c>
      <c r="E5" s="130">
        <v>34.82</v>
      </c>
      <c r="F5" s="107">
        <v>18398</v>
      </c>
      <c r="G5" s="107">
        <v>192</v>
      </c>
      <c r="H5" s="107">
        <v>6651</v>
      </c>
      <c r="I5" s="107">
        <v>183</v>
      </c>
      <c r="J5" s="108">
        <f t="shared" ref="J5:J11" si="0">F5+G5+H5+I5</f>
        <v>25424</v>
      </c>
    </row>
    <row r="6" spans="1:10" s="17" customFormat="1" ht="16.5" customHeight="1" x14ac:dyDescent="0.2">
      <c r="A6" s="18" t="s">
        <v>265</v>
      </c>
      <c r="B6" s="148">
        <v>600032116</v>
      </c>
      <c r="C6" s="19">
        <v>70835462</v>
      </c>
      <c r="D6" s="22">
        <v>91651000311</v>
      </c>
      <c r="E6" s="130">
        <v>26.18</v>
      </c>
      <c r="F6" s="107">
        <v>18526</v>
      </c>
      <c r="G6" s="107">
        <v>100</v>
      </c>
      <c r="H6" s="107">
        <v>6666</v>
      </c>
      <c r="I6" s="107">
        <v>138</v>
      </c>
      <c r="J6" s="108">
        <f t="shared" si="0"/>
        <v>25430</v>
      </c>
    </row>
    <row r="7" spans="1:10" s="17" customFormat="1" ht="16.5" customHeight="1" x14ac:dyDescent="0.2">
      <c r="A7" s="18" t="s">
        <v>199</v>
      </c>
      <c r="B7" s="148">
        <v>600032159</v>
      </c>
      <c r="C7" s="19">
        <v>48135054</v>
      </c>
      <c r="D7" s="22">
        <v>91651000314</v>
      </c>
      <c r="E7" s="130">
        <v>18.309999999999999</v>
      </c>
      <c r="F7" s="107">
        <v>10420</v>
      </c>
      <c r="G7" s="107">
        <v>50</v>
      </c>
      <c r="H7" s="107">
        <v>3747</v>
      </c>
      <c r="I7" s="107">
        <v>74</v>
      </c>
      <c r="J7" s="108">
        <f t="shared" si="0"/>
        <v>14291</v>
      </c>
    </row>
    <row r="8" spans="1:10" s="17" customFormat="1" ht="16.5" customHeight="1" x14ac:dyDescent="0.2">
      <c r="A8" s="18" t="s">
        <v>200</v>
      </c>
      <c r="B8" s="148">
        <v>600032191</v>
      </c>
      <c r="C8" s="19">
        <v>70843830</v>
      </c>
      <c r="D8" s="22">
        <v>91651000304</v>
      </c>
      <c r="E8" s="130">
        <v>17.32</v>
      </c>
      <c r="F8" s="107">
        <v>10296</v>
      </c>
      <c r="G8" s="107">
        <v>80</v>
      </c>
      <c r="H8" s="107">
        <v>3713</v>
      </c>
      <c r="I8" s="107">
        <v>81</v>
      </c>
      <c r="J8" s="108">
        <f t="shared" si="0"/>
        <v>14170</v>
      </c>
    </row>
    <row r="9" spans="1:10" s="17" customFormat="1" ht="16.5" customHeight="1" x14ac:dyDescent="0.2">
      <c r="A9" s="18" t="s">
        <v>201</v>
      </c>
      <c r="B9" s="148">
        <v>600032230</v>
      </c>
      <c r="C9" s="19">
        <v>68407459</v>
      </c>
      <c r="D9" s="22">
        <v>91651000315</v>
      </c>
      <c r="E9" s="130">
        <v>13.69</v>
      </c>
      <c r="F9" s="107">
        <v>7772</v>
      </c>
      <c r="G9" s="107">
        <v>100</v>
      </c>
      <c r="H9" s="107">
        <v>2816</v>
      </c>
      <c r="I9" s="107">
        <v>90</v>
      </c>
      <c r="J9" s="108">
        <f t="shared" si="0"/>
        <v>10778</v>
      </c>
    </row>
    <row r="10" spans="1:10" s="17" customFormat="1" ht="16.5" customHeight="1" x14ac:dyDescent="0.2">
      <c r="A10" s="18" t="s">
        <v>202</v>
      </c>
      <c r="B10" s="148">
        <v>600032299</v>
      </c>
      <c r="C10" s="19">
        <v>70827711</v>
      </c>
      <c r="D10" s="22">
        <v>91651000317</v>
      </c>
      <c r="E10" s="130">
        <v>16.57</v>
      </c>
      <c r="F10" s="107">
        <v>8836</v>
      </c>
      <c r="G10" s="107">
        <v>120</v>
      </c>
      <c r="H10" s="107">
        <v>3204</v>
      </c>
      <c r="I10" s="107">
        <v>65</v>
      </c>
      <c r="J10" s="108">
        <f t="shared" si="0"/>
        <v>12225</v>
      </c>
    </row>
    <row r="11" spans="1:10" s="17" customFormat="1" ht="16.5" customHeight="1" thickBot="1" x14ac:dyDescent="0.25">
      <c r="A11" s="61" t="s">
        <v>266</v>
      </c>
      <c r="B11" s="169">
        <v>600032353</v>
      </c>
      <c r="C11" s="62">
        <v>60461926</v>
      </c>
      <c r="D11" s="63">
        <v>91651000318</v>
      </c>
      <c r="E11" s="132">
        <v>19.07</v>
      </c>
      <c r="F11" s="109">
        <v>9989</v>
      </c>
      <c r="G11" s="109">
        <v>70</v>
      </c>
      <c r="H11" s="109">
        <v>3600</v>
      </c>
      <c r="I11" s="109">
        <v>92</v>
      </c>
      <c r="J11" s="110">
        <f t="shared" si="0"/>
        <v>13751</v>
      </c>
    </row>
    <row r="12" spans="1:10" s="28" customFormat="1" ht="21" customHeight="1" thickBot="1" x14ac:dyDescent="0.25">
      <c r="A12" s="219" t="s">
        <v>2</v>
      </c>
      <c r="B12" s="220"/>
      <c r="C12" s="221"/>
      <c r="D12" s="222"/>
      <c r="E12" s="131">
        <f t="shared" ref="E12:J12" si="1">SUM(E5:E11)</f>
        <v>145.95999999999998</v>
      </c>
      <c r="F12" s="111">
        <f t="shared" si="1"/>
        <v>84237</v>
      </c>
      <c r="G12" s="111">
        <f t="shared" si="1"/>
        <v>712</v>
      </c>
      <c r="H12" s="111">
        <f t="shared" si="1"/>
        <v>30397</v>
      </c>
      <c r="I12" s="111">
        <f t="shared" si="1"/>
        <v>723</v>
      </c>
      <c r="J12" s="112">
        <f t="shared" si="1"/>
        <v>116069</v>
      </c>
    </row>
    <row r="13" spans="1:10" s="17" customFormat="1" ht="8.25" customHeight="1" x14ac:dyDescent="0.2">
      <c r="D13" s="48"/>
    </row>
    <row r="14" spans="1:10" s="17" customFormat="1" ht="13.5" thickBot="1" x14ac:dyDescent="0.25">
      <c r="D14" s="48"/>
      <c r="J14" s="16" t="s">
        <v>225</v>
      </c>
    </row>
    <row r="15" spans="1:10" s="17" customFormat="1" ht="16.5" customHeight="1" x14ac:dyDescent="0.2">
      <c r="A15" s="152"/>
      <c r="B15" s="153"/>
      <c r="C15" s="153"/>
      <c r="D15" s="153"/>
      <c r="E15" s="191" t="s">
        <v>36</v>
      </c>
      <c r="F15" s="192"/>
      <c r="G15" s="192"/>
      <c r="H15" s="192"/>
      <c r="I15" s="192"/>
      <c r="J15" s="193"/>
    </row>
    <row r="16" spans="1:10" s="17" customFormat="1" ht="42" customHeight="1" thickBot="1" x14ac:dyDescent="0.25">
      <c r="A16" s="154" t="s">
        <v>255</v>
      </c>
      <c r="B16" s="155" t="s">
        <v>252</v>
      </c>
      <c r="C16" s="155" t="s">
        <v>253</v>
      </c>
      <c r="D16" s="155" t="s">
        <v>254</v>
      </c>
      <c r="E16" s="156" t="s">
        <v>256</v>
      </c>
      <c r="F16" s="147" t="s">
        <v>0</v>
      </c>
      <c r="G16" s="147" t="s">
        <v>135</v>
      </c>
      <c r="H16" s="146" t="s">
        <v>1</v>
      </c>
      <c r="I16" s="147" t="s">
        <v>257</v>
      </c>
      <c r="J16" s="157" t="s">
        <v>139</v>
      </c>
    </row>
    <row r="17" spans="1:10" s="17" customFormat="1" ht="18.75" customHeight="1" x14ac:dyDescent="0.2">
      <c r="A17" s="213" t="s">
        <v>37</v>
      </c>
      <c r="B17" s="214"/>
      <c r="C17" s="196"/>
      <c r="D17" s="196"/>
      <c r="E17" s="196"/>
      <c r="F17" s="196"/>
      <c r="G17" s="196"/>
      <c r="H17" s="196"/>
      <c r="I17" s="196"/>
      <c r="J17" s="197"/>
    </row>
    <row r="18" spans="1:10" s="17" customFormat="1" ht="16.5" customHeight="1" x14ac:dyDescent="0.2">
      <c r="A18" s="18" t="s">
        <v>38</v>
      </c>
      <c r="B18" s="148">
        <v>600027376</v>
      </c>
      <c r="C18" s="44">
        <v>65992351</v>
      </c>
      <c r="D18" s="22">
        <v>91651000251</v>
      </c>
      <c r="E18" s="130">
        <v>27.3</v>
      </c>
      <c r="F18" s="107">
        <v>10335</v>
      </c>
      <c r="G18" s="107">
        <v>247</v>
      </c>
      <c r="H18" s="107">
        <v>3784</v>
      </c>
      <c r="I18" s="107">
        <v>103</v>
      </c>
      <c r="J18" s="108">
        <f>F18+G18+H18+I18</f>
        <v>14469</v>
      </c>
    </row>
    <row r="19" spans="1:10" s="17" customFormat="1" ht="16.5" customHeight="1" x14ac:dyDescent="0.2">
      <c r="A19" s="18" t="s">
        <v>161</v>
      </c>
      <c r="B19" s="148">
        <v>600027554</v>
      </c>
      <c r="C19" s="44">
        <v>63832208</v>
      </c>
      <c r="D19" s="22">
        <v>91651000249</v>
      </c>
      <c r="E19" s="130">
        <v>27.79</v>
      </c>
      <c r="F19" s="107">
        <v>11920</v>
      </c>
      <c r="G19" s="107">
        <v>300</v>
      </c>
      <c r="H19" s="107">
        <v>4369</v>
      </c>
      <c r="I19" s="107">
        <v>91</v>
      </c>
      <c r="J19" s="108">
        <f>F19+G19+H19+I19</f>
        <v>16680</v>
      </c>
    </row>
    <row r="20" spans="1:10" s="17" customFormat="1" ht="16.5" customHeight="1" thickBot="1" x14ac:dyDescent="0.25">
      <c r="A20" s="64" t="s">
        <v>39</v>
      </c>
      <c r="B20" s="170">
        <v>600027651</v>
      </c>
      <c r="C20" s="65" t="s">
        <v>40</v>
      </c>
      <c r="D20" s="63">
        <v>91651000253</v>
      </c>
      <c r="E20" s="132">
        <v>49.85</v>
      </c>
      <c r="F20" s="109">
        <v>19135</v>
      </c>
      <c r="G20" s="109">
        <v>400</v>
      </c>
      <c r="H20" s="109">
        <v>6985</v>
      </c>
      <c r="I20" s="109">
        <v>211</v>
      </c>
      <c r="J20" s="110">
        <f>F20+G20+H20+I20</f>
        <v>26731</v>
      </c>
    </row>
    <row r="21" spans="1:10" s="28" customFormat="1" ht="21" customHeight="1" thickBot="1" x14ac:dyDescent="0.25">
      <c r="A21" s="187" t="s">
        <v>2</v>
      </c>
      <c r="B21" s="188"/>
      <c r="C21" s="189"/>
      <c r="D21" s="190"/>
      <c r="E21" s="131">
        <f t="shared" ref="E21:J21" si="2">SUM(E18:E20)</f>
        <v>104.94</v>
      </c>
      <c r="F21" s="111">
        <f t="shared" si="2"/>
        <v>41390</v>
      </c>
      <c r="G21" s="111">
        <f t="shared" si="2"/>
        <v>947</v>
      </c>
      <c r="H21" s="111">
        <f t="shared" si="2"/>
        <v>15138</v>
      </c>
      <c r="I21" s="111">
        <f t="shared" si="2"/>
        <v>405</v>
      </c>
      <c r="J21" s="112">
        <f t="shared" si="2"/>
        <v>57880</v>
      </c>
    </row>
    <row r="22" spans="1:10" s="17" customFormat="1" ht="9" customHeight="1" x14ac:dyDescent="0.2">
      <c r="D22" s="48"/>
      <c r="E22" s="14"/>
      <c r="F22" s="15"/>
      <c r="G22" s="15"/>
      <c r="H22" s="15"/>
      <c r="I22" s="15"/>
      <c r="J22" s="15"/>
    </row>
    <row r="23" spans="1:10" s="17" customFormat="1" ht="13.5" thickBot="1" x14ac:dyDescent="0.25">
      <c r="D23" s="48"/>
      <c r="J23" s="16" t="s">
        <v>225</v>
      </c>
    </row>
    <row r="24" spans="1:10" s="17" customFormat="1" ht="16.5" customHeight="1" x14ac:dyDescent="0.2">
      <c r="A24" s="152"/>
      <c r="B24" s="153"/>
      <c r="C24" s="153"/>
      <c r="D24" s="153"/>
      <c r="E24" s="191" t="s">
        <v>210</v>
      </c>
      <c r="F24" s="192"/>
      <c r="G24" s="192"/>
      <c r="H24" s="192"/>
      <c r="I24" s="192"/>
      <c r="J24" s="193"/>
    </row>
    <row r="25" spans="1:10" s="17" customFormat="1" ht="42" customHeight="1" thickBot="1" x14ac:dyDescent="0.25">
      <c r="A25" s="154" t="s">
        <v>255</v>
      </c>
      <c r="B25" s="155" t="s">
        <v>252</v>
      </c>
      <c r="C25" s="155" t="s">
        <v>253</v>
      </c>
      <c r="D25" s="155" t="s">
        <v>254</v>
      </c>
      <c r="E25" s="156" t="s">
        <v>256</v>
      </c>
      <c r="F25" s="147" t="s">
        <v>0</v>
      </c>
      <c r="G25" s="147" t="s">
        <v>135</v>
      </c>
      <c r="H25" s="146" t="s">
        <v>1</v>
      </c>
      <c r="I25" s="147" t="s">
        <v>257</v>
      </c>
      <c r="J25" s="157" t="s">
        <v>139</v>
      </c>
    </row>
    <row r="26" spans="1:10" s="17" customFormat="1" ht="18.75" customHeight="1" x14ac:dyDescent="0.2">
      <c r="A26" s="213" t="s">
        <v>41</v>
      </c>
      <c r="B26" s="214"/>
      <c r="C26" s="196"/>
      <c r="D26" s="196"/>
      <c r="E26" s="196"/>
      <c r="F26" s="196"/>
      <c r="G26" s="196"/>
      <c r="H26" s="196"/>
      <c r="I26" s="196"/>
      <c r="J26" s="197"/>
    </row>
    <row r="27" spans="1:10" s="17" customFormat="1" ht="16.5" customHeight="1" x14ac:dyDescent="0.2">
      <c r="A27" s="18" t="s">
        <v>241</v>
      </c>
      <c r="B27" s="148">
        <v>691014698</v>
      </c>
      <c r="C27" s="19" t="s">
        <v>264</v>
      </c>
      <c r="D27" s="22">
        <v>91651000208</v>
      </c>
      <c r="E27" s="130">
        <v>3.5</v>
      </c>
      <c r="F27" s="107">
        <v>1936</v>
      </c>
      <c r="G27" s="107">
        <v>0</v>
      </c>
      <c r="H27" s="107">
        <v>693</v>
      </c>
      <c r="I27" s="107">
        <v>15</v>
      </c>
      <c r="J27" s="108">
        <f>F27+G27+H27+I27</f>
        <v>2644</v>
      </c>
    </row>
    <row r="28" spans="1:10" s="17" customFormat="1" ht="16.5" customHeight="1" x14ac:dyDescent="0.2">
      <c r="A28" s="18" t="s">
        <v>162</v>
      </c>
      <c r="B28" s="148">
        <v>600027660</v>
      </c>
      <c r="C28" s="19">
        <v>61389293</v>
      </c>
      <c r="D28" s="22">
        <v>91651000247</v>
      </c>
      <c r="E28" s="130">
        <v>35.69</v>
      </c>
      <c r="F28" s="107">
        <v>19680</v>
      </c>
      <c r="G28" s="107">
        <v>800</v>
      </c>
      <c r="H28" s="107">
        <v>7316</v>
      </c>
      <c r="I28" s="107">
        <v>167</v>
      </c>
      <c r="J28" s="108">
        <f>F28+G28+H28+I28</f>
        <v>27963</v>
      </c>
    </row>
    <row r="29" spans="1:10" s="17" customFormat="1" ht="16.5" customHeight="1" thickBot="1" x14ac:dyDescent="0.25">
      <c r="A29" s="61" t="s">
        <v>221</v>
      </c>
      <c r="B29" s="169">
        <v>610350722</v>
      </c>
      <c r="C29" s="66" t="s">
        <v>42</v>
      </c>
      <c r="D29" s="67">
        <v>91651000248</v>
      </c>
      <c r="E29" s="132">
        <v>58.87</v>
      </c>
      <c r="F29" s="109">
        <v>31367</v>
      </c>
      <c r="G29" s="109">
        <v>625</v>
      </c>
      <c r="H29" s="109">
        <v>11441</v>
      </c>
      <c r="I29" s="109">
        <v>262</v>
      </c>
      <c r="J29" s="110">
        <f>F29+G29+H29+I29</f>
        <v>43695</v>
      </c>
    </row>
    <row r="30" spans="1:10" s="28" customFormat="1" ht="21" customHeight="1" thickBot="1" x14ac:dyDescent="0.25">
      <c r="A30" s="187" t="s">
        <v>2</v>
      </c>
      <c r="B30" s="188"/>
      <c r="C30" s="189"/>
      <c r="D30" s="190"/>
      <c r="E30" s="131">
        <f>SUM(E27:E29)</f>
        <v>98.06</v>
      </c>
      <c r="F30" s="111">
        <f t="shared" ref="F30:J30" si="3">SUM(F27:F29)</f>
        <v>52983</v>
      </c>
      <c r="G30" s="111">
        <f t="shared" si="3"/>
        <v>1425</v>
      </c>
      <c r="H30" s="111">
        <f t="shared" si="3"/>
        <v>19450</v>
      </c>
      <c r="I30" s="111">
        <f t="shared" si="3"/>
        <v>444</v>
      </c>
      <c r="J30" s="112">
        <f t="shared" si="3"/>
        <v>74302</v>
      </c>
    </row>
    <row r="37" spans="5:10" x14ac:dyDescent="0.2">
      <c r="E37" s="29"/>
      <c r="F37" s="30"/>
      <c r="G37" s="30"/>
      <c r="H37" s="30"/>
      <c r="I37" s="30"/>
      <c r="J37" s="30"/>
    </row>
    <row r="38" spans="5:10" x14ac:dyDescent="0.2">
      <c r="E38" s="29"/>
      <c r="F38" s="30"/>
      <c r="G38" s="30"/>
      <c r="H38" s="30"/>
      <c r="I38" s="30"/>
      <c r="J38" s="30"/>
    </row>
    <row r="39" spans="5:10" x14ac:dyDescent="0.2">
      <c r="E39" s="29"/>
      <c r="F39" s="30"/>
      <c r="G39" s="30"/>
      <c r="H39" s="30"/>
      <c r="I39" s="30"/>
      <c r="J39" s="30"/>
    </row>
    <row r="40" spans="5:10" x14ac:dyDescent="0.2">
      <c r="E40" s="29"/>
      <c r="F40" s="30"/>
      <c r="G40" s="30"/>
      <c r="H40" s="30"/>
      <c r="I40" s="30"/>
      <c r="J40" s="30"/>
    </row>
    <row r="41" spans="5:10" x14ac:dyDescent="0.2">
      <c r="E41" s="29"/>
      <c r="F41" s="30"/>
      <c r="G41" s="30"/>
      <c r="H41" s="30"/>
      <c r="I41" s="30"/>
      <c r="J41" s="30"/>
    </row>
    <row r="42" spans="5:10" x14ac:dyDescent="0.2">
      <c r="E42" s="29"/>
      <c r="F42" s="30"/>
      <c r="G42" s="30"/>
      <c r="H42" s="30"/>
      <c r="I42" s="30"/>
      <c r="J42" s="30"/>
    </row>
    <row r="43" spans="5:10" x14ac:dyDescent="0.2">
      <c r="E43" s="29"/>
      <c r="F43" s="30"/>
      <c r="G43" s="30"/>
      <c r="H43" s="30"/>
      <c r="I43" s="30"/>
      <c r="J43" s="30"/>
    </row>
    <row r="44" spans="5:10" x14ac:dyDescent="0.2">
      <c r="E44" s="29"/>
      <c r="F44" s="30"/>
      <c r="G44" s="30"/>
      <c r="H44" s="30"/>
      <c r="I44" s="30"/>
      <c r="J44" s="30"/>
    </row>
    <row r="45" spans="5:10" x14ac:dyDescent="0.2">
      <c r="E45" s="29"/>
      <c r="F45" s="30"/>
      <c r="G45" s="30"/>
      <c r="H45" s="30"/>
      <c r="I45" s="30"/>
      <c r="J45" s="30"/>
    </row>
    <row r="46" spans="5:10" x14ac:dyDescent="0.2">
      <c r="E46" s="29"/>
      <c r="F46" s="30"/>
      <c r="G46" s="30"/>
      <c r="H46" s="30"/>
      <c r="I46" s="30"/>
      <c r="J46" s="30"/>
    </row>
    <row r="47" spans="5:10" x14ac:dyDescent="0.2">
      <c r="E47" s="29"/>
      <c r="F47" s="30"/>
      <c r="G47" s="30"/>
      <c r="H47" s="30"/>
      <c r="I47" s="30"/>
      <c r="J47" s="30"/>
    </row>
    <row r="48" spans="5:10" x14ac:dyDescent="0.2">
      <c r="E48" s="29"/>
      <c r="F48" s="30"/>
      <c r="G48" s="30"/>
      <c r="H48" s="30"/>
      <c r="I48" s="30"/>
      <c r="J48" s="30"/>
    </row>
    <row r="49" spans="5:10" x14ac:dyDescent="0.2">
      <c r="E49" s="29"/>
      <c r="F49" s="30"/>
      <c r="G49" s="30"/>
      <c r="H49" s="30"/>
      <c r="I49" s="30"/>
      <c r="J49" s="30"/>
    </row>
    <row r="50" spans="5:10" x14ac:dyDescent="0.2">
      <c r="E50" s="29"/>
      <c r="F50" s="30"/>
      <c r="G50" s="30"/>
      <c r="H50" s="30"/>
      <c r="I50" s="30"/>
      <c r="J50" s="30"/>
    </row>
    <row r="51" spans="5:10" x14ac:dyDescent="0.2">
      <c r="E51" s="29"/>
      <c r="F51" s="30"/>
      <c r="G51" s="30"/>
      <c r="H51" s="30"/>
      <c r="I51" s="30"/>
      <c r="J51" s="30"/>
    </row>
    <row r="52" spans="5:10" x14ac:dyDescent="0.2">
      <c r="E52" s="29"/>
      <c r="F52" s="30"/>
      <c r="G52" s="30"/>
      <c r="H52" s="30"/>
      <c r="I52" s="30"/>
      <c r="J52" s="30"/>
    </row>
    <row r="53" spans="5:10" x14ac:dyDescent="0.2">
      <c r="E53" s="29"/>
      <c r="F53" s="30"/>
      <c r="G53" s="30"/>
      <c r="H53" s="30"/>
      <c r="I53" s="30"/>
      <c r="J53" s="30"/>
    </row>
    <row r="54" spans="5:10" x14ac:dyDescent="0.2">
      <c r="E54" s="29"/>
      <c r="F54" s="30"/>
      <c r="G54" s="30"/>
      <c r="H54" s="30"/>
      <c r="I54" s="30"/>
      <c r="J54" s="30"/>
    </row>
    <row r="55" spans="5:10" x14ac:dyDescent="0.2">
      <c r="E55" s="29"/>
      <c r="F55" s="30"/>
      <c r="G55" s="30"/>
      <c r="H55" s="30"/>
      <c r="I55" s="30"/>
      <c r="J55" s="30"/>
    </row>
    <row r="56" spans="5:10" x14ac:dyDescent="0.2">
      <c r="E56" s="29"/>
      <c r="F56" s="30"/>
      <c r="G56" s="30"/>
      <c r="H56" s="30"/>
      <c r="I56" s="30"/>
      <c r="J56" s="30"/>
    </row>
    <row r="57" spans="5:10" x14ac:dyDescent="0.2">
      <c r="E57" s="29"/>
      <c r="F57" s="30"/>
      <c r="G57" s="30"/>
      <c r="H57" s="30"/>
      <c r="I57" s="30"/>
      <c r="J57" s="30"/>
    </row>
    <row r="58" spans="5:10" x14ac:dyDescent="0.2">
      <c r="E58" s="29"/>
      <c r="F58" s="30"/>
      <c r="G58" s="30"/>
      <c r="H58" s="30"/>
      <c r="I58" s="30"/>
      <c r="J58" s="30"/>
    </row>
    <row r="59" spans="5:10" x14ac:dyDescent="0.2">
      <c r="E59" s="29"/>
      <c r="F59" s="30"/>
      <c r="G59" s="30"/>
      <c r="H59" s="30"/>
      <c r="I59" s="30"/>
      <c r="J59" s="30"/>
    </row>
    <row r="60" spans="5:10" x14ac:dyDescent="0.2">
      <c r="E60" s="29"/>
      <c r="F60" s="30"/>
      <c r="G60" s="30"/>
      <c r="H60" s="30"/>
      <c r="I60" s="30"/>
      <c r="J60" s="30"/>
    </row>
    <row r="61" spans="5:10" x14ac:dyDescent="0.2">
      <c r="E61" s="29"/>
      <c r="F61" s="30"/>
      <c r="G61" s="30"/>
      <c r="H61" s="30"/>
      <c r="I61" s="30"/>
      <c r="J61" s="30"/>
    </row>
  </sheetData>
  <mergeCells count="9">
    <mergeCell ref="E2:J2"/>
    <mergeCell ref="A26:J26"/>
    <mergeCell ref="A17:J17"/>
    <mergeCell ref="E15:J15"/>
    <mergeCell ref="A30:D30"/>
    <mergeCell ref="A21:D21"/>
    <mergeCell ref="A12:D12"/>
    <mergeCell ref="A4:J4"/>
    <mergeCell ref="E24:J24"/>
  </mergeCells>
  <phoneticPr fontId="0" type="noConversion"/>
  <pageMargins left="0.59055118110236227" right="0.59055118110236227" top="0.78740157480314965" bottom="0.78740157480314965" header="0.51181102362204722" footer="0.51181102362204722"/>
  <pageSetup paperSize="9" scale="80" pageOrder="overThenDown" orientation="landscape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zoomScale="80" zoomScaleNormal="100" workbookViewId="0">
      <selection activeCell="A33" sqref="A33"/>
    </sheetView>
  </sheetViews>
  <sheetFormatPr defaultRowHeight="12.75" x14ac:dyDescent="0.2"/>
  <cols>
    <col min="1" max="1" width="72.140625" style="4" customWidth="1"/>
    <col min="2" max="2" width="10.85546875" style="4" hidden="1" customWidth="1"/>
    <col min="3" max="3" width="9.85546875" style="4" hidden="1" customWidth="1"/>
    <col min="4" max="4" width="16.5703125" style="4" customWidth="1"/>
    <col min="5" max="5" width="13.140625" style="14" customWidth="1"/>
    <col min="6" max="6" width="12.85546875" style="15" customWidth="1"/>
    <col min="7" max="7" width="10.5703125" style="15" customWidth="1"/>
    <col min="8" max="8" width="12.7109375" style="15" customWidth="1"/>
    <col min="9" max="9" width="10.85546875" style="15" customWidth="1"/>
    <col min="10" max="10" width="13.28515625" style="15" customWidth="1"/>
    <col min="11" max="11" width="9.140625" style="4"/>
    <col min="12" max="12" width="12" style="4" customWidth="1"/>
    <col min="13" max="16384" width="9.140625" style="4"/>
  </cols>
  <sheetData>
    <row r="1" spans="1:12" ht="13.5" thickBot="1" x14ac:dyDescent="0.25">
      <c r="J1" s="16" t="s">
        <v>225</v>
      </c>
    </row>
    <row r="2" spans="1:12" s="17" customFormat="1" ht="15.75" customHeight="1" x14ac:dyDescent="0.2">
      <c r="A2" s="152"/>
      <c r="B2" s="153"/>
      <c r="C2" s="153"/>
      <c r="D2" s="153"/>
      <c r="E2" s="191" t="s">
        <v>120</v>
      </c>
      <c r="F2" s="192"/>
      <c r="G2" s="192"/>
      <c r="H2" s="192"/>
      <c r="I2" s="192"/>
      <c r="J2" s="193"/>
    </row>
    <row r="3" spans="1:12" s="17" customFormat="1" ht="42.75" customHeight="1" thickBot="1" x14ac:dyDescent="0.25">
      <c r="A3" s="154" t="s">
        <v>255</v>
      </c>
      <c r="B3" s="155" t="s">
        <v>252</v>
      </c>
      <c r="C3" s="155" t="s">
        <v>253</v>
      </c>
      <c r="D3" s="155" t="s">
        <v>254</v>
      </c>
      <c r="E3" s="156" t="s">
        <v>256</v>
      </c>
      <c r="F3" s="147" t="s">
        <v>0</v>
      </c>
      <c r="G3" s="147" t="s">
        <v>135</v>
      </c>
      <c r="H3" s="146" t="s">
        <v>1</v>
      </c>
      <c r="I3" s="147" t="s">
        <v>257</v>
      </c>
      <c r="J3" s="157" t="s">
        <v>139</v>
      </c>
    </row>
    <row r="4" spans="1:12" s="60" customFormat="1" ht="19.5" customHeight="1" x14ac:dyDescent="0.2">
      <c r="A4" s="194" t="s">
        <v>140</v>
      </c>
      <c r="B4" s="195"/>
      <c r="C4" s="196"/>
      <c r="D4" s="196"/>
      <c r="E4" s="196"/>
      <c r="F4" s="196"/>
      <c r="G4" s="196"/>
      <c r="H4" s="196"/>
      <c r="I4" s="196"/>
      <c r="J4" s="197"/>
    </row>
    <row r="5" spans="1:12" s="17" customFormat="1" ht="15.75" customHeight="1" x14ac:dyDescent="0.2">
      <c r="A5" s="18" t="s">
        <v>269</v>
      </c>
      <c r="B5" s="148">
        <v>600001814</v>
      </c>
      <c r="C5" s="19">
        <v>70832897</v>
      </c>
      <c r="D5" s="22">
        <v>91651000189</v>
      </c>
      <c r="E5" s="130">
        <v>14.88</v>
      </c>
      <c r="F5" s="107">
        <v>7685</v>
      </c>
      <c r="G5" s="107">
        <v>90</v>
      </c>
      <c r="H5" s="107">
        <v>2782</v>
      </c>
      <c r="I5" s="107">
        <v>36</v>
      </c>
      <c r="J5" s="108">
        <f t="shared" ref="J5:J29" si="0">F5+G5+H5+I5</f>
        <v>10593</v>
      </c>
      <c r="L5" s="137"/>
    </row>
    <row r="6" spans="1:12" s="17" customFormat="1" ht="15.75" customHeight="1" x14ac:dyDescent="0.2">
      <c r="A6" s="18" t="s">
        <v>43</v>
      </c>
      <c r="B6" s="148">
        <v>600001831</v>
      </c>
      <c r="C6" s="19">
        <v>60460041</v>
      </c>
      <c r="D6" s="22">
        <v>91651000167</v>
      </c>
      <c r="E6" s="130">
        <v>34.54</v>
      </c>
      <c r="F6" s="107">
        <v>17866</v>
      </c>
      <c r="G6" s="107">
        <v>204</v>
      </c>
      <c r="H6" s="107">
        <v>6465</v>
      </c>
      <c r="I6" s="107">
        <v>81</v>
      </c>
      <c r="J6" s="108">
        <f t="shared" si="0"/>
        <v>24616</v>
      </c>
      <c r="L6" s="137"/>
    </row>
    <row r="7" spans="1:12" s="17" customFormat="1" ht="15.75" customHeight="1" x14ac:dyDescent="0.2">
      <c r="A7" s="18" t="s">
        <v>44</v>
      </c>
      <c r="B7" s="148">
        <v>600001849</v>
      </c>
      <c r="C7" s="19">
        <v>639338</v>
      </c>
      <c r="D7" s="22">
        <v>91651000172</v>
      </c>
      <c r="E7" s="130">
        <v>37.81</v>
      </c>
      <c r="F7" s="107">
        <v>19537</v>
      </c>
      <c r="G7" s="107">
        <v>80</v>
      </c>
      <c r="H7" s="107">
        <v>7021</v>
      </c>
      <c r="I7" s="107">
        <v>88</v>
      </c>
      <c r="J7" s="108">
        <f t="shared" si="0"/>
        <v>26726</v>
      </c>
      <c r="L7" s="137"/>
    </row>
    <row r="8" spans="1:12" s="17" customFormat="1" ht="15.75" customHeight="1" x14ac:dyDescent="0.2">
      <c r="A8" s="18" t="s">
        <v>45</v>
      </c>
      <c r="B8" s="148">
        <v>600001857</v>
      </c>
      <c r="C8" s="19">
        <v>61387894</v>
      </c>
      <c r="D8" s="22">
        <v>91651000182</v>
      </c>
      <c r="E8" s="130">
        <v>9.94</v>
      </c>
      <c r="F8" s="107">
        <v>5093</v>
      </c>
      <c r="G8" s="107">
        <v>0</v>
      </c>
      <c r="H8" s="107">
        <v>1823</v>
      </c>
      <c r="I8" s="107">
        <v>33</v>
      </c>
      <c r="J8" s="108">
        <f t="shared" si="0"/>
        <v>6949</v>
      </c>
      <c r="L8" s="137"/>
    </row>
    <row r="9" spans="1:12" s="17" customFormat="1" ht="15.75" customHeight="1" x14ac:dyDescent="0.2">
      <c r="A9" s="18" t="s">
        <v>46</v>
      </c>
      <c r="B9" s="148">
        <v>600001881</v>
      </c>
      <c r="C9" s="19">
        <v>45246211</v>
      </c>
      <c r="D9" s="22">
        <v>91651000187</v>
      </c>
      <c r="E9" s="130">
        <v>65.64</v>
      </c>
      <c r="F9" s="107">
        <v>33902</v>
      </c>
      <c r="G9" s="107">
        <v>50</v>
      </c>
      <c r="H9" s="107">
        <v>12154</v>
      </c>
      <c r="I9" s="107">
        <v>152</v>
      </c>
      <c r="J9" s="108">
        <f t="shared" si="0"/>
        <v>46258</v>
      </c>
      <c r="L9" s="137"/>
    </row>
    <row r="10" spans="1:12" s="17" customFormat="1" ht="15.75" customHeight="1" x14ac:dyDescent="0.2">
      <c r="A10" s="18" t="s">
        <v>47</v>
      </c>
      <c r="B10" s="148">
        <v>600001903</v>
      </c>
      <c r="C10" s="19">
        <v>61386715</v>
      </c>
      <c r="D10" s="22">
        <v>91651000185</v>
      </c>
      <c r="E10" s="130">
        <v>59.08</v>
      </c>
      <c r="F10" s="107">
        <v>30545</v>
      </c>
      <c r="G10" s="107">
        <v>86</v>
      </c>
      <c r="H10" s="107">
        <v>10964</v>
      </c>
      <c r="I10" s="107">
        <v>132</v>
      </c>
      <c r="J10" s="108">
        <f t="shared" si="0"/>
        <v>41727</v>
      </c>
      <c r="L10" s="137"/>
    </row>
    <row r="11" spans="1:12" s="17" customFormat="1" ht="15.75" customHeight="1" x14ac:dyDescent="0.2">
      <c r="A11" s="18" t="s">
        <v>218</v>
      </c>
      <c r="B11" s="148">
        <v>600175791</v>
      </c>
      <c r="C11" s="19">
        <v>45245118</v>
      </c>
      <c r="D11" s="22">
        <v>91651000169</v>
      </c>
      <c r="E11" s="130">
        <v>31.05</v>
      </c>
      <c r="F11" s="107">
        <v>16043</v>
      </c>
      <c r="G11" s="107">
        <v>30</v>
      </c>
      <c r="H11" s="107">
        <v>5754</v>
      </c>
      <c r="I11" s="107">
        <v>69</v>
      </c>
      <c r="J11" s="108">
        <f t="shared" si="0"/>
        <v>21896</v>
      </c>
      <c r="L11" s="137"/>
    </row>
    <row r="12" spans="1:12" s="17" customFormat="1" ht="15.75" customHeight="1" x14ac:dyDescent="0.2">
      <c r="A12" s="18" t="s">
        <v>48</v>
      </c>
      <c r="B12" s="148">
        <v>600001890</v>
      </c>
      <c r="C12" s="19">
        <v>48135143</v>
      </c>
      <c r="D12" s="22">
        <v>91651000329</v>
      </c>
      <c r="E12" s="130">
        <v>43.36</v>
      </c>
      <c r="F12" s="107">
        <v>22406</v>
      </c>
      <c r="G12" s="107">
        <v>50</v>
      </c>
      <c r="H12" s="107">
        <v>8038</v>
      </c>
      <c r="I12" s="107">
        <v>100</v>
      </c>
      <c r="J12" s="108">
        <f t="shared" si="0"/>
        <v>30594</v>
      </c>
      <c r="L12" s="137"/>
    </row>
    <row r="13" spans="1:12" s="17" customFormat="1" ht="15.75" customHeight="1" x14ac:dyDescent="0.2">
      <c r="A13" s="18" t="s">
        <v>163</v>
      </c>
      <c r="B13" s="148">
        <v>600001946</v>
      </c>
      <c r="C13" s="19">
        <v>67360572</v>
      </c>
      <c r="D13" s="22">
        <v>91651000188</v>
      </c>
      <c r="E13" s="130">
        <v>20.239999999999998</v>
      </c>
      <c r="F13" s="107">
        <v>10464</v>
      </c>
      <c r="G13" s="107">
        <v>0</v>
      </c>
      <c r="H13" s="107">
        <v>3746</v>
      </c>
      <c r="I13" s="107">
        <v>46</v>
      </c>
      <c r="J13" s="108">
        <f t="shared" si="0"/>
        <v>14256</v>
      </c>
      <c r="L13" s="137"/>
    </row>
    <row r="14" spans="1:12" s="17" customFormat="1" ht="15.75" customHeight="1" x14ac:dyDescent="0.2">
      <c r="A14" s="18" t="s">
        <v>237</v>
      </c>
      <c r="B14" s="148">
        <v>600001920</v>
      </c>
      <c r="C14" s="19">
        <v>61385093</v>
      </c>
      <c r="D14" s="22">
        <v>91651000175</v>
      </c>
      <c r="E14" s="130">
        <v>35.29</v>
      </c>
      <c r="F14" s="107">
        <v>18236</v>
      </c>
      <c r="G14" s="107">
        <v>150</v>
      </c>
      <c r="H14" s="107">
        <v>6579</v>
      </c>
      <c r="I14" s="107">
        <v>84</v>
      </c>
      <c r="J14" s="108">
        <f t="shared" si="0"/>
        <v>25049</v>
      </c>
      <c r="L14" s="137"/>
    </row>
    <row r="15" spans="1:12" s="17" customFormat="1" ht="15.75" customHeight="1" x14ac:dyDescent="0.2">
      <c r="A15" s="18" t="s">
        <v>119</v>
      </c>
      <c r="B15" s="148">
        <v>600001938</v>
      </c>
      <c r="C15" s="19">
        <v>63830167</v>
      </c>
      <c r="D15" s="22">
        <v>91651000181</v>
      </c>
      <c r="E15" s="130">
        <v>38.36</v>
      </c>
      <c r="F15" s="107">
        <v>19812</v>
      </c>
      <c r="G15" s="107">
        <v>0</v>
      </c>
      <c r="H15" s="107">
        <v>7093</v>
      </c>
      <c r="I15" s="107">
        <v>89</v>
      </c>
      <c r="J15" s="108">
        <f t="shared" si="0"/>
        <v>26994</v>
      </c>
      <c r="L15" s="137"/>
    </row>
    <row r="16" spans="1:12" s="17" customFormat="1" ht="15.75" customHeight="1" x14ac:dyDescent="0.2">
      <c r="A16" s="18" t="s">
        <v>217</v>
      </c>
      <c r="B16" s="148">
        <v>600001954</v>
      </c>
      <c r="C16" s="19">
        <v>67361471</v>
      </c>
      <c r="D16" s="22">
        <v>91651000179</v>
      </c>
      <c r="E16" s="130">
        <v>38.43</v>
      </c>
      <c r="F16" s="107">
        <v>19875</v>
      </c>
      <c r="G16" s="107">
        <v>150</v>
      </c>
      <c r="H16" s="107">
        <v>7166</v>
      </c>
      <c r="I16" s="107">
        <v>88</v>
      </c>
      <c r="J16" s="108">
        <f t="shared" si="0"/>
        <v>27279</v>
      </c>
      <c r="L16" s="137"/>
    </row>
    <row r="17" spans="1:12" s="17" customFormat="1" ht="15.75" customHeight="1" x14ac:dyDescent="0.2">
      <c r="A17" s="18" t="s">
        <v>176</v>
      </c>
      <c r="B17" s="148">
        <v>600001997</v>
      </c>
      <c r="C17" s="19">
        <v>60446889</v>
      </c>
      <c r="D17" s="22">
        <v>91651000186</v>
      </c>
      <c r="E17" s="130">
        <v>25.57</v>
      </c>
      <c r="F17" s="107">
        <v>13220</v>
      </c>
      <c r="G17" s="107">
        <v>200</v>
      </c>
      <c r="H17" s="107">
        <v>4800</v>
      </c>
      <c r="I17" s="107">
        <v>60</v>
      </c>
      <c r="J17" s="108">
        <f t="shared" si="0"/>
        <v>18280</v>
      </c>
      <c r="L17" s="137"/>
    </row>
    <row r="18" spans="1:12" s="17" customFormat="1" ht="15.75" customHeight="1" x14ac:dyDescent="0.2">
      <c r="A18" s="18" t="s">
        <v>141</v>
      </c>
      <c r="B18" s="148">
        <v>600001989</v>
      </c>
      <c r="C18" s="19">
        <v>68407289</v>
      </c>
      <c r="D18" s="22">
        <v>91651000178</v>
      </c>
      <c r="E18" s="130">
        <v>34.47</v>
      </c>
      <c r="F18" s="107">
        <v>17799</v>
      </c>
      <c r="G18" s="107">
        <v>0</v>
      </c>
      <c r="H18" s="107">
        <v>6372</v>
      </c>
      <c r="I18" s="107">
        <v>81</v>
      </c>
      <c r="J18" s="108">
        <f t="shared" si="0"/>
        <v>24252</v>
      </c>
      <c r="L18" s="137"/>
    </row>
    <row r="19" spans="1:12" s="17" customFormat="1" ht="15.75" customHeight="1" x14ac:dyDescent="0.2">
      <c r="A19" s="18" t="s">
        <v>49</v>
      </c>
      <c r="B19" s="148">
        <v>600001971</v>
      </c>
      <c r="C19" s="19">
        <v>60444509</v>
      </c>
      <c r="D19" s="68">
        <v>91651000176</v>
      </c>
      <c r="E19" s="133">
        <v>47.55</v>
      </c>
      <c r="F19" s="113">
        <v>24586</v>
      </c>
      <c r="G19" s="113">
        <v>20</v>
      </c>
      <c r="H19" s="113">
        <v>8809</v>
      </c>
      <c r="I19" s="113">
        <v>104</v>
      </c>
      <c r="J19" s="114">
        <f t="shared" si="0"/>
        <v>33519</v>
      </c>
      <c r="L19" s="137"/>
    </row>
    <row r="20" spans="1:12" s="17" customFormat="1" ht="15.75" customHeight="1" x14ac:dyDescent="0.2">
      <c r="A20" s="18" t="s">
        <v>50</v>
      </c>
      <c r="B20" s="148">
        <v>600002004</v>
      </c>
      <c r="C20" s="19">
        <v>61387312</v>
      </c>
      <c r="D20" s="22">
        <v>91651000180</v>
      </c>
      <c r="E20" s="130">
        <v>35.479999999999997</v>
      </c>
      <c r="F20" s="107">
        <v>18306</v>
      </c>
      <c r="G20" s="107">
        <v>175</v>
      </c>
      <c r="H20" s="107">
        <v>6613</v>
      </c>
      <c r="I20" s="107">
        <v>90</v>
      </c>
      <c r="J20" s="108">
        <f t="shared" si="0"/>
        <v>25184</v>
      </c>
      <c r="L20" s="137"/>
    </row>
    <row r="21" spans="1:12" s="17" customFormat="1" ht="15.75" customHeight="1" x14ac:dyDescent="0.2">
      <c r="A21" s="18" t="s">
        <v>51</v>
      </c>
      <c r="B21" s="148">
        <v>600002021</v>
      </c>
      <c r="C21" s="19">
        <v>48132811</v>
      </c>
      <c r="D21" s="22">
        <v>91651000183</v>
      </c>
      <c r="E21" s="130">
        <v>57.85</v>
      </c>
      <c r="F21" s="107">
        <v>29913</v>
      </c>
      <c r="G21" s="107">
        <v>150</v>
      </c>
      <c r="H21" s="107">
        <v>10759</v>
      </c>
      <c r="I21" s="107">
        <v>132</v>
      </c>
      <c r="J21" s="108">
        <f t="shared" si="0"/>
        <v>40954</v>
      </c>
      <c r="L21" s="137"/>
    </row>
    <row r="22" spans="1:12" s="17" customFormat="1" ht="15.75" customHeight="1" x14ac:dyDescent="0.2">
      <c r="A22" s="18" t="s">
        <v>52</v>
      </c>
      <c r="B22" s="148">
        <v>600002012</v>
      </c>
      <c r="C22" s="19">
        <v>45242593</v>
      </c>
      <c r="D22" s="22">
        <v>91651000173</v>
      </c>
      <c r="E22" s="130">
        <v>43.16</v>
      </c>
      <c r="F22" s="107">
        <v>22280</v>
      </c>
      <c r="G22" s="107">
        <v>400</v>
      </c>
      <c r="H22" s="107">
        <v>8111</v>
      </c>
      <c r="I22" s="107">
        <v>112</v>
      </c>
      <c r="J22" s="108">
        <f t="shared" si="0"/>
        <v>30903</v>
      </c>
      <c r="L22" s="137"/>
    </row>
    <row r="23" spans="1:12" s="17" customFormat="1" ht="15.75" customHeight="1" x14ac:dyDescent="0.2">
      <c r="A23" s="18" t="s">
        <v>175</v>
      </c>
      <c r="B23" s="148">
        <v>600001865</v>
      </c>
      <c r="C23" s="19">
        <v>61387452</v>
      </c>
      <c r="D23" s="22">
        <v>91651000174</v>
      </c>
      <c r="E23" s="130">
        <v>30.82</v>
      </c>
      <c r="F23" s="107">
        <v>15945</v>
      </c>
      <c r="G23" s="107">
        <v>40</v>
      </c>
      <c r="H23" s="107">
        <v>5722</v>
      </c>
      <c r="I23" s="107">
        <v>67</v>
      </c>
      <c r="J23" s="108">
        <f t="shared" si="0"/>
        <v>21774</v>
      </c>
      <c r="L23" s="137"/>
    </row>
    <row r="24" spans="1:12" s="17" customFormat="1" ht="15.75" customHeight="1" x14ac:dyDescent="0.2">
      <c r="A24" s="18" t="s">
        <v>53</v>
      </c>
      <c r="B24" s="148">
        <v>600002055</v>
      </c>
      <c r="C24" s="19">
        <v>61385069</v>
      </c>
      <c r="D24" s="22">
        <v>91651000170</v>
      </c>
      <c r="E24" s="130">
        <v>49.85</v>
      </c>
      <c r="F24" s="107">
        <v>25764</v>
      </c>
      <c r="G24" s="107">
        <v>60</v>
      </c>
      <c r="H24" s="107">
        <v>9244</v>
      </c>
      <c r="I24" s="107">
        <v>112</v>
      </c>
      <c r="J24" s="108">
        <f t="shared" si="0"/>
        <v>35180</v>
      </c>
      <c r="L24" s="137"/>
    </row>
    <row r="25" spans="1:12" s="17" customFormat="1" ht="15.75" customHeight="1" x14ac:dyDescent="0.2">
      <c r="A25" s="18" t="s">
        <v>164</v>
      </c>
      <c r="B25" s="148">
        <v>600002047</v>
      </c>
      <c r="C25" s="19">
        <v>70849366</v>
      </c>
      <c r="D25" s="22">
        <v>91651000168</v>
      </c>
      <c r="E25" s="130">
        <v>34.85</v>
      </c>
      <c r="F25" s="107">
        <v>18013</v>
      </c>
      <c r="G25" s="107">
        <v>0</v>
      </c>
      <c r="H25" s="107">
        <v>6449</v>
      </c>
      <c r="I25" s="107">
        <v>78</v>
      </c>
      <c r="J25" s="108">
        <f t="shared" si="0"/>
        <v>24540</v>
      </c>
      <c r="L25" s="137"/>
    </row>
    <row r="26" spans="1:12" s="17" customFormat="1" ht="15.75" customHeight="1" x14ac:dyDescent="0.2">
      <c r="A26" s="18" t="s">
        <v>54</v>
      </c>
      <c r="B26" s="148">
        <v>600002039</v>
      </c>
      <c r="C26" s="19">
        <v>70848947</v>
      </c>
      <c r="D26" s="22">
        <v>91651000177</v>
      </c>
      <c r="E26" s="130">
        <v>39.42</v>
      </c>
      <c r="F26" s="107">
        <v>20368</v>
      </c>
      <c r="G26" s="107">
        <v>220</v>
      </c>
      <c r="H26" s="107">
        <v>7366</v>
      </c>
      <c r="I26" s="107">
        <v>98</v>
      </c>
      <c r="J26" s="108">
        <f t="shared" si="0"/>
        <v>28052</v>
      </c>
      <c r="L26" s="137"/>
    </row>
    <row r="27" spans="1:12" s="17" customFormat="1" ht="15.75" customHeight="1" x14ac:dyDescent="0.2">
      <c r="A27" s="18" t="s">
        <v>55</v>
      </c>
      <c r="B27" s="148">
        <v>600002063</v>
      </c>
      <c r="C27" s="19">
        <v>70098506</v>
      </c>
      <c r="D27" s="22">
        <v>91651000166</v>
      </c>
      <c r="E27" s="130">
        <v>40.11</v>
      </c>
      <c r="F27" s="107">
        <v>20728</v>
      </c>
      <c r="G27" s="107">
        <v>30</v>
      </c>
      <c r="H27" s="107">
        <v>7431</v>
      </c>
      <c r="I27" s="107">
        <v>91</v>
      </c>
      <c r="J27" s="108">
        <f t="shared" si="0"/>
        <v>28280</v>
      </c>
      <c r="L27" s="137"/>
    </row>
    <row r="28" spans="1:12" s="17" customFormat="1" ht="15.75" customHeight="1" x14ac:dyDescent="0.2">
      <c r="A28" s="18" t="s">
        <v>56</v>
      </c>
      <c r="B28" s="148">
        <v>600002071</v>
      </c>
      <c r="C28" s="19">
        <v>61385433</v>
      </c>
      <c r="D28" s="22">
        <v>91651000184</v>
      </c>
      <c r="E28" s="130">
        <v>32.58</v>
      </c>
      <c r="F28" s="107">
        <v>16821</v>
      </c>
      <c r="G28" s="107">
        <v>170</v>
      </c>
      <c r="H28" s="107">
        <v>6079</v>
      </c>
      <c r="I28" s="107">
        <v>81</v>
      </c>
      <c r="J28" s="108">
        <f t="shared" si="0"/>
        <v>23151</v>
      </c>
      <c r="L28" s="137"/>
    </row>
    <row r="29" spans="1:12" s="17" customFormat="1" ht="15.75" customHeight="1" thickBot="1" x14ac:dyDescent="0.25">
      <c r="A29" s="18" t="s">
        <v>57</v>
      </c>
      <c r="B29" s="148">
        <v>600002080</v>
      </c>
      <c r="C29" s="19">
        <v>68403704</v>
      </c>
      <c r="D29" s="63">
        <v>91651000171</v>
      </c>
      <c r="E29" s="132">
        <v>40.090000000000003</v>
      </c>
      <c r="F29" s="109">
        <v>20707</v>
      </c>
      <c r="G29" s="109">
        <v>0</v>
      </c>
      <c r="H29" s="109">
        <v>7413</v>
      </c>
      <c r="I29" s="109">
        <v>92</v>
      </c>
      <c r="J29" s="110">
        <f t="shared" si="0"/>
        <v>28212</v>
      </c>
      <c r="L29" s="137"/>
    </row>
    <row r="30" spans="1:12" s="17" customFormat="1" ht="21" customHeight="1" thickBot="1" x14ac:dyDescent="0.25">
      <c r="A30" s="187" t="s">
        <v>3</v>
      </c>
      <c r="B30" s="188"/>
      <c r="C30" s="188"/>
      <c r="D30" s="190"/>
      <c r="E30" s="131">
        <f t="shared" ref="E30:J30" si="1">SUM(E5:E29)</f>
        <v>940.42000000000019</v>
      </c>
      <c r="F30" s="111">
        <f t="shared" si="1"/>
        <v>485914</v>
      </c>
      <c r="G30" s="111">
        <f t="shared" si="1"/>
        <v>2355</v>
      </c>
      <c r="H30" s="111">
        <f t="shared" si="1"/>
        <v>174753</v>
      </c>
      <c r="I30" s="111">
        <f t="shared" si="1"/>
        <v>2196</v>
      </c>
      <c r="J30" s="112">
        <f t="shared" si="1"/>
        <v>665218</v>
      </c>
      <c r="L30" s="137"/>
    </row>
    <row r="31" spans="1:12" s="17" customFormat="1" x14ac:dyDescent="0.2">
      <c r="E31" s="14"/>
      <c r="F31" s="15"/>
      <c r="G31" s="15"/>
      <c r="H31" s="15"/>
      <c r="I31" s="15"/>
      <c r="J31" s="15"/>
      <c r="L31" s="137"/>
    </row>
    <row r="32" spans="1:12" x14ac:dyDescent="0.2">
      <c r="E32" s="4"/>
      <c r="F32" s="4"/>
      <c r="G32" s="4"/>
      <c r="H32" s="4"/>
      <c r="I32" s="4"/>
      <c r="J32" s="4"/>
    </row>
    <row r="33" spans="5:10" x14ac:dyDescent="0.2">
      <c r="E33" s="4"/>
      <c r="F33" s="4"/>
      <c r="G33" s="4"/>
      <c r="H33" s="4"/>
      <c r="I33" s="4"/>
      <c r="J33" s="4"/>
    </row>
    <row r="34" spans="5:10" ht="15.75" customHeight="1" x14ac:dyDescent="0.2">
      <c r="E34" s="4"/>
      <c r="F34" s="4"/>
      <c r="G34" s="4"/>
      <c r="H34" s="4"/>
      <c r="I34" s="4"/>
      <c r="J34" s="4"/>
    </row>
    <row r="35" spans="5:10" ht="15.75" customHeight="1" x14ac:dyDescent="0.2">
      <c r="E35" s="4"/>
      <c r="F35" s="4"/>
      <c r="G35" s="4"/>
      <c r="H35" s="4"/>
      <c r="I35" s="4"/>
      <c r="J35" s="4"/>
    </row>
    <row r="36" spans="5:10" x14ac:dyDescent="0.2">
      <c r="E36" s="4"/>
      <c r="F36" s="4"/>
      <c r="G36" s="4"/>
      <c r="H36" s="4"/>
      <c r="I36" s="4"/>
      <c r="J36" s="4"/>
    </row>
    <row r="37" spans="5:10" ht="19.5" customHeight="1" x14ac:dyDescent="0.2">
      <c r="E37" s="4"/>
      <c r="F37" s="4"/>
      <c r="G37" s="4"/>
      <c r="H37" s="4"/>
      <c r="I37" s="4"/>
      <c r="J37" s="4"/>
    </row>
    <row r="38" spans="5:10" ht="16.5" customHeight="1" x14ac:dyDescent="0.2">
      <c r="E38" s="4"/>
      <c r="F38" s="4"/>
      <c r="G38" s="4"/>
      <c r="H38" s="4"/>
      <c r="I38" s="4"/>
      <c r="J38" s="4"/>
    </row>
    <row r="39" spans="5:10" ht="20.25" customHeight="1" x14ac:dyDescent="0.2">
      <c r="E39" s="4"/>
      <c r="F39" s="4"/>
      <c r="G39" s="4"/>
      <c r="H39" s="4"/>
      <c r="I39" s="4"/>
      <c r="J39" s="4"/>
    </row>
    <row r="40" spans="5:10" x14ac:dyDescent="0.2">
      <c r="E40" s="4"/>
      <c r="F40" s="4"/>
      <c r="G40" s="4"/>
      <c r="H40" s="4"/>
      <c r="I40" s="4"/>
      <c r="J40" s="4"/>
    </row>
    <row r="41" spans="5:10" x14ac:dyDescent="0.2">
      <c r="E41" s="29"/>
      <c r="F41" s="30"/>
      <c r="G41" s="30"/>
      <c r="H41" s="30"/>
      <c r="I41" s="30"/>
      <c r="J41" s="30"/>
    </row>
    <row r="42" spans="5:10" x14ac:dyDescent="0.2">
      <c r="E42" s="29"/>
      <c r="F42" s="30"/>
      <c r="G42" s="30"/>
      <c r="H42" s="30"/>
      <c r="I42" s="30"/>
      <c r="J42" s="30"/>
    </row>
    <row r="43" spans="5:10" x14ac:dyDescent="0.2">
      <c r="E43" s="29"/>
      <c r="F43" s="30"/>
      <c r="G43" s="30"/>
      <c r="H43" s="30"/>
      <c r="I43" s="30"/>
      <c r="J43" s="30"/>
    </row>
    <row r="44" spans="5:10" x14ac:dyDescent="0.2">
      <c r="E44" s="29"/>
      <c r="F44" s="30"/>
      <c r="G44" s="30"/>
      <c r="H44" s="30"/>
      <c r="I44" s="30"/>
      <c r="J44" s="30"/>
    </row>
    <row r="45" spans="5:10" x14ac:dyDescent="0.2">
      <c r="E45" s="29"/>
      <c r="F45" s="30"/>
      <c r="G45" s="30"/>
      <c r="H45" s="30"/>
      <c r="I45" s="30"/>
      <c r="J45" s="30"/>
    </row>
    <row r="46" spans="5:10" x14ac:dyDescent="0.2">
      <c r="E46" s="29"/>
      <c r="F46" s="30"/>
      <c r="G46" s="30"/>
      <c r="H46" s="30"/>
      <c r="I46" s="30"/>
      <c r="J46" s="30"/>
    </row>
    <row r="47" spans="5:10" x14ac:dyDescent="0.2">
      <c r="E47" s="29"/>
      <c r="F47" s="30"/>
      <c r="G47" s="30"/>
      <c r="H47" s="30"/>
      <c r="I47" s="30"/>
      <c r="J47" s="30"/>
    </row>
    <row r="48" spans="5:10" x14ac:dyDescent="0.2">
      <c r="E48" s="29"/>
      <c r="F48" s="30"/>
      <c r="G48" s="30"/>
      <c r="H48" s="30"/>
      <c r="I48" s="30"/>
      <c r="J48" s="30"/>
    </row>
    <row r="49" spans="5:10" x14ac:dyDescent="0.2">
      <c r="E49" s="29"/>
      <c r="F49" s="30"/>
      <c r="G49" s="30"/>
      <c r="H49" s="30"/>
      <c r="I49" s="30"/>
      <c r="J49" s="30"/>
    </row>
    <row r="50" spans="5:10" x14ac:dyDescent="0.2">
      <c r="E50" s="29"/>
      <c r="F50" s="30"/>
      <c r="G50" s="30"/>
      <c r="H50" s="30"/>
      <c r="I50" s="30"/>
      <c r="J50" s="30"/>
    </row>
    <row r="51" spans="5:10" x14ac:dyDescent="0.2">
      <c r="E51" s="29"/>
      <c r="F51" s="30"/>
      <c r="G51" s="30"/>
      <c r="H51" s="30"/>
      <c r="I51" s="30"/>
      <c r="J51" s="30"/>
    </row>
    <row r="52" spans="5:10" x14ac:dyDescent="0.2">
      <c r="E52" s="29"/>
      <c r="F52" s="30"/>
      <c r="G52" s="30"/>
      <c r="H52" s="30"/>
      <c r="I52" s="30"/>
      <c r="J52" s="30"/>
    </row>
    <row r="53" spans="5:10" x14ac:dyDescent="0.2">
      <c r="E53" s="29"/>
      <c r="F53" s="30"/>
      <c r="G53" s="30"/>
      <c r="H53" s="30"/>
      <c r="I53" s="30"/>
      <c r="J53" s="30"/>
    </row>
    <row r="54" spans="5:10" x14ac:dyDescent="0.2">
      <c r="E54" s="29"/>
      <c r="F54" s="30"/>
      <c r="G54" s="30"/>
      <c r="H54" s="30"/>
      <c r="I54" s="30"/>
      <c r="J54" s="30"/>
    </row>
    <row r="55" spans="5:10" x14ac:dyDescent="0.2">
      <c r="E55" s="29"/>
      <c r="F55" s="30"/>
      <c r="G55" s="30"/>
      <c r="H55" s="30"/>
      <c r="I55" s="30"/>
      <c r="J55" s="30"/>
    </row>
    <row r="56" spans="5:10" x14ac:dyDescent="0.2">
      <c r="E56" s="29"/>
      <c r="F56" s="30"/>
      <c r="G56" s="30"/>
      <c r="H56" s="30"/>
      <c r="I56" s="30"/>
      <c r="J56" s="30"/>
    </row>
    <row r="57" spans="5:10" x14ac:dyDescent="0.2">
      <c r="E57" s="29"/>
      <c r="F57" s="30"/>
      <c r="G57" s="30"/>
      <c r="H57" s="30"/>
      <c r="I57" s="30"/>
      <c r="J57" s="30"/>
    </row>
    <row r="58" spans="5:10" x14ac:dyDescent="0.2">
      <c r="E58" s="29"/>
      <c r="F58" s="30"/>
      <c r="G58" s="30"/>
      <c r="H58" s="30"/>
      <c r="I58" s="30"/>
      <c r="J58" s="30"/>
    </row>
    <row r="59" spans="5:10" x14ac:dyDescent="0.2">
      <c r="E59" s="29"/>
      <c r="F59" s="30"/>
      <c r="G59" s="30"/>
      <c r="H59" s="30"/>
      <c r="I59" s="30"/>
      <c r="J59" s="30"/>
    </row>
    <row r="60" spans="5:10" x14ac:dyDescent="0.2">
      <c r="E60" s="29"/>
      <c r="F60" s="30"/>
      <c r="G60" s="30"/>
      <c r="H60" s="30"/>
      <c r="I60" s="30"/>
      <c r="J60" s="30"/>
    </row>
    <row r="61" spans="5:10" x14ac:dyDescent="0.2">
      <c r="E61" s="29"/>
      <c r="F61" s="30"/>
      <c r="G61" s="30"/>
      <c r="H61" s="30"/>
      <c r="I61" s="30"/>
      <c r="J61" s="30"/>
    </row>
    <row r="62" spans="5:10" x14ac:dyDescent="0.2">
      <c r="E62" s="29"/>
      <c r="F62" s="30"/>
      <c r="G62" s="30"/>
      <c r="H62" s="30"/>
      <c r="I62" s="30"/>
      <c r="J62" s="30"/>
    </row>
    <row r="63" spans="5:10" x14ac:dyDescent="0.2">
      <c r="E63" s="29"/>
      <c r="F63" s="30"/>
      <c r="G63" s="30"/>
      <c r="H63" s="30"/>
      <c r="I63" s="30"/>
      <c r="J63" s="30"/>
    </row>
    <row r="64" spans="5:10" x14ac:dyDescent="0.2">
      <c r="E64" s="29"/>
      <c r="F64" s="30"/>
      <c r="G64" s="30"/>
      <c r="H64" s="30"/>
      <c r="I64" s="30"/>
      <c r="J64" s="30"/>
    </row>
  </sheetData>
  <mergeCells count="3">
    <mergeCell ref="A30:D30"/>
    <mergeCell ref="A4:J4"/>
    <mergeCell ref="E2:J2"/>
  </mergeCells>
  <phoneticPr fontId="0" type="noConversion"/>
  <pageMargins left="0.59055118110236227" right="0.59055118110236227" top="0.78740157480314965" bottom="0.78740157480314965" header="0.51181102362204722" footer="0.51181102362204722"/>
  <pageSetup paperSize="9" scale="80" orientation="landscape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80" workbookViewId="0">
      <selection activeCell="A39" sqref="A38:A39"/>
    </sheetView>
  </sheetViews>
  <sheetFormatPr defaultRowHeight="12.75" x14ac:dyDescent="0.2"/>
  <cols>
    <col min="1" max="1" width="55" style="4" customWidth="1"/>
    <col min="2" max="2" width="10.85546875" style="4" hidden="1" customWidth="1"/>
    <col min="3" max="3" width="9.85546875" style="4" hidden="1" customWidth="1"/>
    <col min="4" max="4" width="15.5703125" style="13" customWidth="1"/>
    <col min="5" max="5" width="13.7109375" style="14" customWidth="1"/>
    <col min="6" max="9" width="12" style="15" customWidth="1"/>
    <col min="10" max="10" width="14.140625" style="15" customWidth="1"/>
    <col min="11" max="11" width="9.140625" style="4"/>
    <col min="12" max="12" width="9.85546875" style="4" bestFit="1" customWidth="1"/>
    <col min="13" max="16384" width="9.140625" style="4"/>
  </cols>
  <sheetData>
    <row r="1" spans="1:12" s="17" customFormat="1" ht="13.5" thickBot="1" x14ac:dyDescent="0.25">
      <c r="D1" s="48"/>
      <c r="E1" s="14"/>
      <c r="F1" s="15"/>
      <c r="G1" s="15"/>
      <c r="H1" s="15"/>
      <c r="I1" s="15"/>
      <c r="J1" s="16" t="s">
        <v>225</v>
      </c>
    </row>
    <row r="2" spans="1:12" ht="15.75" customHeight="1" x14ac:dyDescent="0.2">
      <c r="A2" s="152"/>
      <c r="B2" s="153"/>
      <c r="C2" s="153"/>
      <c r="D2" s="153"/>
      <c r="E2" s="191" t="s">
        <v>251</v>
      </c>
      <c r="F2" s="192"/>
      <c r="G2" s="192"/>
      <c r="H2" s="192"/>
      <c r="I2" s="192"/>
      <c r="J2" s="193"/>
    </row>
    <row r="3" spans="1:12" ht="35.25" customHeight="1" thickBot="1" x14ac:dyDescent="0.25">
      <c r="A3" s="154" t="s">
        <v>255</v>
      </c>
      <c r="B3" s="155" t="s">
        <v>252</v>
      </c>
      <c r="C3" s="155" t="s">
        <v>253</v>
      </c>
      <c r="D3" s="155" t="s">
        <v>254</v>
      </c>
      <c r="E3" s="156" t="s">
        <v>256</v>
      </c>
      <c r="F3" s="147" t="s">
        <v>0</v>
      </c>
      <c r="G3" s="147" t="s">
        <v>135</v>
      </c>
      <c r="H3" s="146" t="s">
        <v>1</v>
      </c>
      <c r="I3" s="147" t="s">
        <v>257</v>
      </c>
      <c r="J3" s="157" t="s">
        <v>139</v>
      </c>
    </row>
    <row r="4" spans="1:12" s="17" customFormat="1" ht="19.5" customHeight="1" x14ac:dyDescent="0.2">
      <c r="A4" s="194" t="s">
        <v>150</v>
      </c>
      <c r="B4" s="195"/>
      <c r="C4" s="195"/>
      <c r="D4" s="195"/>
      <c r="E4" s="195"/>
      <c r="F4" s="195"/>
      <c r="G4" s="196"/>
      <c r="H4" s="196"/>
      <c r="I4" s="196"/>
      <c r="J4" s="197"/>
    </row>
    <row r="5" spans="1:12" s="17" customFormat="1" ht="15.75" customHeight="1" x14ac:dyDescent="0.2">
      <c r="A5" s="18" t="s">
        <v>124</v>
      </c>
      <c r="B5" s="148">
        <v>600027333</v>
      </c>
      <c r="C5" s="19">
        <v>45245924</v>
      </c>
      <c r="D5" s="22">
        <v>91651000150</v>
      </c>
      <c r="E5" s="130">
        <v>20.69</v>
      </c>
      <c r="F5" s="107">
        <v>10792</v>
      </c>
      <c r="G5" s="107">
        <v>1036</v>
      </c>
      <c r="H5" s="107">
        <v>4214</v>
      </c>
      <c r="I5" s="107">
        <v>126</v>
      </c>
      <c r="J5" s="116">
        <f t="shared" ref="J5:J17" si="0">F5+G5+H5+I5</f>
        <v>16168</v>
      </c>
      <c r="L5" s="137"/>
    </row>
    <row r="6" spans="1:12" s="17" customFormat="1" ht="15.75" customHeight="1" x14ac:dyDescent="0.2">
      <c r="A6" s="18" t="s">
        <v>125</v>
      </c>
      <c r="B6" s="148">
        <v>600027422</v>
      </c>
      <c r="C6" s="19">
        <v>45241848</v>
      </c>
      <c r="D6" s="22">
        <v>91651000149</v>
      </c>
      <c r="E6" s="130">
        <v>18.079999999999998</v>
      </c>
      <c r="F6" s="107">
        <v>9343</v>
      </c>
      <c r="G6" s="107">
        <v>1036</v>
      </c>
      <c r="H6" s="107">
        <v>3695</v>
      </c>
      <c r="I6" s="107">
        <v>102</v>
      </c>
      <c r="J6" s="116">
        <f t="shared" si="0"/>
        <v>14176</v>
      </c>
      <c r="L6" s="137"/>
    </row>
    <row r="7" spans="1:12" s="17" customFormat="1" ht="15.75" customHeight="1" x14ac:dyDescent="0.2">
      <c r="A7" s="18" t="s">
        <v>208</v>
      </c>
      <c r="B7" s="148">
        <v>600027473</v>
      </c>
      <c r="C7" s="19">
        <v>45241651</v>
      </c>
      <c r="D7" s="22">
        <v>91651000159</v>
      </c>
      <c r="E7" s="130">
        <v>21.04</v>
      </c>
      <c r="F7" s="107">
        <v>10304</v>
      </c>
      <c r="G7" s="107">
        <v>1023</v>
      </c>
      <c r="H7" s="107">
        <v>4034</v>
      </c>
      <c r="I7" s="107">
        <v>95</v>
      </c>
      <c r="J7" s="116">
        <f t="shared" si="0"/>
        <v>15456</v>
      </c>
      <c r="L7" s="137"/>
    </row>
    <row r="8" spans="1:12" s="17" customFormat="1" ht="15.75" customHeight="1" x14ac:dyDescent="0.2">
      <c r="A8" s="18" t="s">
        <v>230</v>
      </c>
      <c r="B8" s="148">
        <v>600027481</v>
      </c>
      <c r="C8" s="19">
        <v>45241295</v>
      </c>
      <c r="D8" s="22">
        <v>91651000157</v>
      </c>
      <c r="E8" s="130">
        <v>21.96</v>
      </c>
      <c r="F8" s="107">
        <v>11446</v>
      </c>
      <c r="G8" s="107">
        <v>699</v>
      </c>
      <c r="H8" s="107">
        <v>4334</v>
      </c>
      <c r="I8" s="107">
        <v>123</v>
      </c>
      <c r="J8" s="116">
        <f t="shared" si="0"/>
        <v>16602</v>
      </c>
      <c r="L8" s="137"/>
    </row>
    <row r="9" spans="1:12" s="17" customFormat="1" ht="15.75" customHeight="1" x14ac:dyDescent="0.2">
      <c r="A9" s="18" t="s">
        <v>126</v>
      </c>
      <c r="B9" s="148">
        <v>600027490</v>
      </c>
      <c r="C9" s="19">
        <v>45241643</v>
      </c>
      <c r="D9" s="22">
        <v>91651000155</v>
      </c>
      <c r="E9" s="130">
        <v>16.29</v>
      </c>
      <c r="F9" s="107">
        <v>8537</v>
      </c>
      <c r="G9" s="107">
        <v>760</v>
      </c>
      <c r="H9" s="107">
        <v>3313</v>
      </c>
      <c r="I9" s="107">
        <v>88</v>
      </c>
      <c r="J9" s="116">
        <f t="shared" si="0"/>
        <v>12698</v>
      </c>
      <c r="L9" s="137"/>
    </row>
    <row r="10" spans="1:12" s="17" customFormat="1" ht="15.75" customHeight="1" x14ac:dyDescent="0.2">
      <c r="A10" s="18" t="s">
        <v>127</v>
      </c>
      <c r="B10" s="148">
        <v>600027520</v>
      </c>
      <c r="C10" s="19">
        <v>45242941</v>
      </c>
      <c r="D10" s="22">
        <v>91651000154</v>
      </c>
      <c r="E10" s="130">
        <v>15.98</v>
      </c>
      <c r="F10" s="107">
        <v>8374</v>
      </c>
      <c r="G10" s="107">
        <v>488</v>
      </c>
      <c r="H10" s="107">
        <v>3163</v>
      </c>
      <c r="I10" s="107">
        <v>78</v>
      </c>
      <c r="J10" s="116">
        <f t="shared" si="0"/>
        <v>12103</v>
      </c>
      <c r="L10" s="137"/>
    </row>
    <row r="11" spans="1:12" s="17" customFormat="1" ht="15.75" customHeight="1" x14ac:dyDescent="0.2">
      <c r="A11" s="18" t="s">
        <v>128</v>
      </c>
      <c r="B11" s="148">
        <v>600027546</v>
      </c>
      <c r="C11" s="19">
        <v>45241694</v>
      </c>
      <c r="D11" s="22">
        <v>91651000416</v>
      </c>
      <c r="E11" s="130">
        <v>18.96</v>
      </c>
      <c r="F11" s="107">
        <v>9911</v>
      </c>
      <c r="G11" s="107">
        <v>513</v>
      </c>
      <c r="H11" s="107">
        <v>3722</v>
      </c>
      <c r="I11" s="107">
        <v>97</v>
      </c>
      <c r="J11" s="116">
        <f t="shared" si="0"/>
        <v>14243</v>
      </c>
      <c r="L11" s="137"/>
    </row>
    <row r="12" spans="1:12" s="17" customFormat="1" ht="15.75" customHeight="1" x14ac:dyDescent="0.2">
      <c r="A12" s="18" t="s">
        <v>240</v>
      </c>
      <c r="B12" s="148">
        <v>600027562</v>
      </c>
      <c r="C12" s="19">
        <v>45242950</v>
      </c>
      <c r="D12" s="22">
        <v>91651000152</v>
      </c>
      <c r="E12" s="130">
        <v>7.81</v>
      </c>
      <c r="F12" s="107">
        <v>3935</v>
      </c>
      <c r="G12" s="107">
        <v>411</v>
      </c>
      <c r="H12" s="107">
        <v>1548</v>
      </c>
      <c r="I12" s="107">
        <v>39</v>
      </c>
      <c r="J12" s="116">
        <f t="shared" si="0"/>
        <v>5933</v>
      </c>
      <c r="L12" s="137"/>
    </row>
    <row r="13" spans="1:12" s="17" customFormat="1" ht="15.75" customHeight="1" x14ac:dyDescent="0.2">
      <c r="A13" s="18" t="s">
        <v>129</v>
      </c>
      <c r="B13" s="148">
        <v>600027571</v>
      </c>
      <c r="C13" s="19">
        <v>45242879</v>
      </c>
      <c r="D13" s="22">
        <v>91651000153</v>
      </c>
      <c r="E13" s="130">
        <v>21.01</v>
      </c>
      <c r="F13" s="107">
        <v>10958</v>
      </c>
      <c r="G13" s="107">
        <v>1022</v>
      </c>
      <c r="H13" s="107">
        <v>4268</v>
      </c>
      <c r="I13" s="107">
        <v>127</v>
      </c>
      <c r="J13" s="116">
        <f t="shared" si="0"/>
        <v>16375</v>
      </c>
      <c r="L13" s="137"/>
    </row>
    <row r="14" spans="1:12" s="17" customFormat="1" ht="15.75" customHeight="1" x14ac:dyDescent="0.2">
      <c r="A14" s="18" t="s">
        <v>134</v>
      </c>
      <c r="B14" s="148">
        <v>600027589</v>
      </c>
      <c r="C14" s="19">
        <v>49625055</v>
      </c>
      <c r="D14" s="22">
        <v>91651000151</v>
      </c>
      <c r="E14" s="130">
        <v>10.96</v>
      </c>
      <c r="F14" s="107">
        <v>5747</v>
      </c>
      <c r="G14" s="107">
        <v>810</v>
      </c>
      <c r="H14" s="107">
        <v>2331</v>
      </c>
      <c r="I14" s="107">
        <v>66</v>
      </c>
      <c r="J14" s="116">
        <f t="shared" si="0"/>
        <v>8954</v>
      </c>
      <c r="L14" s="137"/>
    </row>
    <row r="15" spans="1:12" s="17" customFormat="1" ht="15.75" customHeight="1" x14ac:dyDescent="0.2">
      <c r="A15" s="18" t="s">
        <v>130</v>
      </c>
      <c r="B15" s="148">
        <v>600027643</v>
      </c>
      <c r="C15" s="19">
        <v>67365779</v>
      </c>
      <c r="D15" s="22">
        <v>91651000156</v>
      </c>
      <c r="E15" s="130">
        <v>16.09</v>
      </c>
      <c r="F15" s="107">
        <v>8430</v>
      </c>
      <c r="G15" s="107">
        <v>812</v>
      </c>
      <c r="H15" s="107">
        <v>3292</v>
      </c>
      <c r="I15" s="107">
        <v>88</v>
      </c>
      <c r="J15" s="116">
        <f t="shared" si="0"/>
        <v>12622</v>
      </c>
      <c r="L15" s="137"/>
    </row>
    <row r="16" spans="1:12" s="17" customFormat="1" ht="15.75" customHeight="1" x14ac:dyDescent="0.2">
      <c r="A16" s="18" t="s">
        <v>131</v>
      </c>
      <c r="B16" s="148">
        <v>600032396</v>
      </c>
      <c r="C16" s="19">
        <v>45241945</v>
      </c>
      <c r="D16" s="22">
        <v>91651000158</v>
      </c>
      <c r="E16" s="130">
        <v>28.73</v>
      </c>
      <c r="F16" s="107">
        <v>14847</v>
      </c>
      <c r="G16" s="107">
        <v>1093</v>
      </c>
      <c r="H16" s="107">
        <v>5685</v>
      </c>
      <c r="I16" s="107">
        <v>199</v>
      </c>
      <c r="J16" s="116">
        <f t="shared" si="0"/>
        <v>21824</v>
      </c>
      <c r="L16" s="137"/>
    </row>
    <row r="17" spans="1:12" s="17" customFormat="1" ht="15.75" customHeight="1" thickBot="1" x14ac:dyDescent="0.25">
      <c r="A17" s="64" t="s">
        <v>132</v>
      </c>
      <c r="B17" s="170">
        <v>600039943</v>
      </c>
      <c r="C17" s="69" t="s">
        <v>268</v>
      </c>
      <c r="D17" s="63">
        <v>91651000212</v>
      </c>
      <c r="E17" s="132">
        <v>36.28</v>
      </c>
      <c r="F17" s="109">
        <v>19839</v>
      </c>
      <c r="G17" s="109">
        <v>2266</v>
      </c>
      <c r="H17" s="109">
        <v>7868</v>
      </c>
      <c r="I17" s="109">
        <v>281</v>
      </c>
      <c r="J17" s="139">
        <f t="shared" si="0"/>
        <v>30254</v>
      </c>
      <c r="L17" s="137"/>
    </row>
    <row r="18" spans="1:12" s="17" customFormat="1" ht="21" customHeight="1" thickBot="1" x14ac:dyDescent="0.25">
      <c r="A18" s="187" t="s">
        <v>3</v>
      </c>
      <c r="B18" s="188"/>
      <c r="C18" s="208"/>
      <c r="D18" s="190"/>
      <c r="E18" s="131">
        <f t="shared" ref="E18:J18" si="1">SUM(E5:E17)</f>
        <v>253.88</v>
      </c>
      <c r="F18" s="111">
        <f t="shared" si="1"/>
        <v>132463</v>
      </c>
      <c r="G18" s="111">
        <f t="shared" si="1"/>
        <v>11969</v>
      </c>
      <c r="H18" s="111">
        <f t="shared" si="1"/>
        <v>51467</v>
      </c>
      <c r="I18" s="111">
        <f t="shared" si="1"/>
        <v>1509</v>
      </c>
      <c r="J18" s="112">
        <f t="shared" si="1"/>
        <v>197408</v>
      </c>
    </row>
    <row r="19" spans="1:12" s="17" customFormat="1" x14ac:dyDescent="0.2">
      <c r="D19" s="48"/>
    </row>
    <row r="20" spans="1:12" ht="13.5" thickBot="1" x14ac:dyDescent="0.25">
      <c r="J20" s="16" t="s">
        <v>225</v>
      </c>
    </row>
    <row r="21" spans="1:12" ht="15.75" customHeight="1" x14ac:dyDescent="0.2">
      <c r="A21" s="152"/>
      <c r="B21" s="153"/>
      <c r="C21" s="153"/>
      <c r="D21" s="153"/>
      <c r="E21" s="191" t="s">
        <v>209</v>
      </c>
      <c r="F21" s="192"/>
      <c r="G21" s="192"/>
      <c r="H21" s="192"/>
      <c r="I21" s="192"/>
      <c r="J21" s="193"/>
    </row>
    <row r="22" spans="1:12" ht="34.5" customHeight="1" thickBot="1" x14ac:dyDescent="0.25">
      <c r="A22" s="154" t="s">
        <v>255</v>
      </c>
      <c r="B22" s="155" t="s">
        <v>252</v>
      </c>
      <c r="C22" s="155" t="s">
        <v>253</v>
      </c>
      <c r="D22" s="155" t="s">
        <v>254</v>
      </c>
      <c r="E22" s="156" t="s">
        <v>256</v>
      </c>
      <c r="F22" s="147" t="s">
        <v>0</v>
      </c>
      <c r="G22" s="147" t="s">
        <v>135</v>
      </c>
      <c r="H22" s="146" t="s">
        <v>1</v>
      </c>
      <c r="I22" s="147" t="s">
        <v>257</v>
      </c>
      <c r="J22" s="157" t="s">
        <v>139</v>
      </c>
    </row>
    <row r="23" spans="1:12" ht="19.5" customHeight="1" x14ac:dyDescent="0.2">
      <c r="A23" s="194" t="s">
        <v>142</v>
      </c>
      <c r="B23" s="195"/>
      <c r="C23" s="196"/>
      <c r="D23" s="196"/>
      <c r="E23" s="196"/>
      <c r="F23" s="196"/>
      <c r="G23" s="196"/>
      <c r="H23" s="196"/>
      <c r="I23" s="196"/>
      <c r="J23" s="197"/>
    </row>
    <row r="24" spans="1:12" ht="16.5" customHeight="1" thickBot="1" x14ac:dyDescent="0.25">
      <c r="A24" s="61" t="s">
        <v>267</v>
      </c>
      <c r="B24" s="169">
        <v>600032183</v>
      </c>
      <c r="C24" s="62">
        <v>70842132</v>
      </c>
      <c r="D24" s="67">
        <v>91651000399</v>
      </c>
      <c r="E24" s="132">
        <v>19.57</v>
      </c>
      <c r="F24" s="109">
        <v>5554</v>
      </c>
      <c r="G24" s="109">
        <v>30</v>
      </c>
      <c r="H24" s="109">
        <v>1999</v>
      </c>
      <c r="I24" s="109">
        <v>80</v>
      </c>
      <c r="J24" s="110">
        <f>F24+G24+H24+I24</f>
        <v>7663</v>
      </c>
    </row>
    <row r="25" spans="1:12" ht="20.25" customHeight="1" thickBot="1" x14ac:dyDescent="0.25">
      <c r="A25" s="209" t="s">
        <v>3</v>
      </c>
      <c r="B25" s="210"/>
      <c r="C25" s="189"/>
      <c r="D25" s="190"/>
      <c r="E25" s="131">
        <f t="shared" ref="E25:J25" si="2">SUM(E24)</f>
        <v>19.57</v>
      </c>
      <c r="F25" s="111">
        <f t="shared" si="2"/>
        <v>5554</v>
      </c>
      <c r="G25" s="111">
        <f t="shared" si="2"/>
        <v>30</v>
      </c>
      <c r="H25" s="111">
        <f t="shared" si="2"/>
        <v>1999</v>
      </c>
      <c r="I25" s="111">
        <f t="shared" si="2"/>
        <v>80</v>
      </c>
      <c r="J25" s="112">
        <f t="shared" si="2"/>
        <v>7663</v>
      </c>
    </row>
    <row r="39" spans="5:10" x14ac:dyDescent="0.2">
      <c r="E39" s="29"/>
      <c r="F39" s="30"/>
      <c r="G39" s="30"/>
      <c r="H39" s="30"/>
      <c r="I39" s="30"/>
      <c r="J39" s="30"/>
    </row>
    <row r="40" spans="5:10" x14ac:dyDescent="0.2">
      <c r="E40" s="29"/>
      <c r="F40" s="30"/>
      <c r="G40" s="30"/>
      <c r="H40" s="30"/>
      <c r="I40" s="30"/>
      <c r="J40" s="30"/>
    </row>
    <row r="41" spans="5:10" x14ac:dyDescent="0.2">
      <c r="E41" s="29"/>
      <c r="F41" s="30"/>
      <c r="G41" s="30"/>
      <c r="H41" s="30"/>
      <c r="I41" s="30"/>
      <c r="J41" s="30"/>
    </row>
    <row r="42" spans="5:10" x14ac:dyDescent="0.2">
      <c r="E42" s="29"/>
      <c r="F42" s="30"/>
      <c r="G42" s="30"/>
      <c r="H42" s="30"/>
      <c r="I42" s="30"/>
      <c r="J42" s="30"/>
    </row>
    <row r="43" spans="5:10" x14ac:dyDescent="0.2">
      <c r="E43" s="29"/>
      <c r="F43" s="30"/>
      <c r="G43" s="30"/>
      <c r="H43" s="30"/>
      <c r="I43" s="30"/>
      <c r="J43" s="30"/>
    </row>
    <row r="44" spans="5:10" x14ac:dyDescent="0.2">
      <c r="E44" s="29"/>
      <c r="F44" s="30"/>
      <c r="G44" s="30"/>
      <c r="H44" s="30"/>
      <c r="I44" s="30"/>
      <c r="J44" s="30"/>
    </row>
    <row r="45" spans="5:10" x14ac:dyDescent="0.2">
      <c r="E45" s="29"/>
      <c r="F45" s="30"/>
      <c r="G45" s="30"/>
      <c r="H45" s="30"/>
      <c r="I45" s="30"/>
      <c r="J45" s="30"/>
    </row>
    <row r="46" spans="5:10" x14ac:dyDescent="0.2">
      <c r="E46" s="29"/>
      <c r="F46" s="30"/>
      <c r="G46" s="30"/>
      <c r="H46" s="30"/>
      <c r="I46" s="30"/>
      <c r="J46" s="30"/>
    </row>
    <row r="47" spans="5:10" x14ac:dyDescent="0.2">
      <c r="E47" s="29"/>
      <c r="F47" s="30"/>
      <c r="G47" s="30"/>
      <c r="H47" s="30"/>
      <c r="I47" s="30"/>
      <c r="J47" s="30"/>
    </row>
    <row r="48" spans="5:10" x14ac:dyDescent="0.2">
      <c r="E48" s="29"/>
      <c r="F48" s="30"/>
      <c r="G48" s="30"/>
      <c r="H48" s="30"/>
      <c r="I48" s="30"/>
      <c r="J48" s="30"/>
    </row>
    <row r="49" spans="5:10" x14ac:dyDescent="0.2">
      <c r="E49" s="29"/>
      <c r="F49" s="30"/>
      <c r="G49" s="30"/>
      <c r="H49" s="30"/>
      <c r="I49" s="30"/>
      <c r="J49" s="30"/>
    </row>
    <row r="50" spans="5:10" x14ac:dyDescent="0.2">
      <c r="E50" s="29"/>
      <c r="F50" s="30"/>
      <c r="G50" s="30"/>
      <c r="H50" s="30"/>
      <c r="I50" s="30"/>
      <c r="J50" s="30"/>
    </row>
    <row r="51" spans="5:10" x14ac:dyDescent="0.2">
      <c r="E51" s="29"/>
      <c r="F51" s="30"/>
      <c r="G51" s="30"/>
      <c r="H51" s="30"/>
      <c r="I51" s="30"/>
      <c r="J51" s="30"/>
    </row>
    <row r="52" spans="5:10" x14ac:dyDescent="0.2">
      <c r="E52" s="29"/>
      <c r="F52" s="30"/>
      <c r="G52" s="30"/>
      <c r="H52" s="30"/>
      <c r="I52" s="30"/>
      <c r="J52" s="30"/>
    </row>
    <row r="53" spans="5:10" x14ac:dyDescent="0.2">
      <c r="E53" s="29"/>
      <c r="F53" s="30"/>
      <c r="G53" s="30"/>
      <c r="H53" s="30"/>
      <c r="I53" s="30"/>
      <c r="J53" s="30"/>
    </row>
    <row r="54" spans="5:10" x14ac:dyDescent="0.2">
      <c r="E54" s="29"/>
      <c r="F54" s="30"/>
      <c r="G54" s="30"/>
      <c r="H54" s="30"/>
      <c r="I54" s="30"/>
      <c r="J54" s="30"/>
    </row>
    <row r="55" spans="5:10" x14ac:dyDescent="0.2">
      <c r="E55" s="29"/>
      <c r="F55" s="30"/>
      <c r="G55" s="30"/>
      <c r="H55" s="30"/>
      <c r="I55" s="30"/>
      <c r="J55" s="30"/>
    </row>
    <row r="56" spans="5:10" x14ac:dyDescent="0.2">
      <c r="E56" s="29"/>
      <c r="F56" s="30"/>
      <c r="G56" s="30"/>
      <c r="H56" s="30"/>
      <c r="I56" s="30"/>
      <c r="J56" s="30"/>
    </row>
    <row r="57" spans="5:10" x14ac:dyDescent="0.2">
      <c r="E57" s="29"/>
      <c r="F57" s="30"/>
      <c r="G57" s="30"/>
      <c r="H57" s="30"/>
      <c r="I57" s="30"/>
      <c r="J57" s="30"/>
    </row>
    <row r="58" spans="5:10" x14ac:dyDescent="0.2">
      <c r="E58" s="29"/>
      <c r="F58" s="30"/>
      <c r="G58" s="30"/>
      <c r="H58" s="30"/>
      <c r="I58" s="30"/>
      <c r="J58" s="30"/>
    </row>
    <row r="59" spans="5:10" x14ac:dyDescent="0.2">
      <c r="E59" s="29"/>
      <c r="F59" s="30"/>
      <c r="G59" s="30"/>
      <c r="H59" s="30"/>
      <c r="I59" s="30"/>
      <c r="J59" s="30"/>
    </row>
    <row r="60" spans="5:10" x14ac:dyDescent="0.2">
      <c r="E60" s="29"/>
      <c r="F60" s="30"/>
      <c r="G60" s="30"/>
      <c r="H60" s="30"/>
      <c r="I60" s="30"/>
      <c r="J60" s="30"/>
    </row>
    <row r="61" spans="5:10" x14ac:dyDescent="0.2">
      <c r="E61" s="29"/>
      <c r="F61" s="30"/>
      <c r="G61" s="30"/>
      <c r="H61" s="30"/>
      <c r="I61" s="30"/>
      <c r="J61" s="30"/>
    </row>
    <row r="62" spans="5:10" x14ac:dyDescent="0.2">
      <c r="E62" s="29"/>
      <c r="F62" s="30"/>
      <c r="G62" s="30"/>
      <c r="H62" s="30"/>
      <c r="I62" s="30"/>
      <c r="J62" s="30"/>
    </row>
    <row r="63" spans="5:10" x14ac:dyDescent="0.2">
      <c r="E63" s="29"/>
      <c r="F63" s="30"/>
      <c r="G63" s="30"/>
      <c r="H63" s="30"/>
      <c r="I63" s="30"/>
      <c r="J63" s="30"/>
    </row>
  </sheetData>
  <mergeCells count="6">
    <mergeCell ref="A18:D18"/>
    <mergeCell ref="A4:J4"/>
    <mergeCell ref="E2:J2"/>
    <mergeCell ref="A25:D25"/>
    <mergeCell ref="A23:J23"/>
    <mergeCell ref="E21:J21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6</vt:i4>
      </vt:variant>
    </vt:vector>
  </HeadingPairs>
  <TitlesOfParts>
    <vt:vector size="16" baseType="lpstr">
      <vt:lpstr>sumář</vt:lpstr>
      <vt:lpstr>gymnázia</vt:lpstr>
      <vt:lpstr>SOŠ</vt:lpstr>
      <vt:lpstr>VOŠ</vt:lpstr>
      <vt:lpstr>Spec.</vt:lpstr>
      <vt:lpstr>SOU</vt:lpstr>
      <vt:lpstr>PPP, DM a DD</vt:lpstr>
      <vt:lpstr>ZUŠ</vt:lpstr>
      <vt:lpstr>DDM a ŠJ</vt:lpstr>
      <vt:lpstr>Limit na platy</vt:lpstr>
      <vt:lpstr>gymnázia!Názvy_tisku</vt:lpstr>
      <vt:lpstr>SOŠ!Názvy_tisku</vt:lpstr>
      <vt:lpstr>SOU!Názvy_tisku</vt:lpstr>
      <vt:lpstr>Spec.!Názvy_tisku</vt:lpstr>
      <vt:lpstr>sumář!Názvy_tisku</vt:lpstr>
      <vt:lpstr>VOŠ!Názvy_tisku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Čeledová Jitka (MHMP, ROZ)</cp:lastModifiedBy>
  <cp:lastPrinted>2022-11-25T10:47:09Z</cp:lastPrinted>
  <dcterms:created xsi:type="dcterms:W3CDTF">2008-03-11T13:26:44Z</dcterms:created>
  <dcterms:modified xsi:type="dcterms:W3CDTF">2023-01-03T11:16:45Z</dcterms:modified>
</cp:coreProperties>
</file>