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\AppData\Local\Temp\"/>
    </mc:Choice>
  </mc:AlternateContent>
  <bookViews>
    <workbookView xWindow="-15" yWindow="4830" windowWidth="16785" windowHeight="4875"/>
  </bookViews>
  <sheets>
    <sheet name="2018" sheetId="19" r:id="rId1"/>
  </sheets>
  <calcPr calcId="152511"/>
</workbook>
</file>

<file path=xl/calcChain.xml><?xml version="1.0" encoding="utf-8"?>
<calcChain xmlns="http://schemas.openxmlformats.org/spreadsheetml/2006/main">
  <c r="H29" i="19" l="1"/>
  <c r="I28" i="19" l="1"/>
  <c r="H28" i="19"/>
  <c r="H30" i="19"/>
  <c r="H32" i="19" l="1"/>
  <c r="I32" i="19" s="1"/>
  <c r="H31" i="19"/>
  <c r="I31" i="19" s="1"/>
  <c r="I30" i="19"/>
  <c r="I29" i="19"/>
  <c r="H27" i="19"/>
  <c r="I27" i="19" s="1"/>
  <c r="H26" i="19"/>
  <c r="I26" i="19" s="1"/>
  <c r="H25" i="19"/>
  <c r="I25" i="19" s="1"/>
  <c r="H24" i="19"/>
  <c r="I24" i="19" s="1"/>
  <c r="H23" i="19"/>
  <c r="I23" i="19" s="1"/>
  <c r="H22" i="19"/>
  <c r="I22" i="19" s="1"/>
  <c r="H21" i="19"/>
  <c r="I21" i="19" s="1"/>
  <c r="H20" i="19"/>
  <c r="I20" i="19" s="1"/>
  <c r="H19" i="19"/>
  <c r="I19" i="19" s="1"/>
  <c r="H18" i="19"/>
  <c r="I18" i="19" s="1"/>
  <c r="H17" i="19"/>
  <c r="I17" i="19" s="1"/>
  <c r="H16" i="19"/>
  <c r="I16" i="19" s="1"/>
  <c r="H15" i="19"/>
  <c r="I15" i="19" s="1"/>
  <c r="H14" i="19"/>
  <c r="I14" i="19" s="1"/>
  <c r="H13" i="19"/>
  <c r="I13" i="19" s="1"/>
  <c r="H12" i="19"/>
  <c r="I12" i="19" s="1"/>
</calcChain>
</file>

<file path=xl/sharedStrings.xml><?xml version="1.0" encoding="utf-8"?>
<sst xmlns="http://schemas.openxmlformats.org/spreadsheetml/2006/main" count="66" uniqueCount="65">
  <si>
    <t>Firma</t>
  </si>
  <si>
    <t xml:space="preserve">Výsledek </t>
  </si>
  <si>
    <t>Zbývá k</t>
  </si>
  <si>
    <t xml:space="preserve">K vypořádání </t>
  </si>
  <si>
    <t>hospodaření</t>
  </si>
  <si>
    <t>vypořádání</t>
  </si>
  <si>
    <t>z min. let</t>
  </si>
  <si>
    <t xml:space="preserve">         a</t>
  </si>
  <si>
    <t>e</t>
  </si>
  <si>
    <t>Acton (po SNEO)</t>
  </si>
  <si>
    <t>VAS</t>
  </si>
  <si>
    <t>Solid</t>
  </si>
  <si>
    <t>Urbia</t>
  </si>
  <si>
    <t>TSK</t>
  </si>
  <si>
    <t>Acton (po PPS)</t>
  </si>
  <si>
    <t>Acton (pozemky)</t>
  </si>
  <si>
    <t>d</t>
  </si>
  <si>
    <t>Kolektory Praha</t>
  </si>
  <si>
    <t>c</t>
  </si>
  <si>
    <t>K odvodu</t>
  </si>
  <si>
    <t xml:space="preserve">celkem </t>
  </si>
  <si>
    <t>Ponecháno k</t>
  </si>
  <si>
    <t>vypořádání za</t>
  </si>
  <si>
    <t>Z toho</t>
  </si>
  <si>
    <t>b</t>
  </si>
  <si>
    <t>f</t>
  </si>
  <si>
    <t>Acton (Štěrboholy)</t>
  </si>
  <si>
    <t>Zápočet investic na</t>
  </si>
  <si>
    <t xml:space="preserve"> nájemném-částka</t>
  </si>
  <si>
    <t>snížení vybraného</t>
  </si>
  <si>
    <t>let, hosp. výsledku,</t>
  </si>
  <si>
    <t>Centra (Liga bez Revytu)</t>
  </si>
  <si>
    <t>Centra (Liga po Revytu)</t>
  </si>
  <si>
    <t>Centra (bez Ligy)</t>
  </si>
  <si>
    <t>Liga servis (neb.domy)</t>
  </si>
  <si>
    <t>Liga servis (škol. byty)</t>
  </si>
  <si>
    <t>Liga servis (Strahov)</t>
  </si>
  <si>
    <t>Výdaje na investice</t>
  </si>
  <si>
    <t>zálohy  v</t>
  </si>
  <si>
    <t>Přijaté a</t>
  </si>
  <si>
    <t>Převody</t>
  </si>
  <si>
    <t>prostředků</t>
  </si>
  <si>
    <t>mezi účty</t>
  </si>
  <si>
    <t>správy u firmy</t>
  </si>
  <si>
    <t>g</t>
  </si>
  <si>
    <t>i</t>
  </si>
  <si>
    <t>j</t>
  </si>
  <si>
    <t>h=b+c+d+e-f-g</t>
  </si>
  <si>
    <t xml:space="preserve"> nájemného pro HMP</t>
  </si>
  <si>
    <t>přijatých záloh, aj.</t>
  </si>
  <si>
    <t>TCP (obchodní činnost)</t>
  </si>
  <si>
    <t>Výstaviště Praha</t>
  </si>
  <si>
    <t>TCP (spr. HDK,Vlt.nápl.,Šutka,Strahov)</t>
  </si>
  <si>
    <t xml:space="preserve">od MHMP </t>
  </si>
  <si>
    <t>Tabulka k finančnímu vypořádání hospodářské činnosti vlastního hl.m. Prahy za rok 2018</t>
  </si>
  <si>
    <t>v roce 2018</t>
  </si>
  <si>
    <t>r.2018 z prostř. min.</t>
  </si>
  <si>
    <t>rok 2019</t>
  </si>
  <si>
    <t>za rok 2018</t>
  </si>
  <si>
    <t>Technologie hl.m. Prahy</t>
  </si>
  <si>
    <t>Pozn. u  TCP (spr. HDK, Vlt. nápl., Šutka, Strahov) byly v r. 2018 zaúčtovány  (avšak neuhrazeny) do investic na účet 042 investiční faktury ve výši  17 127 261,86  Kč, vztahující se  k akci - Revitalizace náplavek. Zdroj</t>
  </si>
  <si>
    <t>úhrady těchto faktur bude dořešen v roce 2019, po schválení rozpočtu kapitálových výdajů.</t>
  </si>
  <si>
    <t xml:space="preserve">Q- Facility (Veronské nám. 597)      </t>
  </si>
  <si>
    <t>Q- Facility (Hlavatého 662)</t>
  </si>
  <si>
    <t xml:space="preserve">Příloha č. 5 k usnesení Zastupitelstva HMP č. 8/52 ze dne 20. 6.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</si>
</sst>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8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7"/>
      <color indexed="10"/>
      <name val="Arial CE"/>
      <family val="2"/>
      <charset val="238"/>
    </font>
    <font>
      <b/>
      <u/>
      <sz val="11"/>
      <color indexed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color indexed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7"/>
      <name val="Arial CE"/>
      <family val="2"/>
      <charset val="238"/>
    </font>
    <font>
      <b/>
      <sz val="10"/>
      <color indexed="10"/>
      <name val="Arial CE"/>
      <charset val="238"/>
    </font>
    <font>
      <sz val="8"/>
      <color rgb="FFFF0000"/>
      <name val="Arial CE"/>
      <family val="2"/>
      <charset val="238"/>
    </font>
    <font>
      <sz val="6"/>
      <name val="Arial CE"/>
      <family val="2"/>
      <charset val="238"/>
    </font>
    <font>
      <sz val="7"/>
      <color rgb="FFFF0000"/>
      <name val="Arial CE"/>
      <family val="2"/>
      <charset val="238"/>
    </font>
    <font>
      <sz val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i/>
      <u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2" fontId="0" fillId="0" borderId="0" xfId="0" applyNumberFormat="1"/>
    <xf numFmtId="2" fontId="3" fillId="0" borderId="0" xfId="0" applyNumberFormat="1" applyFont="1" applyBorder="1"/>
    <xf numFmtId="2" fontId="3" fillId="0" borderId="0" xfId="0" applyNumberFormat="1" applyFont="1"/>
    <xf numFmtId="0" fontId="3" fillId="0" borderId="0" xfId="0" applyFont="1" applyFill="1"/>
    <xf numFmtId="2" fontId="3" fillId="0" borderId="0" xfId="0" applyNumberFormat="1" applyFont="1" applyFill="1"/>
    <xf numFmtId="2" fontId="2" fillId="0" borderId="0" xfId="0" applyNumberFormat="1" applyFont="1" applyFill="1"/>
    <xf numFmtId="0" fontId="0" fillId="0" borderId="0" xfId="0" applyFill="1"/>
    <xf numFmtId="0" fontId="3" fillId="0" borderId="0" xfId="0" applyFont="1" applyFill="1" applyBorder="1"/>
    <xf numFmtId="0" fontId="0" fillId="0" borderId="0" xfId="0" applyFill="1" applyBorder="1"/>
    <xf numFmtId="2" fontId="0" fillId="0" borderId="0" xfId="0" applyNumberFormat="1" applyFill="1"/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/>
    <xf numFmtId="4" fontId="0" fillId="0" borderId="0" xfId="0" applyNumberFormat="1"/>
    <xf numFmtId="0" fontId="9" fillId="0" borderId="0" xfId="0" applyFont="1" applyFill="1"/>
    <xf numFmtId="4" fontId="5" fillId="0" borderId="0" xfId="0" applyNumberFormat="1" applyFont="1"/>
    <xf numFmtId="0" fontId="10" fillId="0" borderId="0" xfId="0" applyFont="1" applyFill="1"/>
    <xf numFmtId="2" fontId="10" fillId="0" borderId="0" xfId="0" applyNumberFormat="1" applyFont="1" applyFill="1"/>
    <xf numFmtId="2" fontId="4" fillId="0" borderId="0" xfId="0" applyNumberFormat="1" applyFont="1" applyFill="1"/>
    <xf numFmtId="0" fontId="12" fillId="0" borderId="0" xfId="0" applyFont="1" applyFill="1"/>
    <xf numFmtId="0" fontId="8" fillId="0" borderId="0" xfId="0" applyFont="1" applyFill="1"/>
    <xf numFmtId="0" fontId="13" fillId="0" borderId="0" xfId="0" applyFont="1" applyFill="1"/>
    <xf numFmtId="4" fontId="10" fillId="0" borderId="0" xfId="0" applyNumberFormat="1" applyFont="1" applyFill="1"/>
    <xf numFmtId="4" fontId="8" fillId="0" borderId="0" xfId="0" applyNumberFormat="1" applyFont="1" applyFill="1"/>
    <xf numFmtId="0" fontId="14" fillId="0" borderId="0" xfId="0" applyFont="1" applyFill="1"/>
    <xf numFmtId="4" fontId="3" fillId="0" borderId="0" xfId="0" applyNumberFormat="1" applyFont="1" applyBorder="1"/>
    <xf numFmtId="4" fontId="11" fillId="0" borderId="0" xfId="0" applyNumberFormat="1" applyFont="1" applyFill="1" applyBorder="1"/>
    <xf numFmtId="4" fontId="10" fillId="0" borderId="0" xfId="0" applyNumberFormat="1" applyFont="1" applyFill="1" applyBorder="1"/>
    <xf numFmtId="4" fontId="15" fillId="0" borderId="0" xfId="0" applyNumberFormat="1" applyFont="1" applyFill="1"/>
    <xf numFmtId="2" fontId="4" fillId="0" borderId="0" xfId="0" applyNumberFormat="1" applyFont="1" applyFill="1" applyBorder="1"/>
    <xf numFmtId="4" fontId="3" fillId="0" borderId="0" xfId="0" applyNumberFormat="1" applyFont="1" applyFill="1"/>
    <xf numFmtId="4" fontId="5" fillId="0" borderId="0" xfId="0" applyNumberFormat="1" applyFont="1" applyFill="1" applyBorder="1"/>
    <xf numFmtId="4" fontId="4" fillId="0" borderId="0" xfId="0" applyNumberFormat="1" applyFont="1" applyBorder="1"/>
    <xf numFmtId="0" fontId="4" fillId="0" borderId="0" xfId="0" applyFont="1"/>
    <xf numFmtId="4" fontId="17" fillId="0" borderId="0" xfId="0" applyNumberFormat="1" applyFont="1" applyFill="1"/>
    <xf numFmtId="4" fontId="9" fillId="0" borderId="0" xfId="0" applyNumberFormat="1" applyFont="1" applyFill="1"/>
    <xf numFmtId="4" fontId="14" fillId="0" borderId="0" xfId="0" applyNumberFormat="1" applyFont="1" applyFill="1"/>
    <xf numFmtId="0" fontId="1" fillId="0" borderId="0" xfId="0" applyFont="1"/>
    <xf numFmtId="0" fontId="18" fillId="0" borderId="0" xfId="0" applyFont="1" applyFill="1"/>
    <xf numFmtId="4" fontId="19" fillId="0" borderId="0" xfId="0" applyNumberFormat="1" applyFont="1" applyFill="1" applyBorder="1"/>
    <xf numFmtId="4" fontId="20" fillId="0" borderId="0" xfId="0" applyNumberFormat="1" applyFont="1" applyFill="1" applyBorder="1"/>
    <xf numFmtId="0" fontId="11" fillId="0" borderId="0" xfId="0" applyFont="1" applyFill="1" applyBorder="1"/>
    <xf numFmtId="4" fontId="21" fillId="0" borderId="0" xfId="0" applyNumberFormat="1" applyFont="1" applyFill="1" applyBorder="1"/>
    <xf numFmtId="4" fontId="11" fillId="0" borderId="0" xfId="0" applyNumberFormat="1" applyFont="1" applyFill="1"/>
    <xf numFmtId="0" fontId="22" fillId="0" borderId="2" xfId="0" applyFont="1" applyFill="1" applyBorder="1"/>
    <xf numFmtId="0" fontId="22" fillId="0" borderId="10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22" fillId="0" borderId="3" xfId="0" applyFont="1" applyFill="1" applyBorder="1"/>
    <xf numFmtId="0" fontId="22" fillId="0" borderId="4" xfId="0" applyFont="1" applyFill="1" applyBorder="1"/>
    <xf numFmtId="0" fontId="22" fillId="0" borderId="5" xfId="0" applyFont="1" applyFill="1" applyBorder="1" applyAlignment="1">
      <alignment horizontal="center"/>
    </xf>
    <xf numFmtId="0" fontId="22" fillId="0" borderId="6" xfId="0" applyFont="1" applyFill="1" applyBorder="1" applyAlignment="1">
      <alignment horizontal="center"/>
    </xf>
    <xf numFmtId="0" fontId="22" fillId="0" borderId="6" xfId="0" applyFont="1" applyFill="1" applyBorder="1"/>
    <xf numFmtId="0" fontId="22" fillId="0" borderId="7" xfId="0" applyFont="1" applyFill="1" applyBorder="1"/>
    <xf numFmtId="0" fontId="22" fillId="0" borderId="5" xfId="0" applyFont="1" applyFill="1" applyBorder="1"/>
    <xf numFmtId="0" fontId="22" fillId="0" borderId="1" xfId="0" applyFont="1" applyFill="1" applyBorder="1"/>
    <xf numFmtId="0" fontId="22" fillId="0" borderId="8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3" fontId="22" fillId="0" borderId="9" xfId="0" applyNumberFormat="1" applyFont="1" applyFill="1" applyBorder="1" applyAlignment="1">
      <alignment horizontal="center"/>
    </xf>
    <xf numFmtId="3" fontId="22" fillId="0" borderId="8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0" fontId="22" fillId="0" borderId="12" xfId="0" applyFont="1" applyFill="1" applyBorder="1"/>
    <xf numFmtId="4" fontId="22" fillId="0" borderId="13" xfId="0" applyNumberFormat="1" applyFont="1" applyFill="1" applyBorder="1"/>
    <xf numFmtId="4" fontId="22" fillId="0" borderId="14" xfId="0" applyNumberFormat="1" applyFont="1" applyFill="1" applyBorder="1"/>
    <xf numFmtId="4" fontId="22" fillId="0" borderId="18" xfId="0" applyNumberFormat="1" applyFont="1" applyFill="1" applyBorder="1"/>
    <xf numFmtId="4" fontId="22" fillId="0" borderId="17" xfId="0" applyNumberFormat="1" applyFont="1" applyFill="1" applyBorder="1"/>
    <xf numFmtId="4" fontId="22" fillId="0" borderId="17" xfId="0" applyNumberFormat="1" applyFont="1" applyFill="1" applyBorder="1" applyAlignment="1">
      <alignment horizontal="right"/>
    </xf>
    <xf numFmtId="0" fontId="22" fillId="0" borderId="15" xfId="0" applyFont="1" applyFill="1" applyBorder="1"/>
    <xf numFmtId="4" fontId="22" fillId="0" borderId="16" xfId="0" applyNumberFormat="1" applyFont="1" applyFill="1" applyBorder="1"/>
    <xf numFmtId="4" fontId="22" fillId="0" borderId="19" xfId="0" applyNumberFormat="1" applyFont="1" applyFill="1" applyBorder="1"/>
    <xf numFmtId="0" fontId="22" fillId="0" borderId="20" xfId="0" applyFont="1" applyFill="1" applyBorder="1"/>
    <xf numFmtId="4" fontId="22" fillId="0" borderId="21" xfId="0" applyNumberFormat="1" applyFont="1" applyFill="1" applyBorder="1"/>
    <xf numFmtId="4" fontId="22" fillId="0" borderId="22" xfId="0" applyNumberFormat="1" applyFont="1" applyFill="1" applyBorder="1"/>
    <xf numFmtId="4" fontId="22" fillId="0" borderId="22" xfId="0" applyNumberFormat="1" applyFont="1" applyFill="1" applyBorder="1" applyAlignment="1">
      <alignment horizontal="right"/>
    </xf>
    <xf numFmtId="4" fontId="22" fillId="0" borderId="23" xfId="0" applyNumberFormat="1" applyFont="1" applyFill="1" applyBorder="1"/>
    <xf numFmtId="0" fontId="23" fillId="0" borderId="0" xfId="0" applyFont="1" applyFill="1"/>
    <xf numFmtId="0" fontId="22" fillId="0" borderId="0" xfId="0" applyFont="1" applyFill="1" applyBorder="1"/>
    <xf numFmtId="0" fontId="24" fillId="0" borderId="6" xfId="0" applyFont="1" applyFill="1" applyBorder="1" applyAlignment="1">
      <alignment horizontal="center"/>
    </xf>
    <xf numFmtId="4" fontId="16" fillId="0" borderId="26" xfId="0" applyNumberFormat="1" applyFont="1" applyFill="1" applyBorder="1"/>
    <xf numFmtId="4" fontId="16" fillId="0" borderId="27" xfId="0" applyNumberFormat="1" applyFont="1" applyFill="1" applyBorder="1"/>
    <xf numFmtId="4" fontId="22" fillId="0" borderId="16" xfId="0" applyNumberFormat="1" applyFont="1" applyFill="1" applyBorder="1" applyAlignment="1">
      <alignment horizontal="right"/>
    </xf>
    <xf numFmtId="0" fontId="25" fillId="0" borderId="0" xfId="0" applyFont="1"/>
    <xf numFmtId="0" fontId="22" fillId="0" borderId="24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C58"/>
  <sheetViews>
    <sheetView tabSelected="1" workbookViewId="0">
      <selection activeCell="A2" sqref="A2"/>
    </sheetView>
  </sheetViews>
  <sheetFormatPr defaultRowHeight="12.75" x14ac:dyDescent="0.2"/>
  <cols>
    <col min="1" max="1" width="25.5703125" customWidth="1"/>
    <col min="2" max="2" width="12.5703125" customWidth="1"/>
    <col min="3" max="3" width="12.5703125" style="40" customWidth="1"/>
    <col min="4" max="5" width="11.5703125" customWidth="1"/>
    <col min="6" max="6" width="12.5703125" customWidth="1"/>
    <col min="7" max="7" width="13.140625" customWidth="1"/>
    <col min="8" max="8" width="12.5703125" style="36" customWidth="1"/>
    <col min="9" max="10" width="12.5703125" customWidth="1"/>
    <col min="11" max="11" width="10.85546875" customWidth="1"/>
  </cols>
  <sheetData>
    <row r="2" spans="1:55" ht="15" x14ac:dyDescent="0.25">
      <c r="A2" s="83" t="s">
        <v>64</v>
      </c>
    </row>
    <row r="4" spans="1:55" s="11" customFormat="1" ht="15.95" customHeight="1" x14ac:dyDescent="0.25">
      <c r="A4" s="77" t="s">
        <v>54</v>
      </c>
      <c r="D4" s="12"/>
      <c r="E4" s="12"/>
      <c r="F4" s="12"/>
      <c r="G4" s="38"/>
      <c r="H4" s="37"/>
      <c r="I4" s="17"/>
    </row>
    <row r="5" spans="1:55" s="7" customFormat="1" ht="15.95" customHeight="1" x14ac:dyDescent="0.25">
      <c r="A5" s="22"/>
      <c r="B5" s="23"/>
      <c r="C5" s="11"/>
      <c r="D5" s="24"/>
      <c r="E5" s="24"/>
      <c r="F5" s="24"/>
      <c r="G5" s="24"/>
      <c r="H5" s="12"/>
      <c r="I5" s="25"/>
      <c r="J5" s="26"/>
      <c r="K5" s="11"/>
    </row>
    <row r="6" spans="1:55" s="7" customFormat="1" ht="12" customHeight="1" thickBot="1" x14ac:dyDescent="0.25">
      <c r="A6" s="26"/>
      <c r="B6" s="23"/>
      <c r="C6" s="11"/>
      <c r="D6" s="27"/>
      <c r="E6" s="27"/>
      <c r="F6" s="27"/>
      <c r="G6" s="39"/>
      <c r="H6" s="11"/>
      <c r="I6" s="25"/>
      <c r="J6" s="25"/>
      <c r="K6" s="11"/>
    </row>
    <row r="7" spans="1:55" s="7" customFormat="1" ht="12" customHeight="1" x14ac:dyDescent="0.2">
      <c r="A7" s="47" t="s">
        <v>0</v>
      </c>
      <c r="B7" s="48" t="s">
        <v>2</v>
      </c>
      <c r="C7" s="48" t="s">
        <v>1</v>
      </c>
      <c r="D7" s="48" t="s">
        <v>39</v>
      </c>
      <c r="E7" s="49" t="s">
        <v>40</v>
      </c>
      <c r="F7" s="50" t="s">
        <v>37</v>
      </c>
      <c r="G7" s="48" t="s">
        <v>27</v>
      </c>
      <c r="H7" s="49" t="s">
        <v>3</v>
      </c>
      <c r="I7" s="84" t="s">
        <v>23</v>
      </c>
      <c r="J7" s="85"/>
      <c r="K7" s="4"/>
    </row>
    <row r="8" spans="1:55" s="7" customFormat="1" ht="12" customHeight="1" x14ac:dyDescent="0.2">
      <c r="A8" s="51"/>
      <c r="B8" s="52" t="s">
        <v>5</v>
      </c>
      <c r="C8" s="52" t="s">
        <v>4</v>
      </c>
      <c r="D8" s="52" t="s">
        <v>38</v>
      </c>
      <c r="E8" s="53" t="s">
        <v>41</v>
      </c>
      <c r="F8" s="54" t="s">
        <v>56</v>
      </c>
      <c r="G8" s="52" t="s">
        <v>28</v>
      </c>
      <c r="H8" s="53" t="s">
        <v>20</v>
      </c>
      <c r="I8" s="52" t="s">
        <v>19</v>
      </c>
      <c r="J8" s="55" t="s">
        <v>21</v>
      </c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55" s="7" customFormat="1" ht="12" customHeight="1" x14ac:dyDescent="0.2">
      <c r="A9" s="51"/>
      <c r="B9" s="52" t="s">
        <v>6</v>
      </c>
      <c r="C9" s="52" t="s">
        <v>58</v>
      </c>
      <c r="D9" s="52" t="s">
        <v>53</v>
      </c>
      <c r="E9" s="53" t="s">
        <v>42</v>
      </c>
      <c r="F9" s="54" t="s">
        <v>30</v>
      </c>
      <c r="G9" s="53" t="s">
        <v>29</v>
      </c>
      <c r="H9" s="54"/>
      <c r="I9" s="52" t="s">
        <v>58</v>
      </c>
      <c r="J9" s="55" t="s">
        <v>22</v>
      </c>
      <c r="K9" s="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55" s="7" customFormat="1" ht="12" customHeight="1" thickBot="1" x14ac:dyDescent="0.25">
      <c r="A10" s="51"/>
      <c r="B10" s="56"/>
      <c r="C10" s="56"/>
      <c r="D10" s="52" t="s">
        <v>55</v>
      </c>
      <c r="E10" s="53" t="s">
        <v>43</v>
      </c>
      <c r="F10" s="54" t="s">
        <v>49</v>
      </c>
      <c r="G10" s="79" t="s">
        <v>48</v>
      </c>
      <c r="H10" s="54"/>
      <c r="I10" s="56"/>
      <c r="J10" s="55" t="s">
        <v>57</v>
      </c>
      <c r="K10" s="13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55" s="7" customFormat="1" ht="12" customHeight="1" thickBot="1" x14ac:dyDescent="0.25">
      <c r="A11" s="57" t="s">
        <v>7</v>
      </c>
      <c r="B11" s="58" t="s">
        <v>24</v>
      </c>
      <c r="C11" s="59" t="s">
        <v>18</v>
      </c>
      <c r="D11" s="58" t="s">
        <v>16</v>
      </c>
      <c r="E11" s="59" t="s">
        <v>8</v>
      </c>
      <c r="F11" s="59" t="s">
        <v>25</v>
      </c>
      <c r="G11" s="59" t="s">
        <v>44</v>
      </c>
      <c r="H11" s="60" t="s">
        <v>47</v>
      </c>
      <c r="I11" s="61" t="s">
        <v>45</v>
      </c>
      <c r="J11" s="62" t="s">
        <v>46</v>
      </c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55" s="11" customFormat="1" ht="12" customHeight="1" x14ac:dyDescent="0.2">
      <c r="A12" s="63" t="s">
        <v>14</v>
      </c>
      <c r="B12" s="64">
        <v>10021021.689999999</v>
      </c>
      <c r="C12" s="65">
        <v>10079553.58</v>
      </c>
      <c r="D12" s="64">
        <v>0</v>
      </c>
      <c r="E12" s="65">
        <v>0</v>
      </c>
      <c r="F12" s="65">
        <v>0</v>
      </c>
      <c r="G12" s="65">
        <v>0</v>
      </c>
      <c r="H12" s="65">
        <f>B12+C12+D12+E12-F12-G12</f>
        <v>20100575.27</v>
      </c>
      <c r="I12" s="64">
        <f t="shared" ref="I12:I28" si="0">H12-J12</f>
        <v>9641442.1600000001</v>
      </c>
      <c r="J12" s="66">
        <v>10459133.109999999</v>
      </c>
      <c r="K12" s="34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</row>
    <row r="13" spans="1:55" s="11" customFormat="1" ht="12" customHeight="1" x14ac:dyDescent="0.2">
      <c r="A13" s="69" t="s">
        <v>9</v>
      </c>
      <c r="B13" s="67">
        <v>5593358.3399999999</v>
      </c>
      <c r="C13" s="70">
        <v>10828249.65</v>
      </c>
      <c r="D13" s="67">
        <v>0</v>
      </c>
      <c r="E13" s="70">
        <v>0</v>
      </c>
      <c r="F13" s="70">
        <v>0</v>
      </c>
      <c r="G13" s="70">
        <v>0</v>
      </c>
      <c r="H13" s="70">
        <f>B13+C13+D13+E13-F13-G13</f>
        <v>16421607.99</v>
      </c>
      <c r="I13" s="67">
        <f t="shared" si="0"/>
        <v>10962570.870000001</v>
      </c>
      <c r="J13" s="71">
        <v>5459037.1200000001</v>
      </c>
      <c r="K13" s="34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</row>
    <row r="14" spans="1:55" s="11" customFormat="1" ht="12" customHeight="1" x14ac:dyDescent="0.2">
      <c r="A14" s="69" t="s">
        <v>26</v>
      </c>
      <c r="B14" s="67">
        <v>4846971.1100000003</v>
      </c>
      <c r="C14" s="70">
        <v>187.06</v>
      </c>
      <c r="D14" s="67">
        <v>0</v>
      </c>
      <c r="E14" s="70">
        <v>0</v>
      </c>
      <c r="F14" s="70">
        <v>0</v>
      </c>
      <c r="G14" s="70">
        <v>0</v>
      </c>
      <c r="H14" s="70">
        <f>B14+C14+D14+E14-F14-G14</f>
        <v>4847158.17</v>
      </c>
      <c r="I14" s="67">
        <f t="shared" si="0"/>
        <v>0</v>
      </c>
      <c r="J14" s="71">
        <v>4847158.17</v>
      </c>
      <c r="K14" s="34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</row>
    <row r="15" spans="1:55" s="11" customFormat="1" ht="12" customHeight="1" x14ac:dyDescent="0.2">
      <c r="A15" s="69" t="s">
        <v>15</v>
      </c>
      <c r="B15" s="67">
        <v>8306035.1699999999</v>
      </c>
      <c r="C15" s="70">
        <v>-70518362.329999998</v>
      </c>
      <c r="D15" s="67">
        <v>65008962.359999999</v>
      </c>
      <c r="E15" s="70">
        <v>0</v>
      </c>
      <c r="F15" s="70">
        <v>0</v>
      </c>
      <c r="G15" s="70">
        <v>0</v>
      </c>
      <c r="H15" s="70">
        <f>B15+C15+D15+E15-F15-G15</f>
        <v>2796635.200000003</v>
      </c>
      <c r="I15" s="67">
        <f t="shared" si="0"/>
        <v>0</v>
      </c>
      <c r="J15" s="71">
        <v>2796635.2</v>
      </c>
      <c r="K15" s="34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</row>
    <row r="16" spans="1:55" s="11" customFormat="1" ht="12" customHeight="1" x14ac:dyDescent="0.2">
      <c r="A16" s="69" t="s">
        <v>10</v>
      </c>
      <c r="B16" s="67">
        <v>26635714.539999999</v>
      </c>
      <c r="C16" s="70">
        <v>31241611.739999998</v>
      </c>
      <c r="D16" s="67">
        <v>0</v>
      </c>
      <c r="E16" s="70">
        <v>0</v>
      </c>
      <c r="F16" s="70">
        <v>0</v>
      </c>
      <c r="G16" s="70">
        <v>0</v>
      </c>
      <c r="H16" s="70">
        <f>B16+C16+D16+E16+F16+G16</f>
        <v>57877326.280000001</v>
      </c>
      <c r="I16" s="67">
        <f t="shared" si="0"/>
        <v>33573374.939999998</v>
      </c>
      <c r="J16" s="71">
        <v>24303951.34</v>
      </c>
      <c r="K16" s="34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</row>
    <row r="17" spans="1:55" s="11" customFormat="1" ht="12" customHeight="1" x14ac:dyDescent="0.2">
      <c r="A17" s="69" t="s">
        <v>33</v>
      </c>
      <c r="B17" s="67">
        <v>32385189.140000001</v>
      </c>
      <c r="C17" s="80">
        <v>12313699.25</v>
      </c>
      <c r="D17" s="67">
        <v>0</v>
      </c>
      <c r="E17" s="70">
        <v>0</v>
      </c>
      <c r="F17" s="67">
        <v>0</v>
      </c>
      <c r="G17" s="70">
        <v>0</v>
      </c>
      <c r="H17" s="70">
        <f>B17+C17</f>
        <v>44698888.390000001</v>
      </c>
      <c r="I17" s="67">
        <f t="shared" si="0"/>
        <v>11658152.25</v>
      </c>
      <c r="J17" s="81">
        <v>33040736.140000001</v>
      </c>
      <c r="K17" s="34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</row>
    <row r="18" spans="1:55" s="11" customFormat="1" ht="12" customHeight="1" x14ac:dyDescent="0.2">
      <c r="A18" s="69" t="s">
        <v>31</v>
      </c>
      <c r="B18" s="67">
        <v>12161797.58</v>
      </c>
      <c r="C18" s="70">
        <v>12927263.35</v>
      </c>
      <c r="D18" s="67">
        <v>0</v>
      </c>
      <c r="E18" s="70">
        <v>0</v>
      </c>
      <c r="F18" s="67">
        <v>0</v>
      </c>
      <c r="G18" s="70">
        <v>0</v>
      </c>
      <c r="H18" s="70">
        <f t="shared" ref="H18:H26" si="1">B18+C18+D18+E18-F18-G18</f>
        <v>25089060.93</v>
      </c>
      <c r="I18" s="67">
        <f t="shared" si="0"/>
        <v>15274419.029999999</v>
      </c>
      <c r="J18" s="71">
        <v>9814641.9000000004</v>
      </c>
      <c r="K18" s="3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</row>
    <row r="19" spans="1:55" s="11" customFormat="1" ht="12" customHeight="1" x14ac:dyDescent="0.2">
      <c r="A19" s="69" t="s">
        <v>32</v>
      </c>
      <c r="B19" s="67">
        <v>31925246.969999999</v>
      </c>
      <c r="C19" s="70">
        <v>63398005.140000001</v>
      </c>
      <c r="D19" s="67">
        <v>0</v>
      </c>
      <c r="E19" s="70">
        <v>0</v>
      </c>
      <c r="F19" s="68">
        <v>1501120.56</v>
      </c>
      <c r="G19" s="82">
        <v>0</v>
      </c>
      <c r="H19" s="70">
        <f t="shared" si="1"/>
        <v>93822131.549999997</v>
      </c>
      <c r="I19" s="67">
        <f t="shared" si="0"/>
        <v>65294937.159999996</v>
      </c>
      <c r="J19" s="71">
        <v>28527194.390000001</v>
      </c>
      <c r="K19" s="34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</row>
    <row r="20" spans="1:55" s="11" customFormat="1" ht="12" customHeight="1" x14ac:dyDescent="0.2">
      <c r="A20" s="69" t="s">
        <v>62</v>
      </c>
      <c r="B20" s="67">
        <v>8840664.0399999991</v>
      </c>
      <c r="C20" s="70">
        <v>8244627.1600000001</v>
      </c>
      <c r="D20" s="67">
        <v>0</v>
      </c>
      <c r="E20" s="70">
        <v>0</v>
      </c>
      <c r="F20" s="67">
        <v>0</v>
      </c>
      <c r="G20" s="70">
        <v>0</v>
      </c>
      <c r="H20" s="70">
        <f t="shared" si="1"/>
        <v>17085291.199999999</v>
      </c>
      <c r="I20" s="67">
        <f t="shared" si="0"/>
        <v>8824304.2599999979</v>
      </c>
      <c r="J20" s="71">
        <v>8260986.9400000004</v>
      </c>
      <c r="K20" s="34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</row>
    <row r="21" spans="1:55" s="11" customFormat="1" ht="12" customHeight="1" x14ac:dyDescent="0.2">
      <c r="A21" s="69" t="s">
        <v>63</v>
      </c>
      <c r="B21" s="67">
        <v>23923647.399999999</v>
      </c>
      <c r="C21" s="70">
        <v>4981858.12</v>
      </c>
      <c r="D21" s="67">
        <v>2000000</v>
      </c>
      <c r="E21" s="70">
        <v>0</v>
      </c>
      <c r="F21" s="70">
        <v>0</v>
      </c>
      <c r="G21" s="70">
        <v>0</v>
      </c>
      <c r="H21" s="70">
        <f t="shared" si="1"/>
        <v>30905505.52</v>
      </c>
      <c r="I21" s="67">
        <f t="shared" si="0"/>
        <v>6771892.879999999</v>
      </c>
      <c r="J21" s="71">
        <v>24133612.640000001</v>
      </c>
      <c r="K21" s="34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</row>
    <row r="22" spans="1:55" s="11" customFormat="1" ht="12" customHeight="1" x14ac:dyDescent="0.2">
      <c r="A22" s="69" t="s">
        <v>34</v>
      </c>
      <c r="B22" s="67">
        <v>26904853.98</v>
      </c>
      <c r="C22" s="70">
        <v>-70621163.560000002</v>
      </c>
      <c r="D22" s="67">
        <v>58000000</v>
      </c>
      <c r="E22" s="70">
        <v>0</v>
      </c>
      <c r="F22" s="70">
        <v>0</v>
      </c>
      <c r="G22" s="70">
        <v>1091372</v>
      </c>
      <c r="H22" s="70">
        <f t="shared" si="1"/>
        <v>13192318.420000002</v>
      </c>
      <c r="I22" s="67">
        <f t="shared" si="0"/>
        <v>0</v>
      </c>
      <c r="J22" s="71">
        <v>13192318.42</v>
      </c>
      <c r="K22" s="34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1:55" s="11" customFormat="1" ht="12" customHeight="1" x14ac:dyDescent="0.2">
      <c r="A23" s="69" t="s">
        <v>35</v>
      </c>
      <c r="B23" s="67">
        <v>107946.75</v>
      </c>
      <c r="C23" s="70">
        <v>-15236.53</v>
      </c>
      <c r="D23" s="67">
        <v>0</v>
      </c>
      <c r="E23" s="70">
        <v>0</v>
      </c>
      <c r="F23" s="70">
        <v>0</v>
      </c>
      <c r="G23" s="70">
        <v>0</v>
      </c>
      <c r="H23" s="70">
        <f t="shared" si="1"/>
        <v>92710.22</v>
      </c>
      <c r="I23" s="67">
        <f t="shared" si="0"/>
        <v>0</v>
      </c>
      <c r="J23" s="71">
        <v>92710.22</v>
      </c>
      <c r="K23" s="34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</row>
    <row r="24" spans="1:55" s="11" customFormat="1" ht="12" customHeight="1" x14ac:dyDescent="0.2">
      <c r="A24" s="69" t="s">
        <v>36</v>
      </c>
      <c r="B24" s="67">
        <v>18982506.390000001</v>
      </c>
      <c r="C24" s="70">
        <v>-18889274.370000001</v>
      </c>
      <c r="D24" s="67">
        <v>9000000</v>
      </c>
      <c r="E24" s="70">
        <v>0</v>
      </c>
      <c r="F24" s="70">
        <v>0</v>
      </c>
      <c r="G24" s="70">
        <v>0</v>
      </c>
      <c r="H24" s="70">
        <f t="shared" si="1"/>
        <v>9093232.0199999996</v>
      </c>
      <c r="I24" s="67">
        <f t="shared" si="0"/>
        <v>0</v>
      </c>
      <c r="J24" s="71">
        <v>9093232.0199999996</v>
      </c>
      <c r="K24" s="3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</row>
    <row r="25" spans="1:55" s="11" customFormat="1" ht="12" customHeight="1" x14ac:dyDescent="0.2">
      <c r="A25" s="69" t="s">
        <v>11</v>
      </c>
      <c r="B25" s="67">
        <v>81859378.280000001</v>
      </c>
      <c r="C25" s="70">
        <v>79339871.879999995</v>
      </c>
      <c r="D25" s="67">
        <v>0</v>
      </c>
      <c r="E25" s="70">
        <v>0</v>
      </c>
      <c r="F25" s="70">
        <v>0</v>
      </c>
      <c r="G25" s="70">
        <v>1144066.8</v>
      </c>
      <c r="H25" s="70">
        <f t="shared" si="1"/>
        <v>160055183.35999998</v>
      </c>
      <c r="I25" s="67">
        <f t="shared" si="0"/>
        <v>79999999.999999985</v>
      </c>
      <c r="J25" s="71">
        <v>80055183.359999999</v>
      </c>
      <c r="K25" s="34"/>
      <c r="L25" s="21"/>
      <c r="M25" s="21"/>
      <c r="O25" s="21"/>
      <c r="P25" s="21"/>
      <c r="Q25" s="5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</row>
    <row r="26" spans="1:55" s="11" customFormat="1" ht="12" customHeight="1" x14ac:dyDescent="0.2">
      <c r="A26" s="69" t="s">
        <v>12</v>
      </c>
      <c r="B26" s="67">
        <v>30116326.489999998</v>
      </c>
      <c r="C26" s="70">
        <v>-91511103.450000003</v>
      </c>
      <c r="D26" s="70">
        <v>87000000</v>
      </c>
      <c r="E26" s="70">
        <v>0</v>
      </c>
      <c r="F26" s="70">
        <v>0</v>
      </c>
      <c r="G26" s="70">
        <v>0</v>
      </c>
      <c r="H26" s="70">
        <f t="shared" si="1"/>
        <v>25605223.039999992</v>
      </c>
      <c r="I26" s="67">
        <f t="shared" si="0"/>
        <v>0</v>
      </c>
      <c r="J26" s="71">
        <v>25605223.039999999</v>
      </c>
      <c r="K26" s="34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</row>
    <row r="27" spans="1:55" s="11" customFormat="1" ht="12" customHeight="1" x14ac:dyDescent="0.2">
      <c r="A27" s="69" t="s">
        <v>13</v>
      </c>
      <c r="B27" s="67">
        <v>0</v>
      </c>
      <c r="C27" s="70">
        <v>958399996.65999997</v>
      </c>
      <c r="D27" s="70">
        <v>0</v>
      </c>
      <c r="E27" s="70">
        <v>0</v>
      </c>
      <c r="F27" s="70">
        <v>0</v>
      </c>
      <c r="G27" s="70">
        <v>509970</v>
      </c>
      <c r="H27" s="70">
        <f t="shared" ref="H27:H32" si="2">B27+C27+D27+E27-F27-G27</f>
        <v>957890026.65999997</v>
      </c>
      <c r="I27" s="67">
        <f t="shared" si="0"/>
        <v>957890026.65999997</v>
      </c>
      <c r="J27" s="71">
        <v>0</v>
      </c>
      <c r="K27" s="34"/>
      <c r="L27" s="21"/>
      <c r="M27" s="5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</row>
    <row r="28" spans="1:55" s="11" customFormat="1" ht="12" customHeight="1" x14ac:dyDescent="0.2">
      <c r="A28" s="69" t="s">
        <v>59</v>
      </c>
      <c r="B28" s="67">
        <v>0</v>
      </c>
      <c r="C28" s="70">
        <v>16840487.539999999</v>
      </c>
      <c r="D28" s="70">
        <v>0</v>
      </c>
      <c r="E28" s="70">
        <v>0</v>
      </c>
      <c r="F28" s="70">
        <v>0</v>
      </c>
      <c r="G28" s="70">
        <v>0</v>
      </c>
      <c r="H28" s="70">
        <f t="shared" si="2"/>
        <v>16840487.539999999</v>
      </c>
      <c r="I28" s="67">
        <f t="shared" si="0"/>
        <v>16840487.539999999</v>
      </c>
      <c r="J28" s="71">
        <v>0</v>
      </c>
      <c r="K28" s="34"/>
      <c r="L28" s="21"/>
      <c r="M28" s="5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</row>
    <row r="29" spans="1:55" s="11" customFormat="1" ht="12" customHeight="1" x14ac:dyDescent="0.2">
      <c r="A29" s="69" t="s">
        <v>51</v>
      </c>
      <c r="B29" s="67">
        <v>-592744.4</v>
      </c>
      <c r="C29" s="70">
        <v>-47283497.710000001</v>
      </c>
      <c r="D29" s="70">
        <v>64755000</v>
      </c>
      <c r="E29" s="70">
        <v>0</v>
      </c>
      <c r="F29" s="70">
        <v>0</v>
      </c>
      <c r="G29" s="70">
        <v>0</v>
      </c>
      <c r="H29" s="70">
        <f t="shared" si="2"/>
        <v>16878757.890000001</v>
      </c>
      <c r="I29" s="67">
        <f>H29-J29</f>
        <v>0</v>
      </c>
      <c r="J29" s="71">
        <v>16878757.890000001</v>
      </c>
      <c r="K29" s="34"/>
      <c r="L29" s="21"/>
      <c r="M29" s="5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</row>
    <row r="30" spans="1:55" s="11" customFormat="1" ht="12" customHeight="1" x14ac:dyDescent="0.2">
      <c r="A30" s="69" t="s">
        <v>17</v>
      </c>
      <c r="B30" s="67">
        <v>1098684</v>
      </c>
      <c r="C30" s="70">
        <v>48638863.68</v>
      </c>
      <c r="D30" s="70">
        <v>0</v>
      </c>
      <c r="E30" s="70">
        <v>0</v>
      </c>
      <c r="F30" s="70">
        <v>0</v>
      </c>
      <c r="G30" s="70">
        <v>0</v>
      </c>
      <c r="H30" s="70">
        <f t="shared" si="2"/>
        <v>49737547.68</v>
      </c>
      <c r="I30" s="67">
        <f>H30-J30</f>
        <v>49040715.68</v>
      </c>
      <c r="J30" s="71">
        <v>696832</v>
      </c>
      <c r="K30" s="34"/>
      <c r="L30" s="21"/>
      <c r="M30" s="5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</row>
    <row r="31" spans="1:55" s="11" customFormat="1" ht="12" customHeight="1" x14ac:dyDescent="0.2">
      <c r="A31" s="69" t="s">
        <v>50</v>
      </c>
      <c r="B31" s="67">
        <v>0</v>
      </c>
      <c r="C31" s="70">
        <v>78626105.329999998</v>
      </c>
      <c r="D31" s="82">
        <v>0</v>
      </c>
      <c r="E31" s="82">
        <v>-30000000</v>
      </c>
      <c r="F31" s="82">
        <v>0</v>
      </c>
      <c r="G31" s="82">
        <v>0</v>
      </c>
      <c r="H31" s="70">
        <f t="shared" si="2"/>
        <v>48626105.329999998</v>
      </c>
      <c r="I31" s="67">
        <f>H31-J31</f>
        <v>48626105.329999998</v>
      </c>
      <c r="J31" s="71">
        <v>0</v>
      </c>
      <c r="K31" s="34"/>
      <c r="L31" s="21"/>
      <c r="M31" s="5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</row>
    <row r="32" spans="1:55" s="11" customFormat="1" ht="12" customHeight="1" thickBot="1" x14ac:dyDescent="0.25">
      <c r="A32" s="72" t="s">
        <v>52</v>
      </c>
      <c r="B32" s="73">
        <v>0</v>
      </c>
      <c r="C32" s="74">
        <v>-26200317.100000001</v>
      </c>
      <c r="D32" s="75">
        <v>0</v>
      </c>
      <c r="E32" s="75">
        <v>30000000</v>
      </c>
      <c r="F32" s="75">
        <v>0</v>
      </c>
      <c r="G32" s="75">
        <v>0</v>
      </c>
      <c r="H32" s="73">
        <f t="shared" si="2"/>
        <v>3799682.8999999985</v>
      </c>
      <c r="I32" s="73">
        <f>H32-J32</f>
        <v>3799682.8999999985</v>
      </c>
      <c r="J32" s="76">
        <v>0</v>
      </c>
      <c r="K32" s="34"/>
      <c r="L32" s="21"/>
      <c r="M32" s="5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</row>
    <row r="33" spans="1:55" s="7" customFormat="1" ht="12" customHeight="1" x14ac:dyDescent="0.2">
      <c r="A33" s="44"/>
      <c r="B33" s="29"/>
      <c r="C33" s="34"/>
      <c r="D33" s="29"/>
      <c r="E33" s="29"/>
      <c r="F33" s="29"/>
      <c r="G33" s="29"/>
      <c r="H33" s="34"/>
      <c r="I33" s="45"/>
      <c r="J33" s="29"/>
      <c r="K33" s="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</row>
    <row r="34" spans="1:55" s="7" customFormat="1" ht="12" customHeight="1" x14ac:dyDescent="0.2">
      <c r="A34" s="78" t="s">
        <v>60</v>
      </c>
      <c r="B34" s="46"/>
      <c r="C34" s="34"/>
      <c r="D34" s="29"/>
      <c r="E34" s="29"/>
      <c r="F34" s="29"/>
      <c r="G34" s="29"/>
      <c r="H34" s="34"/>
      <c r="I34" s="29"/>
      <c r="J34" s="29"/>
      <c r="K34" s="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s="7" customFormat="1" ht="12" customHeight="1" x14ac:dyDescent="0.2">
      <c r="A35" s="78" t="s">
        <v>61</v>
      </c>
      <c r="B35" s="30"/>
      <c r="C35" s="14"/>
      <c r="D35" s="30"/>
      <c r="E35" s="30"/>
      <c r="F35" s="30"/>
      <c r="G35" s="30"/>
      <c r="H35" s="14"/>
      <c r="I35" s="30"/>
      <c r="J35" s="30"/>
      <c r="K35" s="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</row>
    <row r="36" spans="1:55" s="7" customFormat="1" ht="12" customHeight="1" x14ac:dyDescent="0.2">
      <c r="A36" s="8"/>
      <c r="B36" s="14"/>
      <c r="C36" s="14"/>
      <c r="D36" s="14"/>
      <c r="E36" s="14"/>
      <c r="F36" s="14"/>
      <c r="G36" s="14"/>
      <c r="H36" s="14"/>
      <c r="I36" s="43"/>
      <c r="J36" s="14"/>
      <c r="K36" s="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</row>
    <row r="37" spans="1:55" s="7" customFormat="1" ht="12" customHeight="1" x14ac:dyDescent="0.2">
      <c r="A37" s="8"/>
      <c r="B37" s="14"/>
      <c r="C37" s="14"/>
      <c r="D37" s="14"/>
      <c r="E37" s="14"/>
      <c r="F37" s="14"/>
      <c r="G37" s="14"/>
      <c r="H37" s="14"/>
      <c r="I37" s="14"/>
      <c r="J37" s="14"/>
      <c r="K37" s="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</row>
    <row r="38" spans="1:55" s="11" customFormat="1" ht="12" customHeight="1" x14ac:dyDescent="0.2">
      <c r="A38" s="8"/>
      <c r="B38" s="14"/>
      <c r="C38" s="14"/>
      <c r="D38" s="14"/>
      <c r="E38" s="14"/>
      <c r="F38" s="14"/>
      <c r="G38" s="14"/>
      <c r="H38" s="14"/>
      <c r="I38" s="14"/>
      <c r="J38" s="14"/>
      <c r="K38" s="5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</row>
    <row r="39" spans="1:55" s="11" customFormat="1" ht="12" customHeight="1" x14ac:dyDescent="0.2">
      <c r="A39" s="8"/>
      <c r="B39" s="14"/>
      <c r="C39" s="14"/>
      <c r="D39" s="14"/>
      <c r="E39" s="14"/>
      <c r="F39" s="14"/>
      <c r="G39" s="14"/>
      <c r="H39" s="14"/>
      <c r="I39" s="42"/>
      <c r="J39" s="14"/>
      <c r="K39" s="5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</row>
    <row r="40" spans="1:55" s="11" customFormat="1" ht="12" customHeight="1" x14ac:dyDescent="0.2">
      <c r="A40" s="8"/>
      <c r="B40" s="14"/>
      <c r="C40" s="14"/>
      <c r="D40" s="14"/>
      <c r="E40" s="14"/>
      <c r="F40" s="14"/>
      <c r="G40" s="14"/>
      <c r="H40" s="14"/>
      <c r="I40" s="14"/>
      <c r="J40" s="14"/>
      <c r="K40" s="5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</row>
    <row r="41" spans="1:55" s="11" customFormat="1" ht="12" customHeight="1" x14ac:dyDescent="0.2">
      <c r="A41" s="8"/>
      <c r="B41" s="14"/>
      <c r="C41" s="14"/>
      <c r="D41" s="14"/>
      <c r="E41" s="14"/>
      <c r="F41" s="14"/>
      <c r="G41" s="14"/>
      <c r="H41" s="14"/>
      <c r="I41" s="14"/>
      <c r="J41" s="14"/>
      <c r="K41" s="5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</row>
    <row r="42" spans="1:55" s="11" customFormat="1" ht="12" customHeight="1" x14ac:dyDescent="0.2">
      <c r="A42" s="8"/>
      <c r="B42" s="14"/>
      <c r="C42" s="14"/>
      <c r="D42" s="14"/>
      <c r="E42" s="14"/>
      <c r="F42" s="14"/>
      <c r="G42" s="14"/>
      <c r="H42" s="14"/>
      <c r="I42" s="14"/>
      <c r="J42" s="14"/>
      <c r="K42" s="5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</row>
    <row r="43" spans="1:55" s="11" customFormat="1" ht="12" customHeight="1" x14ac:dyDescent="0.2">
      <c r="A43" s="8"/>
      <c r="B43" s="14"/>
      <c r="C43" s="14"/>
      <c r="D43" s="14"/>
      <c r="E43" s="14"/>
      <c r="F43" s="14"/>
      <c r="G43" s="14"/>
      <c r="H43" s="14"/>
      <c r="I43" s="14"/>
      <c r="J43" s="14"/>
      <c r="K43" s="5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</row>
    <row r="44" spans="1:55" s="7" customFormat="1" ht="12" customHeight="1" x14ac:dyDescent="0.2">
      <c r="A44" s="19"/>
      <c r="B44" s="20"/>
      <c r="C44" s="5"/>
      <c r="D44" s="5"/>
      <c r="E44" s="5"/>
      <c r="F44" s="5"/>
      <c r="G44" s="33"/>
      <c r="H44" s="5"/>
      <c r="I44" s="5"/>
      <c r="J44" s="20"/>
      <c r="K44" s="6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spans="1:55" s="7" customFormat="1" ht="12" customHeight="1" x14ac:dyDescent="0.2">
      <c r="A45" s="41"/>
      <c r="B45" s="20"/>
      <c r="C45" s="5"/>
      <c r="D45" s="5"/>
      <c r="E45" s="5"/>
      <c r="F45" s="33"/>
      <c r="G45" s="33"/>
      <c r="H45" s="5"/>
      <c r="I45" s="5"/>
      <c r="J45" s="20"/>
      <c r="K45" s="6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</row>
    <row r="46" spans="1:55" s="7" customFormat="1" ht="12" customHeight="1" x14ac:dyDescent="0.2">
      <c r="A46" s="41"/>
      <c r="B46" s="20"/>
      <c r="C46" s="5"/>
      <c r="D46" s="20"/>
      <c r="E46" s="20"/>
      <c r="F46" s="25"/>
      <c r="G46" s="25"/>
      <c r="H46" s="5"/>
      <c r="I46" s="20"/>
      <c r="J46" s="20"/>
      <c r="K46" s="6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</row>
    <row r="47" spans="1:55" s="7" customFormat="1" ht="12" customHeight="1" x14ac:dyDescent="0.2">
      <c r="A47" s="19"/>
      <c r="B47" s="31"/>
      <c r="C47" s="5"/>
      <c r="D47" s="20"/>
      <c r="E47" s="20"/>
      <c r="F47" s="25"/>
      <c r="G47" s="25"/>
      <c r="H47" s="33"/>
      <c r="I47" s="25"/>
      <c r="J47" s="20"/>
      <c r="K47" s="6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</row>
    <row r="48" spans="1:55" x14ac:dyDescent="0.2">
      <c r="A48" s="1"/>
      <c r="D48" s="15"/>
      <c r="E48" s="15"/>
      <c r="F48" s="15"/>
      <c r="G48" s="15"/>
      <c r="H48" s="35"/>
      <c r="I48" s="16"/>
    </row>
    <row r="49" spans="1:55" x14ac:dyDescent="0.2">
      <c r="A49" s="1"/>
      <c r="D49" s="15"/>
      <c r="E49" s="15"/>
      <c r="F49" s="15"/>
      <c r="G49" s="15"/>
      <c r="H49" s="28"/>
      <c r="I49" s="16"/>
    </row>
    <row r="50" spans="1:55" x14ac:dyDescent="0.2">
      <c r="A50" s="1"/>
      <c r="G50" s="16"/>
      <c r="H50" s="2"/>
      <c r="I50" s="3"/>
    </row>
    <row r="51" spans="1:55" x14ac:dyDescent="0.2">
      <c r="G51" s="16"/>
      <c r="I51" s="3"/>
    </row>
    <row r="52" spans="1:55" x14ac:dyDescent="0.2">
      <c r="D52" s="15"/>
      <c r="E52" s="15"/>
      <c r="F52" s="15"/>
      <c r="G52" s="15"/>
      <c r="I52" s="1"/>
    </row>
    <row r="53" spans="1:55" x14ac:dyDescent="0.2">
      <c r="A53" s="1"/>
      <c r="D53" s="18"/>
      <c r="E53" s="18"/>
      <c r="F53" s="15"/>
      <c r="G53" s="15"/>
      <c r="I53" s="15"/>
    </row>
    <row r="54" spans="1:55" s="36" customFormat="1" x14ac:dyDescent="0.2">
      <c r="A54"/>
      <c r="B54"/>
      <c r="C54" s="40"/>
      <c r="D54" s="18"/>
      <c r="E54" s="18"/>
      <c r="F54" s="15"/>
      <c r="G54" s="15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</row>
    <row r="55" spans="1:55" s="36" customFormat="1" x14ac:dyDescent="0.2">
      <c r="A55"/>
      <c r="B55"/>
      <c r="C55" s="40"/>
      <c r="D55" s="18"/>
      <c r="E55" s="18"/>
      <c r="F55" s="16"/>
      <c r="G55" s="16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</row>
    <row r="56" spans="1:55" s="36" customFormat="1" x14ac:dyDescent="0.2">
      <c r="A56"/>
      <c r="B56"/>
      <c r="C56" s="40"/>
      <c r="D56" s="18"/>
      <c r="E56" s="18"/>
      <c r="F56"/>
      <c r="G56" s="15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</row>
    <row r="57" spans="1:55" s="36" customFormat="1" x14ac:dyDescent="0.2">
      <c r="A57"/>
      <c r="B57"/>
      <c r="C57" s="40"/>
      <c r="D57" s="18"/>
      <c r="E57" s="18"/>
      <c r="F57"/>
      <c r="G57" s="16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55" s="36" customFormat="1" x14ac:dyDescent="0.2">
      <c r="A58"/>
      <c r="B58"/>
      <c r="C58" s="40"/>
      <c r="D58" s="16"/>
      <c r="E58" s="16"/>
      <c r="F58"/>
      <c r="G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</sheetData>
  <mergeCells count="1">
    <mergeCell ref="I7:J7"/>
  </mergeCells>
  <printOptions horizontalCentered="1"/>
  <pageMargins left="0.78740157480314965" right="0.59055118110236227" top="0.59055118110236227" bottom="0.59055118110236227" header="0.19685039370078741" footer="0.19685039370078741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Třešňák Petr (MHMP, SVM)</dc:creator>
  <cp:lastModifiedBy>Rada zastupitelstva MHMP (MHMP)</cp:lastModifiedBy>
  <cp:lastPrinted>2019-04-04T16:38:52Z</cp:lastPrinted>
  <dcterms:created xsi:type="dcterms:W3CDTF">1997-01-22T06:32:01Z</dcterms:created>
  <dcterms:modified xsi:type="dcterms:W3CDTF">2019-06-20T21:43:46Z</dcterms:modified>
</cp:coreProperties>
</file>