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20" yWindow="-120" windowWidth="19440" windowHeight="1044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Spec.!$A:$B,Spec.!$2:$4</definedName>
    <definedName name="_xlnm.Print_Titles" localSheetId="0">sumář!$A:$A</definedName>
    <definedName name="_xlnm.Print_Titles" localSheetId="3">VOŠ!$A:$A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42" l="1"/>
  <c r="E38" i="42"/>
  <c r="I27" i="41"/>
  <c r="H27" i="41"/>
  <c r="G27" i="41"/>
  <c r="F27" i="41"/>
  <c r="E27" i="41"/>
  <c r="D27" i="41"/>
  <c r="I26" i="41"/>
  <c r="I19" i="41"/>
  <c r="H19" i="41"/>
  <c r="G19" i="41"/>
  <c r="F19" i="41"/>
  <c r="E19" i="41"/>
  <c r="D19" i="4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I31" i="36"/>
  <c r="H31" i="36"/>
  <c r="G31" i="36"/>
  <c r="F31" i="36"/>
  <c r="E31" i="36"/>
  <c r="D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I7" i="36"/>
  <c r="I6" i="36"/>
  <c r="I33" i="33"/>
  <c r="H33" i="33"/>
  <c r="G33" i="33"/>
  <c r="F33" i="33"/>
  <c r="E33" i="33"/>
  <c r="D33" i="33"/>
  <c r="I32" i="33"/>
  <c r="I31" i="33"/>
  <c r="I30" i="33"/>
  <c r="I23" i="33"/>
  <c r="H23" i="33"/>
  <c r="G23" i="33"/>
  <c r="F23" i="33"/>
  <c r="E23" i="33"/>
  <c r="D23" i="33"/>
  <c r="I22" i="33"/>
  <c r="I21" i="33"/>
  <c r="I20" i="33"/>
  <c r="I13" i="33"/>
  <c r="H13" i="33"/>
  <c r="G13" i="33"/>
  <c r="F13" i="33"/>
  <c r="E13" i="33"/>
  <c r="D13" i="33"/>
  <c r="I12" i="33"/>
  <c r="I11" i="33"/>
  <c r="I10" i="33"/>
  <c r="I9" i="33"/>
  <c r="I8" i="33"/>
  <c r="I7" i="33"/>
  <c r="I6" i="33"/>
  <c r="J28" i="32"/>
  <c r="I28" i="32"/>
  <c r="H28" i="32"/>
  <c r="G28" i="32"/>
  <c r="F28" i="32"/>
  <c r="E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J43" i="31"/>
  <c r="I43" i="31"/>
  <c r="H43" i="31"/>
  <c r="G43" i="31"/>
  <c r="F43" i="31"/>
  <c r="E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21" i="39"/>
  <c r="I21" i="39"/>
  <c r="H21" i="39"/>
  <c r="G21" i="39"/>
  <c r="F21" i="39"/>
  <c r="E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32" i="38"/>
  <c r="I32" i="38"/>
  <c r="H32" i="38"/>
  <c r="G32" i="38"/>
  <c r="F32" i="38"/>
  <c r="E32" i="38"/>
  <c r="J31" i="38"/>
  <c r="J30" i="38"/>
  <c r="J29" i="38"/>
  <c r="J28" i="38"/>
  <c r="J27" i="38"/>
  <c r="J26" i="38"/>
  <c r="J25" i="38"/>
  <c r="J24" i="38"/>
  <c r="J23" i="38"/>
  <c r="J22" i="38"/>
  <c r="J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7" i="38"/>
  <c r="J6" i="38"/>
  <c r="I42" i="40"/>
  <c r="H42" i="40"/>
  <c r="G42" i="40"/>
  <c r="F42" i="40"/>
  <c r="E42" i="40"/>
  <c r="D42" i="40"/>
  <c r="I41" i="40"/>
  <c r="I40" i="40"/>
  <c r="I39" i="40"/>
  <c r="I38" i="40"/>
  <c r="I37" i="40"/>
  <c r="I36" i="40"/>
  <c r="I35" i="40"/>
  <c r="I34" i="40"/>
  <c r="I33" i="40"/>
  <c r="I32" i="40"/>
  <c r="I31" i="40"/>
  <c r="I30" i="40"/>
  <c r="I29" i="40"/>
  <c r="I28" i="40"/>
  <c r="I27" i="40"/>
  <c r="I26" i="40"/>
  <c r="I25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I9" i="40"/>
  <c r="I8" i="40"/>
  <c r="I7" i="40"/>
  <c r="I6" i="40"/>
  <c r="G22" i="29"/>
  <c r="F22" i="29"/>
  <c r="E22" i="29"/>
  <c r="D22" i="29"/>
  <c r="C22" i="29"/>
  <c r="B22" i="29"/>
  <c r="G21" i="29"/>
  <c r="F21" i="29"/>
  <c r="E21" i="29"/>
  <c r="D21" i="29"/>
  <c r="C21" i="29"/>
  <c r="B21" i="29"/>
  <c r="G20" i="29"/>
  <c r="F20" i="29"/>
  <c r="E20" i="29"/>
  <c r="D20" i="29"/>
  <c r="C20" i="29"/>
  <c r="B20" i="29"/>
  <c r="G19" i="29"/>
  <c r="F19" i="29"/>
  <c r="E19" i="29"/>
  <c r="D19" i="29"/>
  <c r="C19" i="29"/>
  <c r="B19" i="29"/>
  <c r="G18" i="29"/>
  <c r="F18" i="29"/>
  <c r="E18" i="29"/>
  <c r="D18" i="29"/>
  <c r="C18" i="29"/>
  <c r="B18" i="29"/>
  <c r="G17" i="29"/>
  <c r="F17" i="29"/>
  <c r="E17" i="29"/>
  <c r="D17" i="29"/>
  <c r="C17" i="29"/>
  <c r="B17" i="29"/>
  <c r="G16" i="29"/>
  <c r="F16" i="29"/>
  <c r="E16" i="29"/>
  <c r="D16" i="29"/>
  <c r="C16" i="29"/>
  <c r="B16" i="29"/>
  <c r="G15" i="29"/>
  <c r="F15" i="29"/>
  <c r="E15" i="29"/>
  <c r="D15" i="29"/>
  <c r="C15" i="29"/>
  <c r="B15" i="29"/>
  <c r="G14" i="29"/>
  <c r="F14" i="29"/>
  <c r="E14" i="29"/>
  <c r="D14" i="29"/>
  <c r="C14" i="29"/>
  <c r="B14" i="29"/>
  <c r="G13" i="29"/>
  <c r="F13" i="29"/>
  <c r="E13" i="29"/>
  <c r="D13" i="29"/>
  <c r="C13" i="29"/>
  <c r="B13" i="29"/>
  <c r="G12" i="29"/>
  <c r="F12" i="29"/>
  <c r="E12" i="29"/>
  <c r="D12" i="29"/>
  <c r="C12" i="29"/>
  <c r="B12" i="29"/>
  <c r="G11" i="29"/>
  <c r="F11" i="29"/>
  <c r="E11" i="29"/>
  <c r="D11" i="29"/>
  <c r="C11" i="29"/>
  <c r="B11" i="29"/>
</calcChain>
</file>

<file path=xl/sharedStrings.xml><?xml version="1.0" encoding="utf-8"?>
<sst xmlns="http://schemas.openxmlformats.org/spreadsheetml/2006/main" count="422" uniqueCount="266">
  <si>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</si>
  <si>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</si>
  <si>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</si>
  <si>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</si>
  <si>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</si>
  <si>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</si>
  <si>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</si>
  <si>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</si>
  <si>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</si>
  <si>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</si>
  <si>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</si>
  <si>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</si>
  <si>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</si>
  <si>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</si>
  <si>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</si>
  <si>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</si>
  <si>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</si>
  <si>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</si>
  <si>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</si>
  <si>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</si>
  <si>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</si>
  <si>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</si>
  <si>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</si>
  <si>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</si>
  <si>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</si>
  <si>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</si>
  <si>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</si>
  <si>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</si>
  <si>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</si>
  <si>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</si>
  <si>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</si>
  <si>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</si>
  <si>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</si>
  <si>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</si>
  <si>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</si>
  <si>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</si>
  <si>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</si>
  <si>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</si>
  <si>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</si>
  <si>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</si>
  <si>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</si>
  <si>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</si>
  <si>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</si>
  <si>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</si>
  <si>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</si>
  <si>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</si>
  <si>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</si>
  <si>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</si>
  <si>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</si>
  <si>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</si>
  <si>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</si>
  <si>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</si>
  <si>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</si>
  <si>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</si>
  <si>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</si>
  <si>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</si>
  <si>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</si>
  <si>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</si>
  <si>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</si>
  <si>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</si>
  <si>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</si>
  <si>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</si>
  <si>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</si>
  <si>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</si>
  <si>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</si>
  <si>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</si>
  <si>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</si>
  <si>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</si>
  <si>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</si>
  <si>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</si>
  <si>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</si>
  <si>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</si>
  <si>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</si>
  <si>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</si>
  <si>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</si>
  <si>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</si>
  <si>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</si>
  <si>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</si>
  <si>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</si>
  <si>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</si>
  <si>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</si>
  <si>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</si>
  <si>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</si>
  <si>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</si>
  <si>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</si>
  <si>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</si>
  <si>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</si>
  <si>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</si>
  <si>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</si>
  <si>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</si>
  <si>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</si>
  <si>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</si>
  <si>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</si>
  <si>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</si>
  <si>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</si>
  <si>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</si>
  <si>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</si>
  <si>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</si>
  <si>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</si>
  <si>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</si>
  <si>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</si>
  <si>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</si>
  <si>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</si>
  <si>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</si>
  <si>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</si>
  <si>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</si>
  <si>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</si>
  <si>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</si>
  <si>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</si>
  <si>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</si>
  <si>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</si>
  <si>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</si>
  <si>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</si>
  <si>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</si>
  <si>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</si>
  <si>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</si>
  <si>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</si>
  <si>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</si>
  <si>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</si>
  <si>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</si>
  <si>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</si>
  <si>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</si>
  <si>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</si>
  <si>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</si>
  <si>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</si>
  <si>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</si>
  <si>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</si>
  <si>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</si>
  <si>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</si>
  <si>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</si>
  <si>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</si>
  <si>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</si>
  <si>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</si>
  <si>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</si>
  <si>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</si>
  <si>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</si>
  <si>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</si>
  <si>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</si>
  <si>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</si>
  <si>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Přímé NIV celkem</t>
  </si>
  <si>
    <t>ONIV přímé</t>
  </si>
  <si>
    <t>Základní umělecké školy</t>
  </si>
  <si>
    <t>Základní umělecká škola, Praha 6, Nad Alejí 28/1879</t>
  </si>
  <si>
    <t>Školní jídelna</t>
  </si>
  <si>
    <t>Školní jídelna, Praha 5-Smíchov, Štefánikova 11/235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</si>
  <si>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</si>
  <si>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</si>
  <si>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</si>
  <si>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</si>
  <si>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</si>
  <si>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</si>
  <si>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</si>
  <si>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§ 3122, § 3126, § 3150</t>
  </si>
  <si>
    <t>Domy dětí a mládeže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</si>
  <si>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</si>
  <si>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</si>
  <si>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</si>
  <si>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</si>
  <si>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</si>
  <si>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</si>
  <si>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</si>
  <si>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</si>
  <si>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</si>
  <si>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škola - Centrum odborné přípravy technickohospodářské, Praha 9, Poděbradská 1/179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</si>
  <si>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</si>
  <si>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</si>
  <si>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</si>
  <si>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</si>
  <si>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</si>
  <si>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</si>
  <si>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</si>
  <si>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</si>
  <si>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</si>
  <si>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</si>
  <si>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</si>
  <si>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</si>
  <si>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</si>
  <si>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</si>
  <si>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</si>
  <si>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</si>
  <si>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</si>
  <si>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</si>
  <si>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</si>
  <si>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</si>
  <si>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</si>
  <si>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</si>
  <si>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</si>
  <si>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</si>
  <si>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</si>
  <si>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Hotelová škola Radlická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</si>
  <si>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</si>
  <si>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</si>
  <si>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</si>
  <si>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</si>
  <si>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</si>
  <si>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</si>
  <si>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</si>
  <si>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</si>
  <si>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</si>
  <si>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</si>
  <si>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</si>
  <si>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</si>
  <si>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</si>
  <si>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</si>
  <si>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1, 2 a 4</t>
  </si>
  <si>
    <t>Pedagogicko-psychologická poradna pro Prahu 3 a 9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</si>
  <si>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</si>
  <si>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</si>
  <si>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</si>
  <si>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</si>
  <si>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Pedagogicko-psychologická poradna pro Prahu 10</t>
  </si>
  <si>
    <t>Gymnázium prof. Jana Patočky, Praha 1, Jindřišská 36</t>
  </si>
  <si>
    <t>Střední odborná škola a Střední odborné učiliště, Praha - Čakovice</t>
  </si>
  <si>
    <t>Základní umělecká škola, Praha 1, U Půjčovny 4</t>
  </si>
  <si>
    <t>Střední škola obchodní</t>
  </si>
  <si>
    <t>Gymnázium Jana Nerudy, škola hlavního města Prahy, Praha 1, Hellichova 3</t>
  </si>
  <si>
    <t>Obchodní akademie Vinohradská</t>
  </si>
  <si>
    <t>Dům dětí a mládeže Praha 4 - Hobby centrum 4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</si>
  <si>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</si>
  <si>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</si>
  <si>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</si>
  <si>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</si>
  <si>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</si>
  <si>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</si>
  <si>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</si>
  <si>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</si>
  <si>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</si>
  <si>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</si>
  <si>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</si>
  <si>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</si>
  <si>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</si>
  <si>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</si>
  <si>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</si>
  <si>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</si>
  <si>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</si>
  <si>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Jahodovka - Vyšší odborná škola sociálně právní</t>
  </si>
  <si>
    <t>Střední odborná škola logistických služeb</t>
  </si>
  <si>
    <t>Základní škola pro žáky s poruchami zraku, Praha 2, nám. Míru 19</t>
  </si>
  <si>
    <t>Střední škola a vyšší odborná škola umělecká a řemeslná</t>
  </si>
  <si>
    <t>Dům dětí a mládeže Modřany</t>
  </si>
  <si>
    <t>Návrh na rok 2021</t>
  </si>
  <si>
    <t>Vyšší odborná škola ekonomických studií, Střední průmyslová škola potravinářských technologií a Střední škola přírodovědná a veterinární,  Praha 2, Podskalská 10</t>
  </si>
  <si>
    <t>Vyšší odborná škola informačních studií a Střední škola elektrotechniky, multimédií a informatiky (Praha 9 - Vysočany, Novovysočanská 48/280)</t>
  </si>
  <si>
    <t>Základní škola pro zrakově postižené, Praha 2, nám. Míru 19</t>
  </si>
  <si>
    <t xml:space="preserve">Základní škola pro žáky se specifickými poruchami chování </t>
  </si>
  <si>
    <t xml:space="preserve">Základní škola a Mateřská škola při Nemocnici Na Bulovce </t>
  </si>
  <si>
    <t>Základní umělecká škola Popelka</t>
  </si>
  <si>
    <t>Základní škola pro žáky se specifickými poruchami učení, Praha 6 - Řepy, U Boroviček 3</t>
  </si>
  <si>
    <t>Základní škola a Střední škola Karla Herforta, Praha 1, Josefská 4</t>
  </si>
  <si>
    <t>Dům dětí a mládeže Praha 6 - Suchdol</t>
  </si>
  <si>
    <t>Návrh na rok 2022</t>
  </si>
  <si>
    <t>Centrum služeb pro rodinu a dítě a dětský domov Charlotty Masarykové</t>
  </si>
  <si>
    <t>zřizovaných hlavním městem Prahou na rok 2022</t>
  </si>
  <si>
    <t>Akademické gymnázium a Jazyková škola s právem státní jazykové zkoušky, školy hlavního města Prahy</t>
  </si>
  <si>
    <t>Smíchovská střední průmyslová škola a gymnázium</t>
  </si>
  <si>
    <t>Střední průmyslová škola zeměměřická a Geografické gymnázium Praha</t>
  </si>
  <si>
    <t>Střední průmyslová škola a Gymnázium Na Třebešíně</t>
  </si>
  <si>
    <t xml:space="preserve">Obchodní akademie Bubeneč </t>
  </si>
  <si>
    <t>Vyšší odborná škola ekonomických studií, Gymnázium, Střední průmyslová škola potravinářských technologií a Střední odborná škola přírodovědná a veterinární,  Praha 2, Podskalská 10</t>
  </si>
  <si>
    <t xml:space="preserve">Vyšší odborná škola informačních studií a Střední škola elektrotechniky, multimédií a informatiky </t>
  </si>
  <si>
    <t>Základní škola a Mateřská škola při Fakulstní Thomayerově nemocnici, Praha 4, Vídeňská 800</t>
  </si>
  <si>
    <t xml:space="preserve">Střední škola podnikání a gastronomie </t>
  </si>
  <si>
    <t>Návrh limitu prostředků na platy a počtu zaměstnanců z prostředků HMP na rok 2022</t>
  </si>
  <si>
    <t>Karlínská obchodní akademie</t>
  </si>
  <si>
    <t>§ 3233</t>
  </si>
  <si>
    <t>Příloha č. 6 k usnesení Zastupitelstva HMP č. 32/1 ze dne 16.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</si>
</sst>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/>
    <xf numFmtId="0" fontId="12" fillId="0" borderId="1" xfId="0" applyFont="1" applyBorder="1" applyAlignment="1">
      <alignment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vertical="center"/>
    </xf>
    <xf numFmtId="166" fontId="14" fillId="0" borderId="28" xfId="0" applyNumberFormat="1" applyFont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5" fontId="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7" xfId="0" applyNumberFormat="1" applyFont="1" applyFill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8" fillId="0" borderId="19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4" fontId="8" fillId="0" borderId="19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vertical="center"/>
    </xf>
    <xf numFmtId="166" fontId="12" fillId="0" borderId="21" xfId="0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8" fillId="0" borderId="4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165" fontId="10" fillId="0" borderId="42" xfId="0" applyNumberFormat="1" applyFont="1" applyFill="1" applyBorder="1" applyAlignment="1">
      <alignment vertical="center" wrapText="1"/>
    </xf>
    <xf numFmtId="165" fontId="10" fillId="0" borderId="34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10" fillId="0" borderId="34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3" fillId="0" borderId="30" xfId="0" applyFont="1" applyBorder="1" applyAlignment="1"/>
    <xf numFmtId="0" fontId="3" fillId="0" borderId="41" xfId="0" applyFont="1" applyBorder="1" applyAlignment="1"/>
    <xf numFmtId="0" fontId="10" fillId="0" borderId="42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8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39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31"/>
  <sheetViews>
    <sheetView tabSelected="1" zoomScale="80" workbookViewId="0"/>
  </sheetViews>
  <sheetFormatPr defaultRowHeight="12.75" x14ac:dyDescent="0.2"/>
  <cols>
    <col min="1" max="1" width="50" customWidth="1"/>
    <col min="2" max="7" width="16" customWidth="1"/>
    <col min="8" max="8" width="11" customWidth="1"/>
    <col min="9" max="9" width="10.85546875" customWidth="1"/>
  </cols>
  <sheetData>
    <row r="1" spans="1:7" ht="15.75" x14ac:dyDescent="0.25">
      <c r="A1" s="209" t="s">
        <v>265</v>
      </c>
      <c r="B1" s="3"/>
      <c r="C1" s="4"/>
      <c r="D1" s="4"/>
      <c r="E1" s="4"/>
      <c r="F1" s="4"/>
      <c r="G1" s="4"/>
    </row>
    <row r="2" spans="1:7" x14ac:dyDescent="0.2">
      <c r="A2" s="3"/>
      <c r="B2" s="3"/>
      <c r="C2" s="4"/>
      <c r="D2" s="4"/>
      <c r="E2" s="4"/>
      <c r="F2" s="4"/>
      <c r="G2" s="4"/>
    </row>
    <row r="3" spans="1:7" x14ac:dyDescent="0.2">
      <c r="A3" s="3"/>
      <c r="B3" s="3"/>
      <c r="C3" s="4"/>
      <c r="D3" s="4"/>
      <c r="E3" s="4"/>
      <c r="F3" s="4"/>
      <c r="G3" s="4"/>
    </row>
    <row r="4" spans="1:7" x14ac:dyDescent="0.2">
      <c r="A4" s="4"/>
      <c r="B4" s="4"/>
      <c r="C4" s="4"/>
      <c r="D4" s="4"/>
      <c r="E4" s="4"/>
      <c r="F4" s="4"/>
      <c r="G4" s="4"/>
    </row>
    <row r="5" spans="1:7" ht="25.5" customHeight="1" x14ac:dyDescent="0.2">
      <c r="A5" s="156" t="s">
        <v>146</v>
      </c>
      <c r="B5" s="157"/>
      <c r="C5" s="157"/>
      <c r="D5" s="157"/>
      <c r="E5" s="157"/>
      <c r="F5" s="157"/>
      <c r="G5" s="157"/>
    </row>
    <row r="6" spans="1:7" ht="25.5" customHeight="1" x14ac:dyDescent="0.2">
      <c r="A6" s="156" t="s">
        <v>252</v>
      </c>
      <c r="B6" s="157"/>
      <c r="C6" s="157"/>
      <c r="D6" s="157"/>
      <c r="E6" s="157"/>
      <c r="F6" s="157"/>
      <c r="G6" s="157"/>
    </row>
    <row r="7" spans="1:7" ht="13.5" customHeight="1" x14ac:dyDescent="0.3">
      <c r="A7" s="5"/>
      <c r="B7" s="5"/>
      <c r="C7" s="5"/>
      <c r="D7" s="5"/>
      <c r="E7" s="5"/>
      <c r="F7" s="6"/>
      <c r="G7" s="6"/>
    </row>
    <row r="8" spans="1:7" ht="13.5" thickBot="1" x14ac:dyDescent="0.25">
      <c r="A8" s="7"/>
      <c r="B8" s="7"/>
      <c r="C8" s="4"/>
      <c r="D8" s="4"/>
      <c r="E8" s="8"/>
      <c r="F8" s="4"/>
      <c r="G8" s="9" t="s">
        <v>234</v>
      </c>
    </row>
    <row r="9" spans="1:7" s="2" customFormat="1" ht="21" customHeight="1" x14ac:dyDescent="0.2">
      <c r="A9" s="162" t="s">
        <v>240</v>
      </c>
      <c r="B9" s="154" t="s">
        <v>0</v>
      </c>
      <c r="C9" s="154" t="s">
        <v>135</v>
      </c>
      <c r="D9" s="154" t="s">
        <v>1</v>
      </c>
      <c r="E9" s="154" t="s">
        <v>136</v>
      </c>
      <c r="F9" s="158" t="s">
        <v>137</v>
      </c>
      <c r="G9" s="160" t="s">
        <v>138</v>
      </c>
    </row>
    <row r="10" spans="1:7" s="2" customFormat="1" ht="29.25" customHeight="1" x14ac:dyDescent="0.2">
      <c r="A10" s="163"/>
      <c r="B10" s="155"/>
      <c r="C10" s="155"/>
      <c r="D10" s="155"/>
      <c r="E10" s="155"/>
      <c r="F10" s="159"/>
      <c r="G10" s="161"/>
    </row>
    <row r="11" spans="1:7" s="2" customFormat="1" ht="16.5" customHeight="1" x14ac:dyDescent="0.2">
      <c r="A11" s="10" t="s">
        <v>115</v>
      </c>
      <c r="B11" s="115">
        <f>gymnázia!E42</f>
        <v>1113756</v>
      </c>
      <c r="C11" s="115">
        <f>gymnázia!F42</f>
        <v>10613</v>
      </c>
      <c r="D11" s="115">
        <f>gymnázia!G42</f>
        <v>402313</v>
      </c>
      <c r="E11" s="115">
        <f>gymnázia!H42</f>
        <v>25121</v>
      </c>
      <c r="F11" s="126">
        <f t="shared" ref="F11:F21" si="0">B11+C11+D11+E11</f>
        <v>1551803</v>
      </c>
      <c r="G11" s="133">
        <f>gymnázia!D42</f>
        <v>2035.76</v>
      </c>
    </row>
    <row r="12" spans="1:7" s="2" customFormat="1" ht="16.5" customHeight="1" x14ac:dyDescent="0.2">
      <c r="A12" s="10" t="s">
        <v>90</v>
      </c>
      <c r="B12" s="127">
        <f>SOŠ!F32</f>
        <v>852897</v>
      </c>
      <c r="C12" s="127">
        <f>SOŠ!G32</f>
        <v>11404</v>
      </c>
      <c r="D12" s="127">
        <f>SOŠ!H32</f>
        <v>309193</v>
      </c>
      <c r="E12" s="127">
        <f>SOŠ!I32</f>
        <v>15099</v>
      </c>
      <c r="F12" s="128">
        <f t="shared" si="0"/>
        <v>1188593</v>
      </c>
      <c r="G12" s="134">
        <f>SOŠ!E32</f>
        <v>1563.01</v>
      </c>
    </row>
    <row r="13" spans="1:7" s="2" customFormat="1" ht="16.5" customHeight="1" x14ac:dyDescent="0.2">
      <c r="A13" s="10" t="s">
        <v>103</v>
      </c>
      <c r="B13" s="129">
        <f>VOŠ!F21</f>
        <v>558763</v>
      </c>
      <c r="C13" s="115">
        <f>VOŠ!G21</f>
        <v>15827</v>
      </c>
      <c r="D13" s="115">
        <f>VOŠ!H21</f>
        <v>205387</v>
      </c>
      <c r="E13" s="129">
        <f>VOŠ!I21</f>
        <v>10377</v>
      </c>
      <c r="F13" s="130">
        <f t="shared" si="0"/>
        <v>790354</v>
      </c>
      <c r="G13" s="135">
        <f>VOŠ!E21</f>
        <v>1028.8500000000001</v>
      </c>
    </row>
    <row r="14" spans="1:7" s="2" customFormat="1" ht="16.5" customHeight="1" x14ac:dyDescent="0.2">
      <c r="A14" s="10" t="s">
        <v>4</v>
      </c>
      <c r="B14" s="129">
        <f>Spec.!F43</f>
        <v>751240</v>
      </c>
      <c r="C14" s="129">
        <f>Spec.!G43</f>
        <v>3716</v>
      </c>
      <c r="D14" s="129">
        <f>Spec.!H43</f>
        <v>270200</v>
      </c>
      <c r="E14" s="129">
        <f>Spec.!I43</f>
        <v>10821</v>
      </c>
      <c r="F14" s="130">
        <f t="shared" si="0"/>
        <v>1035977</v>
      </c>
      <c r="G14" s="135">
        <f>Spec.!E43</f>
        <v>1533.8099999999997</v>
      </c>
    </row>
    <row r="15" spans="1:7" s="2" customFormat="1" ht="16.5" customHeight="1" x14ac:dyDescent="0.2">
      <c r="A15" s="10" t="s">
        <v>157</v>
      </c>
      <c r="B15" s="129">
        <f>SOU!F28</f>
        <v>850677</v>
      </c>
      <c r="C15" s="129">
        <f>SOU!G28</f>
        <v>14192</v>
      </c>
      <c r="D15" s="129">
        <f>SOU!H28</f>
        <v>309340</v>
      </c>
      <c r="E15" s="129">
        <f>SOU!I28</f>
        <v>23422</v>
      </c>
      <c r="F15" s="130">
        <f t="shared" si="0"/>
        <v>1197631</v>
      </c>
      <c r="G15" s="135">
        <f>SOU!E28</f>
        <v>1687.6900000000003</v>
      </c>
    </row>
    <row r="16" spans="1:7" s="2" customFormat="1" ht="16.5" customHeight="1" x14ac:dyDescent="0.2">
      <c r="A16" s="10" t="s">
        <v>158</v>
      </c>
      <c r="B16" s="129">
        <f>'PPP, DM a DD'!E13</f>
        <v>85137</v>
      </c>
      <c r="C16" s="129">
        <f>'PPP, DM a DD'!F13</f>
        <v>652</v>
      </c>
      <c r="D16" s="129">
        <f>'PPP, DM a DD'!G13</f>
        <v>30699</v>
      </c>
      <c r="E16" s="129">
        <f>'PPP, DM a DD'!H13</f>
        <v>882</v>
      </c>
      <c r="F16" s="130">
        <f t="shared" si="0"/>
        <v>117370</v>
      </c>
      <c r="G16" s="135">
        <f>'PPP, DM a DD'!D13</f>
        <v>150.19999999999999</v>
      </c>
    </row>
    <row r="17" spans="1:7" s="2" customFormat="1" ht="16.5" customHeight="1" x14ac:dyDescent="0.2">
      <c r="A17" s="10" t="s">
        <v>37</v>
      </c>
      <c r="B17" s="129">
        <f>'PPP, DM a DD'!E23</f>
        <v>48346</v>
      </c>
      <c r="C17" s="129">
        <f>'PPP, DM a DD'!F23</f>
        <v>947</v>
      </c>
      <c r="D17" s="129">
        <f>'PPP, DM a DD'!G23</f>
        <v>17628</v>
      </c>
      <c r="E17" s="129">
        <f>'PPP, DM a DD'!H23</f>
        <v>419</v>
      </c>
      <c r="F17" s="130">
        <f t="shared" si="0"/>
        <v>67340</v>
      </c>
      <c r="G17" s="135">
        <f>'PPP, DM a DD'!D23</f>
        <v>114</v>
      </c>
    </row>
    <row r="18" spans="1:7" s="2" customFormat="1" ht="16.5" customHeight="1" x14ac:dyDescent="0.2">
      <c r="A18" s="10" t="s">
        <v>41</v>
      </c>
      <c r="B18" s="129">
        <f>'PPP, DM a DD'!E33</f>
        <v>45142</v>
      </c>
      <c r="C18" s="129">
        <f>'PPP, DM a DD'!F33</f>
        <v>1425</v>
      </c>
      <c r="D18" s="129">
        <f>'PPP, DM a DD'!G33</f>
        <v>16642</v>
      </c>
      <c r="E18" s="129">
        <f>'PPP, DM a DD'!H33</f>
        <v>825</v>
      </c>
      <c r="F18" s="130">
        <f t="shared" si="0"/>
        <v>64034</v>
      </c>
      <c r="G18" s="135">
        <f>'PPP, DM a DD'!D33</f>
        <v>84.63</v>
      </c>
    </row>
    <row r="19" spans="1:7" s="2" customFormat="1" ht="16.5" customHeight="1" x14ac:dyDescent="0.2">
      <c r="A19" s="10" t="s">
        <v>143</v>
      </c>
      <c r="B19" s="129">
        <f>'DDM a ŠJ'!E26</f>
        <v>3870</v>
      </c>
      <c r="C19" s="129">
        <f>'DDM a ŠJ'!F27</f>
        <v>30</v>
      </c>
      <c r="D19" s="129">
        <f>'DDM a ŠJ'!G27</f>
        <v>1396</v>
      </c>
      <c r="E19" s="129">
        <f>'DDM a ŠJ'!H27</f>
        <v>65</v>
      </c>
      <c r="F19" s="130">
        <f t="shared" si="0"/>
        <v>5361</v>
      </c>
      <c r="G19" s="135">
        <f>'DDM a ŠJ'!D27</f>
        <v>14.11</v>
      </c>
    </row>
    <row r="20" spans="1:7" s="2" customFormat="1" ht="16.5" customHeight="1" x14ac:dyDescent="0.2">
      <c r="A20" s="10" t="s">
        <v>141</v>
      </c>
      <c r="B20" s="129">
        <f>ZUŠ!E31</f>
        <v>480419</v>
      </c>
      <c r="C20" s="129">
        <f>ZUŠ!F31</f>
        <v>2355</v>
      </c>
      <c r="D20" s="129">
        <f>ZUŠ!G31</f>
        <v>172786</v>
      </c>
      <c r="E20" s="129">
        <f>ZUŠ!H31</f>
        <v>2210</v>
      </c>
      <c r="F20" s="130">
        <f t="shared" si="0"/>
        <v>657770</v>
      </c>
      <c r="G20" s="136">
        <f>ZUŠ!D31</f>
        <v>943.70999999999992</v>
      </c>
    </row>
    <row r="21" spans="1:7" s="2" customFormat="1" ht="16.5" customHeight="1" thickBot="1" x14ac:dyDescent="0.25">
      <c r="A21" s="11" t="s">
        <v>159</v>
      </c>
      <c r="B21" s="127">
        <f>'DDM a ŠJ'!E19</f>
        <v>140161</v>
      </c>
      <c r="C21" s="127">
        <f>'DDM a ŠJ'!F19</f>
        <v>11969</v>
      </c>
      <c r="D21" s="127">
        <f>'DDM a ŠJ'!G19</f>
        <v>54225</v>
      </c>
      <c r="E21" s="127">
        <f>'DDM a ŠJ'!H19</f>
        <v>1623</v>
      </c>
      <c r="F21" s="128">
        <f t="shared" si="0"/>
        <v>207978</v>
      </c>
      <c r="G21" s="134">
        <f>'DDM a ŠJ'!D19</f>
        <v>290.13</v>
      </c>
    </row>
    <row r="22" spans="1:7" s="2" customFormat="1" ht="20.25" customHeight="1" thickBot="1" x14ac:dyDescent="0.25">
      <c r="A22" s="12" t="s">
        <v>116</v>
      </c>
      <c r="B22" s="131">
        <f t="shared" ref="B22:G22" si="1">SUM(B11:B21)</f>
        <v>4930408</v>
      </c>
      <c r="C22" s="131">
        <f t="shared" si="1"/>
        <v>73130</v>
      </c>
      <c r="D22" s="131">
        <f t="shared" si="1"/>
        <v>1789809</v>
      </c>
      <c r="E22" s="131">
        <f t="shared" si="1"/>
        <v>90864</v>
      </c>
      <c r="F22" s="132">
        <f t="shared" si="1"/>
        <v>6884211</v>
      </c>
      <c r="G22" s="137">
        <f t="shared" si="1"/>
        <v>9445.8999999999978</v>
      </c>
    </row>
    <row r="23" spans="1:7" s="2" customFormat="1" x14ac:dyDescent="0.2"/>
    <row r="24" spans="1:7" x14ac:dyDescent="0.2">
      <c r="A24" s="112"/>
      <c r="B24" s="111"/>
      <c r="C24" s="111"/>
      <c r="D24" s="111"/>
      <c r="E24" s="111"/>
      <c r="F24" s="111"/>
    </row>
    <row r="26" spans="1:7" x14ac:dyDescent="0.2">
      <c r="B26" s="111"/>
      <c r="C26" s="111"/>
      <c r="D26" s="111"/>
      <c r="E26" s="111"/>
      <c r="F26" s="111"/>
    </row>
    <row r="27" spans="1:7" x14ac:dyDescent="0.2">
      <c r="F27" s="1"/>
    </row>
    <row r="29" spans="1:7" x14ac:dyDescent="0.2">
      <c r="F29" s="1"/>
    </row>
    <row r="31" spans="1:7" x14ac:dyDescent="0.2">
      <c r="F31" s="1"/>
    </row>
  </sheetData>
  <mergeCells count="9">
    <mergeCell ref="E9:E10"/>
    <mergeCell ref="A5:G5"/>
    <mergeCell ref="F9:F10"/>
    <mergeCell ref="G9:G10"/>
    <mergeCell ref="A9:A10"/>
    <mergeCell ref="B9:B10"/>
    <mergeCell ref="C9:C10"/>
    <mergeCell ref="A6:G6"/>
    <mergeCell ref="D9:D10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85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zoomScale="80" workbookViewId="0">
      <selection activeCell="C25" sqref="C1:F1048576"/>
    </sheetView>
  </sheetViews>
  <sheetFormatPr defaultRowHeight="12.75" x14ac:dyDescent="0.2"/>
  <cols>
    <col min="1" max="1" width="70.85546875" style="4" customWidth="1"/>
    <col min="2" max="2" width="11.85546875" style="4" hidden="1" customWidth="1"/>
    <col min="3" max="3" width="17.7109375" style="13" customWidth="1"/>
    <col min="4" max="6" width="17.7109375" style="4" customWidth="1"/>
    <col min="7" max="16384" width="9.140625" style="4"/>
  </cols>
  <sheetData>
    <row r="2" spans="1:9" ht="15.75" x14ac:dyDescent="0.25">
      <c r="A2" s="74"/>
      <c r="B2" s="74"/>
      <c r="C2" s="75"/>
      <c r="D2" s="74"/>
      <c r="E2" s="74"/>
      <c r="F2" s="74"/>
    </row>
    <row r="3" spans="1:9" ht="21" x14ac:dyDescent="0.35">
      <c r="A3" s="202" t="s">
        <v>262</v>
      </c>
      <c r="B3" s="202"/>
      <c r="C3" s="202"/>
      <c r="D3" s="202"/>
      <c r="E3" s="202"/>
      <c r="F3" s="202"/>
    </row>
    <row r="4" spans="1:9" ht="15.75" x14ac:dyDescent="0.25">
      <c r="A4" s="74"/>
      <c r="B4" s="74"/>
      <c r="C4" s="75"/>
      <c r="D4" s="74"/>
      <c r="E4" s="74"/>
      <c r="F4" s="74"/>
    </row>
    <row r="5" spans="1:9" ht="16.5" thickBot="1" x14ac:dyDescent="0.3">
      <c r="A5" s="74"/>
      <c r="B5" s="74"/>
      <c r="C5" s="75"/>
      <c r="D5" s="74"/>
      <c r="E5" s="74"/>
      <c r="F5" s="16" t="s">
        <v>234</v>
      </c>
    </row>
    <row r="6" spans="1:9" ht="15.75" x14ac:dyDescent="0.25">
      <c r="A6" s="203" t="s">
        <v>147</v>
      </c>
      <c r="B6" s="205" t="s">
        <v>118</v>
      </c>
      <c r="C6" s="205" t="s">
        <v>184</v>
      </c>
      <c r="D6" s="207" t="s">
        <v>20</v>
      </c>
      <c r="E6" s="76" t="s">
        <v>148</v>
      </c>
      <c r="F6" s="77" t="s">
        <v>148</v>
      </c>
    </row>
    <row r="7" spans="1:9" ht="16.5" thickBot="1" x14ac:dyDescent="0.3">
      <c r="A7" s="204"/>
      <c r="B7" s="206"/>
      <c r="C7" s="206"/>
      <c r="D7" s="208"/>
      <c r="E7" s="78" t="s">
        <v>149</v>
      </c>
      <c r="F7" s="79" t="s">
        <v>150</v>
      </c>
    </row>
    <row r="8" spans="1:9" ht="31.5" x14ac:dyDescent="0.2">
      <c r="A8" s="80" t="s">
        <v>183</v>
      </c>
      <c r="B8" s="81">
        <v>70874204</v>
      </c>
      <c r="C8" s="82">
        <v>91651000108</v>
      </c>
      <c r="D8" s="82">
        <v>3121</v>
      </c>
      <c r="E8" s="83">
        <v>92</v>
      </c>
      <c r="F8" s="84">
        <v>36438</v>
      </c>
      <c r="G8" s="85"/>
      <c r="H8" s="85"/>
      <c r="I8" s="85"/>
    </row>
    <row r="9" spans="1:9" ht="18.75" customHeight="1" x14ac:dyDescent="0.2">
      <c r="A9" s="86" t="s">
        <v>101</v>
      </c>
      <c r="B9" s="148"/>
      <c r="C9" s="149">
        <v>91651000383</v>
      </c>
      <c r="D9" s="149">
        <v>3122</v>
      </c>
      <c r="E9" s="150">
        <v>16</v>
      </c>
      <c r="F9" s="151">
        <v>3500</v>
      </c>
      <c r="G9" s="85"/>
      <c r="H9" s="85"/>
      <c r="I9" s="85"/>
    </row>
    <row r="10" spans="1:9" ht="31.5" x14ac:dyDescent="0.2">
      <c r="A10" s="86" t="s">
        <v>104</v>
      </c>
      <c r="B10" s="148"/>
      <c r="C10" s="149">
        <v>91651000392</v>
      </c>
      <c r="D10" s="149">
        <v>3122</v>
      </c>
      <c r="E10" s="150">
        <v>7</v>
      </c>
      <c r="F10" s="151">
        <v>2300</v>
      </c>
      <c r="G10" s="85"/>
      <c r="H10" s="85"/>
      <c r="I10" s="85"/>
    </row>
    <row r="11" spans="1:9" ht="47.25" x14ac:dyDescent="0.2">
      <c r="A11" s="86" t="s">
        <v>241</v>
      </c>
      <c r="B11" s="148"/>
      <c r="C11" s="149">
        <v>91651000386</v>
      </c>
      <c r="D11" s="149">
        <v>3122</v>
      </c>
      <c r="E11" s="150">
        <v>5</v>
      </c>
      <c r="F11" s="151">
        <v>2000</v>
      </c>
      <c r="G11" s="85"/>
      <c r="H11" s="85"/>
      <c r="I11" s="85"/>
    </row>
    <row r="12" spans="1:9" ht="31.5" x14ac:dyDescent="0.2">
      <c r="A12" s="86" t="s">
        <v>111</v>
      </c>
      <c r="B12" s="148"/>
      <c r="C12" s="149"/>
      <c r="D12" s="149">
        <v>3122</v>
      </c>
      <c r="E12" s="150">
        <v>4</v>
      </c>
      <c r="F12" s="151">
        <v>800</v>
      </c>
      <c r="G12" s="85"/>
      <c r="H12" s="85"/>
      <c r="I12" s="85"/>
    </row>
    <row r="13" spans="1:9" ht="31.5" x14ac:dyDescent="0.2">
      <c r="A13" s="86" t="s">
        <v>242</v>
      </c>
      <c r="B13" s="148"/>
      <c r="C13" s="149">
        <v>91651000372</v>
      </c>
      <c r="D13" s="149">
        <v>3122</v>
      </c>
      <c r="E13" s="150">
        <v>6</v>
      </c>
      <c r="F13" s="151">
        <v>1500</v>
      </c>
      <c r="G13" s="85"/>
      <c r="H13" s="85"/>
      <c r="I13" s="85"/>
    </row>
    <row r="14" spans="1:9" ht="20.25" customHeight="1" x14ac:dyDescent="0.2">
      <c r="A14" s="86" t="s">
        <v>243</v>
      </c>
      <c r="B14" s="87"/>
      <c r="C14" s="88">
        <v>91651000338</v>
      </c>
      <c r="D14" s="88">
        <v>3114</v>
      </c>
      <c r="E14" s="89">
        <v>1.5</v>
      </c>
      <c r="F14" s="90">
        <v>500</v>
      </c>
      <c r="G14" s="91"/>
      <c r="H14" s="91"/>
      <c r="I14" s="92"/>
    </row>
    <row r="15" spans="1:9" ht="31.5" x14ac:dyDescent="0.2">
      <c r="A15" s="86" t="s">
        <v>11</v>
      </c>
      <c r="B15" s="152"/>
      <c r="C15" s="153">
        <v>91651000342</v>
      </c>
      <c r="D15" s="88">
        <v>3124</v>
      </c>
      <c r="E15" s="89">
        <v>1.5</v>
      </c>
      <c r="F15" s="90">
        <v>500</v>
      </c>
      <c r="G15" s="91"/>
      <c r="H15" s="91"/>
      <c r="I15" s="92"/>
    </row>
    <row r="16" spans="1:9" ht="20.25" customHeight="1" x14ac:dyDescent="0.2">
      <c r="A16" s="86" t="s">
        <v>244</v>
      </c>
      <c r="B16" s="152"/>
      <c r="C16" s="153">
        <v>91651000346</v>
      </c>
      <c r="D16" s="88">
        <v>3114</v>
      </c>
      <c r="E16" s="89">
        <v>5.5</v>
      </c>
      <c r="F16" s="90">
        <v>1600</v>
      </c>
      <c r="G16" s="91"/>
      <c r="H16" s="91"/>
      <c r="I16" s="92"/>
    </row>
    <row r="17" spans="1:9" ht="20.25" customHeight="1" x14ac:dyDescent="0.2">
      <c r="A17" s="86" t="s">
        <v>245</v>
      </c>
      <c r="B17" s="152"/>
      <c r="C17" s="153">
        <v>91651000343</v>
      </c>
      <c r="D17" s="88">
        <v>3114</v>
      </c>
      <c r="E17" s="89">
        <v>4.5</v>
      </c>
      <c r="F17" s="90">
        <v>1000</v>
      </c>
      <c r="G17" s="91"/>
      <c r="H17" s="91"/>
      <c r="I17" s="92"/>
    </row>
    <row r="18" spans="1:9" ht="20.25" customHeight="1" x14ac:dyDescent="0.2">
      <c r="A18" s="86" t="s">
        <v>196</v>
      </c>
      <c r="B18" s="152">
        <v>60436735</v>
      </c>
      <c r="C18" s="153">
        <v>91651000306</v>
      </c>
      <c r="D18" s="88">
        <v>3123</v>
      </c>
      <c r="E18" s="89">
        <v>2</v>
      </c>
      <c r="F18" s="90">
        <v>500</v>
      </c>
      <c r="G18" s="91"/>
      <c r="H18" s="91"/>
      <c r="I18" s="92"/>
    </row>
    <row r="19" spans="1:9" ht="20.25" customHeight="1" x14ac:dyDescent="0.2">
      <c r="A19" s="86" t="s">
        <v>222</v>
      </c>
      <c r="B19" s="152">
        <v>14891522</v>
      </c>
      <c r="C19" s="153">
        <v>91651000369</v>
      </c>
      <c r="D19" s="88">
        <v>3123</v>
      </c>
      <c r="E19" s="89">
        <v>20</v>
      </c>
      <c r="F19" s="90">
        <v>10000</v>
      </c>
      <c r="G19" s="91"/>
      <c r="H19" s="91"/>
      <c r="I19" s="92"/>
    </row>
    <row r="20" spans="1:9" ht="20.25" customHeight="1" x14ac:dyDescent="0.2">
      <c r="A20" s="86" t="s">
        <v>238</v>
      </c>
      <c r="B20" s="152">
        <v>14891263</v>
      </c>
      <c r="C20" s="153">
        <v>91651000375</v>
      </c>
      <c r="D20" s="88">
        <v>3123</v>
      </c>
      <c r="E20" s="89">
        <v>8</v>
      </c>
      <c r="F20" s="90">
        <v>3000</v>
      </c>
      <c r="G20" s="91"/>
      <c r="H20" s="91"/>
      <c r="I20" s="92"/>
    </row>
    <row r="21" spans="1:9" ht="20.25" customHeight="1" x14ac:dyDescent="0.2">
      <c r="A21" s="86" t="s">
        <v>229</v>
      </c>
      <c r="B21" s="152" t="s">
        <v>29</v>
      </c>
      <c r="C21" s="153">
        <v>91651000366</v>
      </c>
      <c r="D21" s="88">
        <v>3123</v>
      </c>
      <c r="E21" s="89">
        <v>2</v>
      </c>
      <c r="F21" s="90">
        <v>600</v>
      </c>
      <c r="G21" s="91"/>
      <c r="H21" s="91"/>
      <c r="I21" s="92"/>
    </row>
    <row r="22" spans="1:9" ht="20.25" customHeight="1" x14ac:dyDescent="0.2">
      <c r="A22" s="86" t="s">
        <v>212</v>
      </c>
      <c r="B22" s="152" t="s">
        <v>30</v>
      </c>
      <c r="C22" s="153">
        <v>91651000191</v>
      </c>
      <c r="D22" s="88">
        <v>3123</v>
      </c>
      <c r="E22" s="89">
        <v>2</v>
      </c>
      <c r="F22" s="90">
        <v>800</v>
      </c>
      <c r="G22" s="91"/>
      <c r="H22" s="91"/>
      <c r="I22" s="92"/>
    </row>
    <row r="23" spans="1:9" ht="20.25" customHeight="1" x14ac:dyDescent="0.2">
      <c r="A23" s="86" t="s">
        <v>251</v>
      </c>
      <c r="B23" s="152"/>
      <c r="C23" s="153">
        <v>91651000247</v>
      </c>
      <c r="D23" s="88">
        <v>3133</v>
      </c>
      <c r="E23" s="89">
        <v>2</v>
      </c>
      <c r="F23" s="90">
        <v>500</v>
      </c>
      <c r="G23" s="91"/>
      <c r="H23" s="91"/>
      <c r="I23" s="92"/>
    </row>
    <row r="24" spans="1:9" ht="20.100000000000001" customHeight="1" x14ac:dyDescent="0.25">
      <c r="A24" s="93" t="s">
        <v>124</v>
      </c>
      <c r="B24" s="94">
        <v>45245924</v>
      </c>
      <c r="C24" s="95">
        <v>91651000150</v>
      </c>
      <c r="D24" s="82">
        <v>3421</v>
      </c>
      <c r="E24" s="83">
        <v>1</v>
      </c>
      <c r="F24" s="84">
        <v>300</v>
      </c>
      <c r="G24" s="85"/>
      <c r="I24" s="85"/>
    </row>
    <row r="25" spans="1:9" ht="20.100000000000001" customHeight="1" x14ac:dyDescent="0.25">
      <c r="A25" s="93" t="s">
        <v>125</v>
      </c>
      <c r="B25" s="94">
        <v>45241848</v>
      </c>
      <c r="C25" s="95">
        <v>91651000149</v>
      </c>
      <c r="D25" s="82">
        <v>3421</v>
      </c>
      <c r="E25" s="83">
        <v>1</v>
      </c>
      <c r="F25" s="84">
        <v>300</v>
      </c>
      <c r="G25" s="85"/>
      <c r="I25" s="85"/>
    </row>
    <row r="26" spans="1:9" ht="20.100000000000001" customHeight="1" x14ac:dyDescent="0.25">
      <c r="A26" s="93" t="s">
        <v>217</v>
      </c>
      <c r="B26" s="94">
        <v>45241651</v>
      </c>
      <c r="C26" s="95">
        <v>91651000159</v>
      </c>
      <c r="D26" s="82">
        <v>3421</v>
      </c>
      <c r="E26" s="83">
        <v>11</v>
      </c>
      <c r="F26" s="84">
        <v>4090</v>
      </c>
      <c r="G26" s="85"/>
      <c r="I26" s="85"/>
    </row>
    <row r="27" spans="1:9" ht="20.100000000000001" customHeight="1" x14ac:dyDescent="0.25">
      <c r="A27" s="93" t="s">
        <v>239</v>
      </c>
      <c r="B27" s="94">
        <v>45241295</v>
      </c>
      <c r="C27" s="95">
        <v>91651000157</v>
      </c>
      <c r="D27" s="82">
        <v>3421</v>
      </c>
      <c r="E27" s="83">
        <v>1</v>
      </c>
      <c r="F27" s="84">
        <v>300</v>
      </c>
      <c r="G27" s="85"/>
      <c r="I27" s="85"/>
    </row>
    <row r="28" spans="1:9" ht="20.100000000000001" customHeight="1" x14ac:dyDescent="0.25">
      <c r="A28" s="93" t="s">
        <v>126</v>
      </c>
      <c r="B28" s="94">
        <v>45241643</v>
      </c>
      <c r="C28" s="95">
        <v>91651000155</v>
      </c>
      <c r="D28" s="82">
        <v>3421</v>
      </c>
      <c r="E28" s="83">
        <v>1</v>
      </c>
      <c r="F28" s="84">
        <v>300</v>
      </c>
      <c r="G28" s="85"/>
      <c r="I28" s="85"/>
    </row>
    <row r="29" spans="1:9" ht="20.100000000000001" customHeight="1" x14ac:dyDescent="0.25">
      <c r="A29" s="93" t="s">
        <v>127</v>
      </c>
      <c r="B29" s="94">
        <v>45242941</v>
      </c>
      <c r="C29" s="95">
        <v>91651000154</v>
      </c>
      <c r="D29" s="82">
        <v>3421</v>
      </c>
      <c r="E29" s="83">
        <v>1</v>
      </c>
      <c r="F29" s="84">
        <v>300</v>
      </c>
      <c r="G29" s="85"/>
      <c r="I29" s="85"/>
    </row>
    <row r="30" spans="1:9" ht="20.100000000000001" customHeight="1" x14ac:dyDescent="0.25">
      <c r="A30" s="93" t="s">
        <v>128</v>
      </c>
      <c r="B30" s="94">
        <v>45241694</v>
      </c>
      <c r="C30" s="95">
        <v>91651000416</v>
      </c>
      <c r="D30" s="82">
        <v>3421</v>
      </c>
      <c r="E30" s="83">
        <v>1</v>
      </c>
      <c r="F30" s="84">
        <v>300</v>
      </c>
      <c r="G30" s="85"/>
      <c r="I30" s="85"/>
    </row>
    <row r="31" spans="1:9" ht="20.100000000000001" customHeight="1" x14ac:dyDescent="0.25">
      <c r="A31" s="93" t="s">
        <v>249</v>
      </c>
      <c r="B31" s="94">
        <v>45242950</v>
      </c>
      <c r="C31" s="95">
        <v>91651000152</v>
      </c>
      <c r="D31" s="82">
        <v>3421</v>
      </c>
      <c r="E31" s="83">
        <v>1</v>
      </c>
      <c r="F31" s="84">
        <v>300</v>
      </c>
      <c r="G31" s="85"/>
      <c r="I31" s="85"/>
    </row>
    <row r="32" spans="1:9" ht="20.100000000000001" customHeight="1" x14ac:dyDescent="0.25">
      <c r="A32" s="93" t="s">
        <v>129</v>
      </c>
      <c r="B32" s="94">
        <v>45242879</v>
      </c>
      <c r="C32" s="95">
        <v>91651000153</v>
      </c>
      <c r="D32" s="82">
        <v>3421</v>
      </c>
      <c r="E32" s="83">
        <v>1</v>
      </c>
      <c r="F32" s="84">
        <v>300</v>
      </c>
      <c r="G32" s="85"/>
      <c r="I32" s="85"/>
    </row>
    <row r="33" spans="1:9" ht="20.100000000000001" customHeight="1" x14ac:dyDescent="0.25">
      <c r="A33" s="93" t="s">
        <v>134</v>
      </c>
      <c r="B33" s="94">
        <v>49625055</v>
      </c>
      <c r="C33" s="95">
        <v>91651000151</v>
      </c>
      <c r="D33" s="82">
        <v>3421</v>
      </c>
      <c r="E33" s="83">
        <v>1</v>
      </c>
      <c r="F33" s="84">
        <v>300</v>
      </c>
      <c r="G33" s="85"/>
      <c r="I33" s="85"/>
    </row>
    <row r="34" spans="1:9" ht="20.100000000000001" customHeight="1" x14ac:dyDescent="0.25">
      <c r="A34" s="93" t="s">
        <v>130</v>
      </c>
      <c r="B34" s="94">
        <v>67365779</v>
      </c>
      <c r="C34" s="95">
        <v>91651000156</v>
      </c>
      <c r="D34" s="82">
        <v>3421</v>
      </c>
      <c r="E34" s="83">
        <v>1</v>
      </c>
      <c r="F34" s="84">
        <v>300</v>
      </c>
      <c r="G34" s="85"/>
      <c r="I34" s="85"/>
    </row>
    <row r="35" spans="1:9" ht="20.100000000000001" customHeight="1" x14ac:dyDescent="0.25">
      <c r="A35" s="93" t="s">
        <v>131</v>
      </c>
      <c r="B35" s="94">
        <v>45241945</v>
      </c>
      <c r="C35" s="95">
        <v>91651000158</v>
      </c>
      <c r="D35" s="82">
        <v>3421</v>
      </c>
      <c r="E35" s="83">
        <v>1</v>
      </c>
      <c r="F35" s="84">
        <v>300</v>
      </c>
      <c r="G35" s="85"/>
      <c r="I35" s="85"/>
    </row>
    <row r="36" spans="1:9" ht="20.100000000000001" customHeight="1" x14ac:dyDescent="0.25">
      <c r="A36" s="96" t="s">
        <v>132</v>
      </c>
      <c r="B36" s="97">
        <v>64289</v>
      </c>
      <c r="C36" s="98">
        <v>91651000212</v>
      </c>
      <c r="D36" s="82">
        <v>3421</v>
      </c>
      <c r="E36" s="83">
        <v>27.8</v>
      </c>
      <c r="F36" s="84">
        <v>13295</v>
      </c>
      <c r="G36" s="85"/>
      <c r="I36" s="85"/>
    </row>
    <row r="37" spans="1:9" ht="19.5" customHeight="1" thickBot="1" x14ac:dyDescent="0.25">
      <c r="A37" s="99" t="s">
        <v>132</v>
      </c>
      <c r="B37" s="100" t="s">
        <v>151</v>
      </c>
      <c r="C37" s="101">
        <v>91651000212</v>
      </c>
      <c r="D37" s="82">
        <v>3144</v>
      </c>
      <c r="E37" s="102">
        <v>43.5</v>
      </c>
      <c r="F37" s="103">
        <v>10034</v>
      </c>
      <c r="G37" s="85"/>
      <c r="I37" s="85"/>
    </row>
    <row r="38" spans="1:9" ht="19.5" thickBot="1" x14ac:dyDescent="0.25">
      <c r="A38" s="201" t="s">
        <v>3</v>
      </c>
      <c r="B38" s="191"/>
      <c r="C38" s="191"/>
      <c r="D38" s="166"/>
      <c r="E38" s="104">
        <f>SUM(E8:E37)</f>
        <v>272.3</v>
      </c>
      <c r="F38" s="105">
        <f>SUM(F8:F37)</f>
        <v>96257</v>
      </c>
      <c r="G38" s="106"/>
      <c r="H38" s="106"/>
    </row>
    <row r="39" spans="1:9" ht="15.75" x14ac:dyDescent="0.25">
      <c r="A39" s="74"/>
      <c r="B39" s="107"/>
      <c r="C39" s="108"/>
      <c r="D39" s="107"/>
      <c r="E39" s="107"/>
      <c r="F39" s="107"/>
      <c r="G39" s="106"/>
      <c r="H39" s="106"/>
    </row>
    <row r="40" spans="1:9" ht="15.75" x14ac:dyDescent="0.25">
      <c r="A40" s="74"/>
      <c r="B40" s="107"/>
      <c r="C40" s="108"/>
      <c r="D40" s="107"/>
      <c r="E40" s="107"/>
      <c r="F40" s="107"/>
      <c r="G40" s="106"/>
      <c r="H40" s="106"/>
    </row>
    <row r="41" spans="1:9" ht="15.75" x14ac:dyDescent="0.25">
      <c r="A41" s="74"/>
      <c r="B41" s="107"/>
      <c r="C41" s="108"/>
      <c r="D41" s="107"/>
      <c r="E41" s="107"/>
      <c r="F41" s="107"/>
      <c r="G41" s="106"/>
      <c r="H41" s="106"/>
    </row>
    <row r="42" spans="1:9" ht="15.75" x14ac:dyDescent="0.25">
      <c r="A42" s="74"/>
      <c r="B42" s="107"/>
      <c r="C42" s="108"/>
      <c r="D42" s="107"/>
      <c r="E42" s="107"/>
      <c r="F42" s="107"/>
      <c r="G42" s="106"/>
      <c r="H42" s="106"/>
    </row>
    <row r="43" spans="1:9" ht="15.75" x14ac:dyDescent="0.25">
      <c r="A43" s="74"/>
      <c r="B43" s="107"/>
      <c r="C43" s="108"/>
      <c r="D43" s="107"/>
      <c r="E43" s="107"/>
      <c r="F43" s="107"/>
      <c r="G43" s="106"/>
      <c r="H43" s="106"/>
    </row>
    <row r="44" spans="1:9" ht="15.75" x14ac:dyDescent="0.25">
      <c r="A44" s="74"/>
      <c r="B44" s="107"/>
      <c r="C44" s="108"/>
      <c r="D44" s="107"/>
      <c r="E44" s="107"/>
      <c r="F44" s="107"/>
      <c r="G44" s="106"/>
      <c r="H44" s="106"/>
    </row>
    <row r="45" spans="1:9" ht="15.75" x14ac:dyDescent="0.25">
      <c r="A45" s="74"/>
      <c r="B45" s="107"/>
      <c r="C45" s="108"/>
      <c r="D45" s="107"/>
      <c r="E45" s="107"/>
      <c r="F45" s="107"/>
      <c r="G45" s="106"/>
      <c r="H45" s="106"/>
    </row>
    <row r="46" spans="1:9" ht="15.75" x14ac:dyDescent="0.25">
      <c r="A46" s="74"/>
      <c r="B46" s="107"/>
      <c r="C46" s="108"/>
      <c r="D46" s="107"/>
      <c r="E46" s="107"/>
      <c r="F46" s="107"/>
      <c r="G46" s="106"/>
      <c r="H46" s="106"/>
    </row>
    <row r="47" spans="1:9" x14ac:dyDescent="0.2">
      <c r="B47" s="106"/>
      <c r="C47" s="109"/>
      <c r="D47" s="106"/>
      <c r="E47" s="106"/>
      <c r="F47" s="106"/>
      <c r="G47" s="106"/>
      <c r="H47" s="106"/>
    </row>
    <row r="48" spans="1:9" x14ac:dyDescent="0.2">
      <c r="B48" s="106"/>
      <c r="C48" s="109"/>
      <c r="D48" s="106"/>
      <c r="E48" s="106"/>
      <c r="F48" s="106"/>
      <c r="G48" s="106"/>
      <c r="H48" s="106"/>
    </row>
    <row r="49" spans="2:8" x14ac:dyDescent="0.2">
      <c r="B49" s="106"/>
      <c r="C49" s="109"/>
      <c r="D49" s="106"/>
      <c r="E49" s="106"/>
      <c r="F49" s="106"/>
      <c r="G49" s="106"/>
      <c r="H49" s="106"/>
    </row>
    <row r="50" spans="2:8" x14ac:dyDescent="0.2">
      <c r="B50" s="106"/>
      <c r="C50" s="109"/>
      <c r="D50" s="106"/>
      <c r="E50" s="106"/>
      <c r="F50" s="106"/>
      <c r="G50" s="106"/>
      <c r="H50" s="106"/>
    </row>
    <row r="51" spans="2:8" x14ac:dyDescent="0.2">
      <c r="B51" s="106"/>
      <c r="C51" s="109"/>
      <c r="D51" s="106"/>
      <c r="E51" s="106"/>
      <c r="F51" s="106"/>
      <c r="G51" s="106"/>
      <c r="H51" s="106"/>
    </row>
    <row r="52" spans="2:8" x14ac:dyDescent="0.2">
      <c r="B52" s="106"/>
      <c r="C52" s="109"/>
      <c r="D52" s="106"/>
      <c r="E52" s="106"/>
      <c r="F52" s="106"/>
      <c r="G52" s="106"/>
      <c r="H52" s="106"/>
    </row>
    <row r="53" spans="2:8" x14ac:dyDescent="0.2">
      <c r="B53" s="106"/>
      <c r="C53" s="109"/>
      <c r="D53" s="106"/>
      <c r="E53" s="106"/>
      <c r="F53" s="106"/>
      <c r="G53" s="106"/>
      <c r="H53" s="106"/>
    </row>
  </sheetData>
  <mergeCells count="6">
    <mergeCell ref="A38:D38"/>
    <mergeCell ref="A3:F3"/>
    <mergeCell ref="A6:A7"/>
    <mergeCell ref="B6:B7"/>
    <mergeCell ref="D6:D7"/>
    <mergeCell ref="C6:C7"/>
  </mergeCells>
  <phoneticPr fontId="1" type="noConversion"/>
  <printOptions horizontalCentered="1"/>
  <pageMargins left="0.59055118110236227" right="0.39370078740157483" top="0.98425196850393704" bottom="0.78740157480314965" header="0.51181102362204722" footer="0.51181102362204722"/>
  <pageSetup paperSize="9" scale="8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80" zoomScaleNormal="75" workbookViewId="0">
      <selection activeCell="C1" sqref="C1:I1048576"/>
    </sheetView>
  </sheetViews>
  <sheetFormatPr defaultRowHeight="12.75" x14ac:dyDescent="0.2"/>
  <cols>
    <col min="1" max="1" width="67.7109375" style="4" customWidth="1"/>
    <col min="2" max="2" width="10.28515625" style="4" hidden="1" customWidth="1"/>
    <col min="3" max="3" width="14.7109375" style="13" customWidth="1"/>
    <col min="4" max="4" width="14.7109375" style="14" customWidth="1"/>
    <col min="5" max="9" width="14.7109375" style="15" customWidth="1"/>
    <col min="10" max="16384" width="9.140625" style="4"/>
  </cols>
  <sheetData>
    <row r="1" spans="1:9" ht="13.5" thickBot="1" x14ac:dyDescent="0.25">
      <c r="I1" s="16" t="s">
        <v>234</v>
      </c>
    </row>
    <row r="2" spans="1:9" s="17" customFormat="1" ht="15.75" customHeight="1" x14ac:dyDescent="0.2">
      <c r="A2" s="162" t="s">
        <v>250</v>
      </c>
      <c r="B2" s="171" t="s">
        <v>118</v>
      </c>
      <c r="C2" s="171" t="s">
        <v>184</v>
      </c>
      <c r="D2" s="174" t="s">
        <v>58</v>
      </c>
      <c r="E2" s="175"/>
      <c r="F2" s="175"/>
      <c r="G2" s="175"/>
      <c r="H2" s="175"/>
      <c r="I2" s="176"/>
    </row>
    <row r="3" spans="1:9" s="17" customFormat="1" ht="15.75" customHeight="1" x14ac:dyDescent="0.2">
      <c r="A3" s="169"/>
      <c r="B3" s="172"/>
      <c r="C3" s="172"/>
      <c r="D3" s="181" t="s">
        <v>138</v>
      </c>
      <c r="E3" s="183" t="s">
        <v>0</v>
      </c>
      <c r="F3" s="183" t="s">
        <v>135</v>
      </c>
      <c r="G3" s="181" t="s">
        <v>1</v>
      </c>
      <c r="H3" s="183" t="s">
        <v>140</v>
      </c>
      <c r="I3" s="167" t="s">
        <v>139</v>
      </c>
    </row>
    <row r="4" spans="1:9" s="17" customFormat="1" ht="41.25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7" customFormat="1" ht="20.25" customHeight="1" x14ac:dyDescent="0.2">
      <c r="A5" s="177" t="s">
        <v>59</v>
      </c>
      <c r="B5" s="178"/>
      <c r="C5" s="178"/>
      <c r="D5" s="178"/>
      <c r="E5" s="178"/>
      <c r="F5" s="178"/>
      <c r="G5" s="179"/>
      <c r="H5" s="179"/>
      <c r="I5" s="180"/>
    </row>
    <row r="6" spans="1:9" s="17" customFormat="1" ht="16.5" customHeight="1" x14ac:dyDescent="0.2">
      <c r="A6" s="18" t="s">
        <v>211</v>
      </c>
      <c r="B6" s="19">
        <v>60449004</v>
      </c>
      <c r="C6" s="20">
        <v>91651000278</v>
      </c>
      <c r="D6" s="138">
        <v>57.09</v>
      </c>
      <c r="E6" s="115">
        <v>31925</v>
      </c>
      <c r="F6" s="115">
        <v>340</v>
      </c>
      <c r="G6" s="115">
        <v>11544</v>
      </c>
      <c r="H6" s="115">
        <v>814</v>
      </c>
      <c r="I6" s="116">
        <f t="shared" ref="I6:I41" si="0">E6+F6+G6+H6</f>
        <v>44623</v>
      </c>
    </row>
    <row r="7" spans="1:9" s="17" customFormat="1" ht="16.5" customHeight="1" x14ac:dyDescent="0.2">
      <c r="A7" s="21" t="s">
        <v>117</v>
      </c>
      <c r="B7" s="19">
        <v>63109662</v>
      </c>
      <c r="C7" s="22">
        <v>91651000263</v>
      </c>
      <c r="D7" s="138">
        <v>46.59</v>
      </c>
      <c r="E7" s="115">
        <v>25435</v>
      </c>
      <c r="F7" s="115">
        <v>150</v>
      </c>
      <c r="G7" s="115">
        <v>9156</v>
      </c>
      <c r="H7" s="115">
        <v>643</v>
      </c>
      <c r="I7" s="116">
        <f t="shared" si="0"/>
        <v>35384</v>
      </c>
    </row>
    <row r="8" spans="1:9" s="17" customFormat="1" ht="16.5" customHeight="1" x14ac:dyDescent="0.2">
      <c r="A8" s="18" t="s">
        <v>60</v>
      </c>
      <c r="B8" s="19">
        <v>60446218</v>
      </c>
      <c r="C8" s="22">
        <v>91651000262</v>
      </c>
      <c r="D8" s="138">
        <v>50.55</v>
      </c>
      <c r="E8" s="115">
        <v>26539</v>
      </c>
      <c r="F8" s="115">
        <v>120</v>
      </c>
      <c r="G8" s="115">
        <v>9542</v>
      </c>
      <c r="H8" s="115">
        <v>617</v>
      </c>
      <c r="I8" s="116">
        <f t="shared" si="0"/>
        <v>36818</v>
      </c>
    </row>
    <row r="9" spans="1:9" s="17" customFormat="1" ht="16.5" customHeight="1" x14ac:dyDescent="0.2">
      <c r="A9" s="18" t="s">
        <v>61</v>
      </c>
      <c r="B9" s="19">
        <v>61388106</v>
      </c>
      <c r="C9" s="22">
        <v>91651000255</v>
      </c>
      <c r="D9" s="138">
        <v>42.01</v>
      </c>
      <c r="E9" s="115">
        <v>24029</v>
      </c>
      <c r="F9" s="115">
        <v>58</v>
      </c>
      <c r="G9" s="115">
        <v>8622</v>
      </c>
      <c r="H9" s="115">
        <v>506</v>
      </c>
      <c r="I9" s="116">
        <f t="shared" si="0"/>
        <v>33215</v>
      </c>
    </row>
    <row r="10" spans="1:9" s="17" customFormat="1" ht="16.5" customHeight="1" x14ac:dyDescent="0.2">
      <c r="A10" s="18" t="s">
        <v>62</v>
      </c>
      <c r="B10" s="19">
        <v>60461675</v>
      </c>
      <c r="C10" s="22">
        <v>91651000270</v>
      </c>
      <c r="D10" s="138">
        <v>53.92</v>
      </c>
      <c r="E10" s="115">
        <v>31167</v>
      </c>
      <c r="F10" s="115">
        <v>430</v>
      </c>
      <c r="G10" s="115">
        <v>11303</v>
      </c>
      <c r="H10" s="115">
        <v>714</v>
      </c>
      <c r="I10" s="116">
        <f t="shared" si="0"/>
        <v>43614</v>
      </c>
    </row>
    <row r="11" spans="1:9" s="17" customFormat="1" ht="16.5" customHeight="1" x14ac:dyDescent="0.2">
      <c r="A11" s="18" t="s">
        <v>169</v>
      </c>
      <c r="B11" s="19">
        <v>61385131</v>
      </c>
      <c r="C11" s="22">
        <v>91651000279</v>
      </c>
      <c r="D11" s="138">
        <v>59.28</v>
      </c>
      <c r="E11" s="115">
        <v>29457</v>
      </c>
      <c r="F11" s="115">
        <v>300</v>
      </c>
      <c r="G11" s="115">
        <v>10647</v>
      </c>
      <c r="H11" s="115">
        <v>670</v>
      </c>
      <c r="I11" s="116">
        <f t="shared" si="0"/>
        <v>41074</v>
      </c>
    </row>
    <row r="12" spans="1:9" s="17" customFormat="1" ht="16.5" customHeight="1" x14ac:dyDescent="0.2">
      <c r="A12" s="18" t="s">
        <v>170</v>
      </c>
      <c r="B12" s="23" t="s">
        <v>63</v>
      </c>
      <c r="C12" s="22">
        <v>91651000271</v>
      </c>
      <c r="D12" s="138">
        <v>49.45</v>
      </c>
      <c r="E12" s="115">
        <v>26207</v>
      </c>
      <c r="F12" s="115">
        <v>50</v>
      </c>
      <c r="G12" s="115">
        <v>9399</v>
      </c>
      <c r="H12" s="115">
        <v>599</v>
      </c>
      <c r="I12" s="116">
        <f t="shared" si="0"/>
        <v>36255</v>
      </c>
    </row>
    <row r="13" spans="1:9" s="17" customFormat="1" ht="16.5" customHeight="1" x14ac:dyDescent="0.2">
      <c r="A13" s="18" t="s">
        <v>64</v>
      </c>
      <c r="B13" s="23" t="s">
        <v>65</v>
      </c>
      <c r="C13" s="22">
        <v>91651000256</v>
      </c>
      <c r="D13" s="138">
        <v>73.87</v>
      </c>
      <c r="E13" s="115">
        <v>38859</v>
      </c>
      <c r="F13" s="115">
        <v>490</v>
      </c>
      <c r="G13" s="115">
        <v>14077</v>
      </c>
      <c r="H13" s="115">
        <v>920</v>
      </c>
      <c r="I13" s="116">
        <f t="shared" si="0"/>
        <v>54346</v>
      </c>
    </row>
    <row r="14" spans="1:9" s="17" customFormat="1" ht="16.5" customHeight="1" x14ac:dyDescent="0.2">
      <c r="A14" s="18" t="s">
        <v>66</v>
      </c>
      <c r="B14" s="19">
        <v>49366629</v>
      </c>
      <c r="C14" s="22">
        <v>91651000273</v>
      </c>
      <c r="D14" s="138">
        <v>64.22</v>
      </c>
      <c r="E14" s="115">
        <v>34597</v>
      </c>
      <c r="F14" s="115">
        <v>300</v>
      </c>
      <c r="G14" s="115">
        <v>12487</v>
      </c>
      <c r="H14" s="115">
        <v>893</v>
      </c>
      <c r="I14" s="116">
        <f t="shared" si="0"/>
        <v>48277</v>
      </c>
    </row>
    <row r="15" spans="1:9" s="17" customFormat="1" ht="16.5" customHeight="1" x14ac:dyDescent="0.2">
      <c r="A15" s="18" t="s">
        <v>67</v>
      </c>
      <c r="B15" s="19">
        <v>60444916</v>
      </c>
      <c r="C15" s="22">
        <v>91651000276</v>
      </c>
      <c r="D15" s="138">
        <v>35.65</v>
      </c>
      <c r="E15" s="115">
        <v>20816</v>
      </c>
      <c r="F15" s="115">
        <v>65</v>
      </c>
      <c r="G15" s="115">
        <v>7474</v>
      </c>
      <c r="H15" s="115">
        <v>465</v>
      </c>
      <c r="I15" s="116">
        <f t="shared" si="0"/>
        <v>28820</v>
      </c>
    </row>
    <row r="16" spans="1:9" s="17" customFormat="1" ht="16.5" customHeight="1" x14ac:dyDescent="0.2">
      <c r="A16" s="18" t="s">
        <v>68</v>
      </c>
      <c r="B16" s="19">
        <v>60459085</v>
      </c>
      <c r="C16" s="22">
        <v>91651000277</v>
      </c>
      <c r="D16" s="138">
        <v>56.47</v>
      </c>
      <c r="E16" s="115">
        <v>32354</v>
      </c>
      <c r="F16" s="115">
        <v>352</v>
      </c>
      <c r="G16" s="115">
        <v>11702</v>
      </c>
      <c r="H16" s="115">
        <v>758</v>
      </c>
      <c r="I16" s="116">
        <f t="shared" si="0"/>
        <v>45166</v>
      </c>
    </row>
    <row r="17" spans="1:9" s="17" customFormat="1" ht="16.5" customHeight="1" x14ac:dyDescent="0.2">
      <c r="A17" s="18" t="s">
        <v>69</v>
      </c>
      <c r="B17" s="23" t="s">
        <v>70</v>
      </c>
      <c r="C17" s="22">
        <v>91651000268</v>
      </c>
      <c r="D17" s="138">
        <v>76.72999999999999</v>
      </c>
      <c r="E17" s="115">
        <v>41426</v>
      </c>
      <c r="F17" s="115">
        <v>420</v>
      </c>
      <c r="G17" s="115">
        <v>14972</v>
      </c>
      <c r="H17" s="115">
        <v>926</v>
      </c>
      <c r="I17" s="116">
        <f t="shared" si="0"/>
        <v>57744</v>
      </c>
    </row>
    <row r="18" spans="1:9" s="17" customFormat="1" ht="16.5" customHeight="1" x14ac:dyDescent="0.2">
      <c r="A18" s="18" t="s">
        <v>181</v>
      </c>
      <c r="B18" s="23" t="s">
        <v>71</v>
      </c>
      <c r="C18" s="22">
        <v>91651000434</v>
      </c>
      <c r="D18" s="138">
        <v>23.48</v>
      </c>
      <c r="E18" s="115">
        <v>12750</v>
      </c>
      <c r="F18" s="115">
        <v>140</v>
      </c>
      <c r="G18" s="115">
        <v>4612</v>
      </c>
      <c r="H18" s="115">
        <v>260</v>
      </c>
      <c r="I18" s="116">
        <f t="shared" si="0"/>
        <v>17762</v>
      </c>
    </row>
    <row r="19" spans="1:9" s="17" customFormat="1" ht="16.5" customHeight="1" x14ac:dyDescent="0.2">
      <c r="A19" s="18" t="s">
        <v>72</v>
      </c>
      <c r="B19" s="19">
        <v>60446234</v>
      </c>
      <c r="C19" s="22">
        <v>91651000261</v>
      </c>
      <c r="D19" s="138">
        <v>78.92</v>
      </c>
      <c r="E19" s="115">
        <v>41251</v>
      </c>
      <c r="F19" s="115">
        <v>400</v>
      </c>
      <c r="G19" s="115">
        <v>14903</v>
      </c>
      <c r="H19" s="115">
        <v>943</v>
      </c>
      <c r="I19" s="116">
        <f t="shared" si="0"/>
        <v>57497</v>
      </c>
    </row>
    <row r="20" spans="1:9" s="17" customFormat="1" ht="16.5" customHeight="1" x14ac:dyDescent="0.2">
      <c r="A20" s="18" t="s">
        <v>73</v>
      </c>
      <c r="B20" s="19">
        <v>61384992</v>
      </c>
      <c r="C20" s="22">
        <v>91651000274</v>
      </c>
      <c r="D20" s="138">
        <v>31.93</v>
      </c>
      <c r="E20" s="115">
        <v>18585</v>
      </c>
      <c r="F20" s="115">
        <v>300</v>
      </c>
      <c r="G20" s="115">
        <v>6755</v>
      </c>
      <c r="H20" s="115">
        <v>398</v>
      </c>
      <c r="I20" s="116">
        <f t="shared" si="0"/>
        <v>26038</v>
      </c>
    </row>
    <row r="21" spans="1:9" s="17" customFormat="1" ht="16.5" customHeight="1" x14ac:dyDescent="0.2">
      <c r="A21" s="18" t="s">
        <v>182</v>
      </c>
      <c r="B21" s="19">
        <v>61385701</v>
      </c>
      <c r="C21" s="22">
        <v>91651000258</v>
      </c>
      <c r="D21" s="138">
        <v>55.55</v>
      </c>
      <c r="E21" s="115">
        <v>30578</v>
      </c>
      <c r="F21" s="115">
        <v>350</v>
      </c>
      <c r="G21" s="115">
        <v>11065</v>
      </c>
      <c r="H21" s="115">
        <v>759</v>
      </c>
      <c r="I21" s="116">
        <f t="shared" si="0"/>
        <v>42752</v>
      </c>
    </row>
    <row r="22" spans="1:9" s="17" customFormat="1" ht="16.5" customHeight="1" x14ac:dyDescent="0.2">
      <c r="A22" s="18" t="s">
        <v>74</v>
      </c>
      <c r="B22" s="19">
        <v>61385298</v>
      </c>
      <c r="C22" s="22">
        <v>91651000267</v>
      </c>
      <c r="D22" s="138">
        <v>59.67</v>
      </c>
      <c r="E22" s="115">
        <v>31419</v>
      </c>
      <c r="F22" s="115">
        <v>273</v>
      </c>
      <c r="G22" s="115">
        <v>11340</v>
      </c>
      <c r="H22" s="115">
        <v>750</v>
      </c>
      <c r="I22" s="116">
        <f t="shared" si="0"/>
        <v>43782</v>
      </c>
    </row>
    <row r="23" spans="1:9" s="17" customFormat="1" ht="16.5" customHeight="1" x14ac:dyDescent="0.2">
      <c r="A23" s="18" t="s">
        <v>75</v>
      </c>
      <c r="B23" s="19">
        <v>61385271</v>
      </c>
      <c r="C23" s="22">
        <v>91651000269</v>
      </c>
      <c r="D23" s="138">
        <v>55.02</v>
      </c>
      <c r="E23" s="115">
        <v>31017</v>
      </c>
      <c r="F23" s="115">
        <v>200</v>
      </c>
      <c r="G23" s="115">
        <v>11172</v>
      </c>
      <c r="H23" s="115">
        <v>626</v>
      </c>
      <c r="I23" s="116">
        <f t="shared" si="0"/>
        <v>43015</v>
      </c>
    </row>
    <row r="24" spans="1:9" s="17" customFormat="1" ht="16.5" customHeight="1" x14ac:dyDescent="0.2">
      <c r="A24" s="18" t="s">
        <v>76</v>
      </c>
      <c r="B24" s="19">
        <v>61388246</v>
      </c>
      <c r="C24" s="22">
        <v>91651000260</v>
      </c>
      <c r="D24" s="138">
        <v>61.41</v>
      </c>
      <c r="E24" s="115">
        <v>34615</v>
      </c>
      <c r="F24" s="115">
        <v>530</v>
      </c>
      <c r="G24" s="115">
        <v>12571</v>
      </c>
      <c r="H24" s="115">
        <v>779</v>
      </c>
      <c r="I24" s="116">
        <f t="shared" si="0"/>
        <v>48495</v>
      </c>
    </row>
    <row r="25" spans="1:9" s="17" customFormat="1" ht="16.5" customHeight="1" x14ac:dyDescent="0.2">
      <c r="A25" s="18" t="s">
        <v>77</v>
      </c>
      <c r="B25" s="19">
        <v>61386022</v>
      </c>
      <c r="C25" s="22">
        <v>91651000254</v>
      </c>
      <c r="D25" s="138">
        <v>68.790000000000006</v>
      </c>
      <c r="E25" s="115">
        <v>37317</v>
      </c>
      <c r="F25" s="115">
        <v>200</v>
      </c>
      <c r="G25" s="115">
        <v>13427</v>
      </c>
      <c r="H25" s="115">
        <v>791</v>
      </c>
      <c r="I25" s="116">
        <f t="shared" si="0"/>
        <v>51735</v>
      </c>
    </row>
    <row r="26" spans="1:9" s="17" customFormat="1" ht="16.5" customHeight="1" x14ac:dyDescent="0.2">
      <c r="A26" s="18" t="s">
        <v>78</v>
      </c>
      <c r="B26" s="19">
        <v>49625446</v>
      </c>
      <c r="C26" s="22">
        <v>91651000266</v>
      </c>
      <c r="D26" s="138">
        <v>63.4</v>
      </c>
      <c r="E26" s="115">
        <v>35542</v>
      </c>
      <c r="F26" s="115">
        <v>200</v>
      </c>
      <c r="G26" s="115">
        <v>12792</v>
      </c>
      <c r="H26" s="115">
        <v>808</v>
      </c>
      <c r="I26" s="116">
        <f t="shared" si="0"/>
        <v>49342</v>
      </c>
    </row>
    <row r="27" spans="1:9" s="17" customFormat="1" ht="16.5" customHeight="1" x14ac:dyDescent="0.2">
      <c r="A27" s="18" t="s">
        <v>79</v>
      </c>
      <c r="B27" s="19">
        <v>61385476</v>
      </c>
      <c r="C27" s="22">
        <v>91651000280</v>
      </c>
      <c r="D27" s="138">
        <v>96.64</v>
      </c>
      <c r="E27" s="115">
        <v>51878</v>
      </c>
      <c r="F27" s="115">
        <v>206</v>
      </c>
      <c r="G27" s="115">
        <v>18642</v>
      </c>
      <c r="H27" s="115">
        <v>1245</v>
      </c>
      <c r="I27" s="116">
        <f t="shared" si="0"/>
        <v>71971</v>
      </c>
    </row>
    <row r="28" spans="1:9" s="17" customFormat="1" ht="16.5" customHeight="1" x14ac:dyDescent="0.2">
      <c r="A28" s="18" t="s">
        <v>80</v>
      </c>
      <c r="B28" s="19">
        <v>61387509</v>
      </c>
      <c r="C28" s="22">
        <v>91651000283</v>
      </c>
      <c r="D28" s="138">
        <v>44.1</v>
      </c>
      <c r="E28" s="115">
        <v>25757</v>
      </c>
      <c r="F28" s="115">
        <v>200</v>
      </c>
      <c r="G28" s="115">
        <v>9289</v>
      </c>
      <c r="H28" s="115">
        <v>540</v>
      </c>
      <c r="I28" s="116">
        <f t="shared" si="0"/>
        <v>35786</v>
      </c>
    </row>
    <row r="29" spans="1:9" s="17" customFormat="1" ht="16.5" customHeight="1" x14ac:dyDescent="0.2">
      <c r="A29" s="18" t="s">
        <v>81</v>
      </c>
      <c r="B29" s="19">
        <v>60460784</v>
      </c>
      <c r="C29" s="22">
        <v>91651000284</v>
      </c>
      <c r="D29" s="138">
        <v>61.59</v>
      </c>
      <c r="E29" s="115">
        <v>38133</v>
      </c>
      <c r="F29" s="115">
        <v>350</v>
      </c>
      <c r="G29" s="115">
        <v>13770</v>
      </c>
      <c r="H29" s="115">
        <v>904</v>
      </c>
      <c r="I29" s="116">
        <f t="shared" si="0"/>
        <v>53157</v>
      </c>
    </row>
    <row r="30" spans="1:9" s="17" customFormat="1" ht="16.5" customHeight="1" x14ac:dyDescent="0.2">
      <c r="A30" s="18" t="s">
        <v>82</v>
      </c>
      <c r="B30" s="19">
        <v>61389064</v>
      </c>
      <c r="C30" s="22">
        <v>91651000275</v>
      </c>
      <c r="D30" s="138">
        <v>38.19</v>
      </c>
      <c r="E30" s="115">
        <v>20612</v>
      </c>
      <c r="F30" s="115">
        <v>40</v>
      </c>
      <c r="G30" s="115">
        <v>7393</v>
      </c>
      <c r="H30" s="115">
        <v>366</v>
      </c>
      <c r="I30" s="116">
        <f t="shared" si="0"/>
        <v>28411</v>
      </c>
    </row>
    <row r="31" spans="1:9" s="17" customFormat="1" ht="16.5" customHeight="1" x14ac:dyDescent="0.2">
      <c r="A31" s="18" t="s">
        <v>83</v>
      </c>
      <c r="B31" s="19">
        <v>61387061</v>
      </c>
      <c r="C31" s="22">
        <v>91651000264</v>
      </c>
      <c r="D31" s="138">
        <v>69.69</v>
      </c>
      <c r="E31" s="115">
        <v>37952</v>
      </c>
      <c r="F31" s="115">
        <v>246</v>
      </c>
      <c r="G31" s="115">
        <v>13670</v>
      </c>
      <c r="H31" s="115">
        <v>845</v>
      </c>
      <c r="I31" s="116">
        <f t="shared" si="0"/>
        <v>52713</v>
      </c>
    </row>
    <row r="32" spans="1:9" s="17" customFormat="1" ht="16.5" customHeight="1" x14ac:dyDescent="0.2">
      <c r="A32" s="18" t="s">
        <v>84</v>
      </c>
      <c r="B32" s="19">
        <v>60445475</v>
      </c>
      <c r="C32" s="22">
        <v>91651000257</v>
      </c>
      <c r="D32" s="138">
        <v>65.88</v>
      </c>
      <c r="E32" s="115">
        <v>34682</v>
      </c>
      <c r="F32" s="115">
        <v>120</v>
      </c>
      <c r="G32" s="115">
        <v>12457</v>
      </c>
      <c r="H32" s="115">
        <v>846</v>
      </c>
      <c r="I32" s="116">
        <f t="shared" si="0"/>
        <v>48105</v>
      </c>
    </row>
    <row r="33" spans="1:9" s="17" customFormat="1" ht="16.5" customHeight="1" x14ac:dyDescent="0.2">
      <c r="A33" s="18" t="s">
        <v>85</v>
      </c>
      <c r="B33" s="19">
        <v>49371185</v>
      </c>
      <c r="C33" s="22">
        <v>91651000259</v>
      </c>
      <c r="D33" s="138">
        <v>48.31</v>
      </c>
      <c r="E33" s="115">
        <v>26319</v>
      </c>
      <c r="F33" s="115">
        <v>150</v>
      </c>
      <c r="G33" s="115">
        <v>9473</v>
      </c>
      <c r="H33" s="115">
        <v>626</v>
      </c>
      <c r="I33" s="116">
        <f t="shared" si="0"/>
        <v>36568</v>
      </c>
    </row>
    <row r="34" spans="1:9" s="17" customFormat="1" ht="16.5" customHeight="1" x14ac:dyDescent="0.2">
      <c r="A34" s="18" t="s">
        <v>86</v>
      </c>
      <c r="B34" s="19">
        <v>63831562</v>
      </c>
      <c r="C34" s="22">
        <v>91651000282</v>
      </c>
      <c r="D34" s="138">
        <v>44.78</v>
      </c>
      <c r="E34" s="115">
        <v>23217</v>
      </c>
      <c r="F34" s="115">
        <v>320</v>
      </c>
      <c r="G34" s="115">
        <v>8420</v>
      </c>
      <c r="H34" s="115">
        <v>548</v>
      </c>
      <c r="I34" s="116">
        <f t="shared" si="0"/>
        <v>32505</v>
      </c>
    </row>
    <row r="35" spans="1:9" s="17" customFormat="1" ht="16.5" customHeight="1" x14ac:dyDescent="0.2">
      <c r="A35" s="18" t="s">
        <v>171</v>
      </c>
      <c r="B35" s="19">
        <v>61387835</v>
      </c>
      <c r="C35" s="22">
        <v>91651000265</v>
      </c>
      <c r="D35" s="138">
        <v>31.83</v>
      </c>
      <c r="E35" s="115">
        <v>17584</v>
      </c>
      <c r="F35" s="115">
        <v>76</v>
      </c>
      <c r="G35" s="115">
        <v>6321</v>
      </c>
      <c r="H35" s="115">
        <v>371</v>
      </c>
      <c r="I35" s="116">
        <f t="shared" si="0"/>
        <v>24352</v>
      </c>
    </row>
    <row r="36" spans="1:9" s="17" customFormat="1" ht="16.5" customHeight="1" x14ac:dyDescent="0.2">
      <c r="A36" s="18" t="s">
        <v>87</v>
      </c>
      <c r="B36" s="19">
        <v>61385379</v>
      </c>
      <c r="C36" s="22">
        <v>91651000281</v>
      </c>
      <c r="D36" s="138">
        <v>56.71</v>
      </c>
      <c r="E36" s="115">
        <v>30335</v>
      </c>
      <c r="F36" s="115">
        <v>390</v>
      </c>
      <c r="G36" s="115">
        <v>10992</v>
      </c>
      <c r="H36" s="115">
        <v>591</v>
      </c>
      <c r="I36" s="116">
        <f t="shared" si="0"/>
        <v>42308</v>
      </c>
    </row>
    <row r="37" spans="1:9" s="17" customFormat="1" ht="16.5" customHeight="1" x14ac:dyDescent="0.2">
      <c r="A37" s="18" t="s">
        <v>88</v>
      </c>
      <c r="B37" s="19">
        <v>63109026</v>
      </c>
      <c r="C37" s="22">
        <v>91651000272</v>
      </c>
      <c r="D37" s="138">
        <v>62.2</v>
      </c>
      <c r="E37" s="115">
        <v>34601</v>
      </c>
      <c r="F37" s="115">
        <v>300</v>
      </c>
      <c r="G37" s="115">
        <v>12489</v>
      </c>
      <c r="H37" s="115">
        <v>810</v>
      </c>
      <c r="I37" s="116">
        <f t="shared" si="0"/>
        <v>48200</v>
      </c>
    </row>
    <row r="38" spans="1:9" s="17" customFormat="1" ht="16.5" customHeight="1" x14ac:dyDescent="0.2">
      <c r="A38" s="18" t="s">
        <v>89</v>
      </c>
      <c r="B38" s="19">
        <v>61385361</v>
      </c>
      <c r="C38" s="22">
        <v>91651000285</v>
      </c>
      <c r="D38" s="138">
        <v>74.959999999999994</v>
      </c>
      <c r="E38" s="115">
        <v>40010</v>
      </c>
      <c r="F38" s="115">
        <v>472</v>
      </c>
      <c r="G38" s="115">
        <v>14483</v>
      </c>
      <c r="H38" s="115">
        <v>964</v>
      </c>
      <c r="I38" s="116">
        <f t="shared" si="0"/>
        <v>55929</v>
      </c>
    </row>
    <row r="39" spans="1:9" s="17" customFormat="1" ht="25.5" x14ac:dyDescent="0.2">
      <c r="A39" s="21" t="s">
        <v>253</v>
      </c>
      <c r="B39" s="19">
        <v>70872503</v>
      </c>
      <c r="C39" s="22">
        <v>91651000104</v>
      </c>
      <c r="D39" s="138">
        <v>44.54</v>
      </c>
      <c r="E39" s="115">
        <v>25964</v>
      </c>
      <c r="F39" s="115">
        <v>498</v>
      </c>
      <c r="G39" s="115">
        <v>9463</v>
      </c>
      <c r="H39" s="115">
        <v>527</v>
      </c>
      <c r="I39" s="116">
        <f t="shared" si="0"/>
        <v>36452</v>
      </c>
    </row>
    <row r="40" spans="1:9" s="17" customFormat="1" ht="16.5" customHeight="1" x14ac:dyDescent="0.2">
      <c r="A40" s="24" t="s">
        <v>215</v>
      </c>
      <c r="B40" s="19">
        <v>70872767</v>
      </c>
      <c r="C40" s="22">
        <v>91651000105</v>
      </c>
      <c r="D40" s="138">
        <v>62.81</v>
      </c>
      <c r="E40" s="115">
        <v>35098</v>
      </c>
      <c r="F40" s="115">
        <v>952</v>
      </c>
      <c r="G40" s="115">
        <v>12887</v>
      </c>
      <c r="H40" s="115">
        <v>809</v>
      </c>
      <c r="I40" s="116">
        <f t="shared" si="0"/>
        <v>49746</v>
      </c>
    </row>
    <row r="41" spans="1:9" s="17" customFormat="1" ht="15.75" customHeight="1" thickBot="1" x14ac:dyDescent="0.25">
      <c r="A41" s="25" t="s">
        <v>183</v>
      </c>
      <c r="B41" s="26">
        <v>70874204</v>
      </c>
      <c r="C41" s="27">
        <v>91651000108</v>
      </c>
      <c r="D41" s="140">
        <v>69.53</v>
      </c>
      <c r="E41" s="117">
        <v>35729</v>
      </c>
      <c r="F41" s="117">
        <v>625</v>
      </c>
      <c r="G41" s="117">
        <v>13002</v>
      </c>
      <c r="H41" s="117">
        <v>490</v>
      </c>
      <c r="I41" s="125">
        <f t="shared" si="0"/>
        <v>49846</v>
      </c>
    </row>
    <row r="42" spans="1:9" s="28" customFormat="1" ht="21" customHeight="1" thickBot="1" x14ac:dyDescent="0.25">
      <c r="A42" s="164" t="s">
        <v>3</v>
      </c>
      <c r="B42" s="165"/>
      <c r="C42" s="166"/>
      <c r="D42" s="139">
        <f t="shared" ref="D42:I42" si="1">SUM(D6:D41)</f>
        <v>2035.76</v>
      </c>
      <c r="E42" s="119">
        <f t="shared" si="1"/>
        <v>1113756</v>
      </c>
      <c r="F42" s="119">
        <f t="shared" si="1"/>
        <v>10613</v>
      </c>
      <c r="G42" s="119">
        <f t="shared" si="1"/>
        <v>402313</v>
      </c>
      <c r="H42" s="119">
        <f t="shared" si="1"/>
        <v>25121</v>
      </c>
      <c r="I42" s="120">
        <f t="shared" si="1"/>
        <v>1551803</v>
      </c>
    </row>
    <row r="43" spans="1:9" x14ac:dyDescent="0.2">
      <c r="D43" s="29"/>
      <c r="E43" s="30"/>
      <c r="F43" s="30"/>
      <c r="G43" s="30"/>
      <c r="H43" s="30"/>
      <c r="I43" s="30"/>
    </row>
    <row r="44" spans="1:9" x14ac:dyDescent="0.2">
      <c r="D44" s="144"/>
      <c r="E44" s="30"/>
      <c r="F44" s="30"/>
      <c r="G44" s="30"/>
      <c r="H44" s="30"/>
      <c r="I44" s="30"/>
    </row>
    <row r="45" spans="1:9" x14ac:dyDescent="0.2">
      <c r="D45" s="29"/>
      <c r="E45" s="30"/>
      <c r="F45" s="30"/>
      <c r="G45" s="30"/>
      <c r="H45" s="30"/>
      <c r="I45" s="30"/>
    </row>
    <row r="46" spans="1:9" x14ac:dyDescent="0.2">
      <c r="D46" s="29"/>
      <c r="E46" s="30"/>
      <c r="F46" s="30"/>
      <c r="G46" s="30"/>
      <c r="H46" s="30"/>
      <c r="I46" s="30"/>
    </row>
    <row r="47" spans="1:9" x14ac:dyDescent="0.2">
      <c r="D47" s="29"/>
      <c r="E47" s="30"/>
      <c r="F47" s="30"/>
      <c r="G47" s="30"/>
      <c r="H47" s="30"/>
      <c r="I47" s="30"/>
    </row>
    <row r="48" spans="1:9" x14ac:dyDescent="0.2">
      <c r="D48" s="29"/>
      <c r="E48" s="30"/>
      <c r="F48" s="30"/>
      <c r="G48" s="30"/>
      <c r="H48" s="30"/>
      <c r="I48" s="30"/>
    </row>
    <row r="49" spans="4:9" x14ac:dyDescent="0.2">
      <c r="D49" s="29"/>
      <c r="E49" s="30"/>
      <c r="F49" s="30"/>
      <c r="G49" s="30"/>
      <c r="H49" s="30"/>
      <c r="I49" s="30"/>
    </row>
    <row r="50" spans="4:9" x14ac:dyDescent="0.2">
      <c r="D50" s="29"/>
      <c r="E50" s="30"/>
      <c r="F50" s="30"/>
      <c r="G50" s="30"/>
      <c r="H50" s="30"/>
      <c r="I50" s="30"/>
    </row>
    <row r="51" spans="4:9" x14ac:dyDescent="0.2">
      <c r="D51" s="29"/>
      <c r="E51" s="30"/>
      <c r="F51" s="30"/>
      <c r="G51" s="30"/>
      <c r="H51" s="30"/>
      <c r="I51" s="30"/>
    </row>
    <row r="52" spans="4:9" x14ac:dyDescent="0.2">
      <c r="D52" s="29"/>
      <c r="E52" s="30"/>
      <c r="F52" s="30"/>
      <c r="G52" s="30"/>
      <c r="H52" s="30"/>
      <c r="I52" s="30"/>
    </row>
    <row r="53" spans="4:9" x14ac:dyDescent="0.2">
      <c r="D53" s="29"/>
      <c r="E53" s="30"/>
      <c r="F53" s="30"/>
      <c r="G53" s="30"/>
      <c r="H53" s="30"/>
      <c r="I53" s="30"/>
    </row>
    <row r="54" spans="4:9" x14ac:dyDescent="0.2">
      <c r="D54" s="29"/>
      <c r="E54" s="30"/>
      <c r="F54" s="30"/>
      <c r="G54" s="30"/>
      <c r="H54" s="30"/>
      <c r="I54" s="30"/>
    </row>
    <row r="55" spans="4:9" x14ac:dyDescent="0.2">
      <c r="D55" s="29"/>
      <c r="E55" s="30"/>
      <c r="F55" s="30"/>
      <c r="G55" s="30"/>
      <c r="H55" s="30"/>
      <c r="I55" s="30"/>
    </row>
    <row r="56" spans="4:9" x14ac:dyDescent="0.2">
      <c r="D56" s="29"/>
      <c r="E56" s="30"/>
      <c r="F56" s="30"/>
      <c r="G56" s="30"/>
      <c r="H56" s="30"/>
      <c r="I56" s="30"/>
    </row>
    <row r="57" spans="4:9" x14ac:dyDescent="0.2">
      <c r="D57" s="29"/>
      <c r="E57" s="30"/>
      <c r="F57" s="30"/>
      <c r="G57" s="30"/>
      <c r="H57" s="30"/>
      <c r="I57" s="30"/>
    </row>
    <row r="58" spans="4:9" x14ac:dyDescent="0.2">
      <c r="D58" s="29"/>
      <c r="E58" s="30"/>
      <c r="F58" s="30"/>
      <c r="G58" s="30"/>
      <c r="H58" s="30"/>
      <c r="I58" s="30"/>
    </row>
    <row r="59" spans="4:9" x14ac:dyDescent="0.2">
      <c r="D59" s="29"/>
      <c r="E59" s="30"/>
      <c r="F59" s="30"/>
      <c r="G59" s="30"/>
      <c r="H59" s="30"/>
      <c r="I59" s="30"/>
    </row>
    <row r="60" spans="4:9" x14ac:dyDescent="0.2">
      <c r="D60" s="29"/>
      <c r="E60" s="30"/>
      <c r="F60" s="30"/>
      <c r="G60" s="30"/>
      <c r="H60" s="30"/>
      <c r="I60" s="30"/>
    </row>
    <row r="61" spans="4:9" x14ac:dyDescent="0.2">
      <c r="D61" s="29"/>
      <c r="E61" s="30"/>
      <c r="F61" s="30"/>
      <c r="G61" s="30"/>
      <c r="H61" s="30"/>
      <c r="I61" s="30"/>
    </row>
    <row r="62" spans="4:9" x14ac:dyDescent="0.2">
      <c r="D62" s="29"/>
      <c r="E62" s="30"/>
      <c r="F62" s="30"/>
      <c r="G62" s="30"/>
      <c r="H62" s="30"/>
      <c r="I62" s="30"/>
    </row>
    <row r="63" spans="4:9" x14ac:dyDescent="0.2">
      <c r="D63" s="29"/>
      <c r="E63" s="30"/>
      <c r="F63" s="30"/>
      <c r="G63" s="30"/>
      <c r="H63" s="30"/>
      <c r="I63" s="30"/>
    </row>
    <row r="64" spans="4:9" x14ac:dyDescent="0.2">
      <c r="D64" s="29"/>
      <c r="E64" s="30"/>
      <c r="F64" s="30"/>
      <c r="G64" s="30"/>
      <c r="H64" s="30"/>
      <c r="I64" s="30"/>
    </row>
    <row r="65" spans="4:9" x14ac:dyDescent="0.2">
      <c r="D65" s="29"/>
      <c r="E65" s="30"/>
      <c r="F65" s="30"/>
      <c r="G65" s="30"/>
      <c r="H65" s="30"/>
      <c r="I65" s="30"/>
    </row>
    <row r="66" spans="4:9" x14ac:dyDescent="0.2">
      <c r="D66" s="29"/>
      <c r="E66" s="30"/>
      <c r="F66" s="30"/>
      <c r="G66" s="30"/>
      <c r="H66" s="30"/>
      <c r="I66" s="30"/>
    </row>
    <row r="67" spans="4:9" x14ac:dyDescent="0.2">
      <c r="D67" s="29"/>
      <c r="E67" s="30"/>
      <c r="F67" s="30"/>
      <c r="G67" s="30"/>
      <c r="H67" s="30"/>
      <c r="I67" s="30"/>
    </row>
  </sheetData>
  <mergeCells count="12">
    <mergeCell ref="A42:C42"/>
    <mergeCell ref="I3:I4"/>
    <mergeCell ref="A2:A4"/>
    <mergeCell ref="B2:B4"/>
    <mergeCell ref="D2:I2"/>
    <mergeCell ref="A5:I5"/>
    <mergeCell ref="D3:D4"/>
    <mergeCell ref="E3:E4"/>
    <mergeCell ref="F3:F4"/>
    <mergeCell ref="G3:G4"/>
    <mergeCell ref="H3:H4"/>
    <mergeCell ref="C2:C4"/>
  </mergeCells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73" pageOrder="overThenDown" orientation="landscape" horizontalDpi="4294967293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workbookViewId="0">
      <selection activeCell="C1" sqref="C1:J1048576"/>
    </sheetView>
  </sheetViews>
  <sheetFormatPr defaultRowHeight="12.75" x14ac:dyDescent="0.2"/>
  <cols>
    <col min="1" max="1" width="63.85546875" style="4" customWidth="1"/>
    <col min="2" max="2" width="10" style="4" hidden="1" customWidth="1"/>
    <col min="3" max="3" width="14.7109375" style="13" customWidth="1"/>
    <col min="4" max="4" width="14.7109375" style="4" customWidth="1"/>
    <col min="5" max="5" width="14.7109375" style="14" customWidth="1"/>
    <col min="6" max="10" width="14.7109375" style="15" customWidth="1"/>
    <col min="11" max="16384" width="9.140625" style="4"/>
  </cols>
  <sheetData>
    <row r="1" spans="1:10" ht="13.5" thickBot="1" x14ac:dyDescent="0.25">
      <c r="J1" s="16" t="s">
        <v>234</v>
      </c>
    </row>
    <row r="2" spans="1:10" s="17" customFormat="1" ht="15.75" customHeight="1" x14ac:dyDescent="0.2">
      <c r="A2" s="162" t="s">
        <v>250</v>
      </c>
      <c r="B2" s="187" t="s">
        <v>118</v>
      </c>
      <c r="C2" s="187" t="s">
        <v>184</v>
      </c>
      <c r="D2" s="171" t="s">
        <v>20</v>
      </c>
      <c r="E2" s="174" t="s">
        <v>161</v>
      </c>
      <c r="F2" s="175"/>
      <c r="G2" s="175"/>
      <c r="H2" s="175"/>
      <c r="I2" s="175"/>
      <c r="J2" s="176"/>
    </row>
    <row r="3" spans="1:10" s="17" customFormat="1" ht="15.75" customHeight="1" x14ac:dyDescent="0.2">
      <c r="A3" s="169"/>
      <c r="B3" s="188"/>
      <c r="C3" s="188"/>
      <c r="D3" s="172"/>
      <c r="E3" s="181" t="s">
        <v>138</v>
      </c>
      <c r="F3" s="183" t="s">
        <v>0</v>
      </c>
      <c r="G3" s="183" t="s">
        <v>135</v>
      </c>
      <c r="H3" s="181" t="s">
        <v>1</v>
      </c>
      <c r="I3" s="183" t="s">
        <v>140</v>
      </c>
      <c r="J3" s="167" t="s">
        <v>139</v>
      </c>
    </row>
    <row r="4" spans="1:10" s="17" customFormat="1" ht="41.25" customHeight="1" thickBot="1" x14ac:dyDescent="0.25">
      <c r="A4" s="170"/>
      <c r="B4" s="189"/>
      <c r="C4" s="189"/>
      <c r="D4" s="173"/>
      <c r="E4" s="182"/>
      <c r="F4" s="184"/>
      <c r="G4" s="184"/>
      <c r="H4" s="182"/>
      <c r="I4" s="184"/>
      <c r="J4" s="168"/>
    </row>
    <row r="5" spans="1:10" s="31" customFormat="1" ht="19.5" customHeight="1" x14ac:dyDescent="0.2">
      <c r="A5" s="185" t="s">
        <v>90</v>
      </c>
      <c r="B5" s="178"/>
      <c r="C5" s="178"/>
      <c r="D5" s="178"/>
      <c r="E5" s="178"/>
      <c r="F5" s="178"/>
      <c r="G5" s="179"/>
      <c r="H5" s="179"/>
      <c r="I5" s="179"/>
      <c r="J5" s="180"/>
    </row>
    <row r="6" spans="1:10" s="17" customFormat="1" ht="15.75" customHeight="1" x14ac:dyDescent="0.2">
      <c r="A6" s="32" t="s">
        <v>220</v>
      </c>
      <c r="B6" s="33">
        <v>70837872</v>
      </c>
      <c r="C6" s="34">
        <v>91651000296</v>
      </c>
      <c r="D6" s="35">
        <v>3122</v>
      </c>
      <c r="E6" s="138">
        <v>58.51</v>
      </c>
      <c r="F6" s="115">
        <v>32793</v>
      </c>
      <c r="G6" s="115">
        <v>219</v>
      </c>
      <c r="H6" s="115">
        <v>11814</v>
      </c>
      <c r="I6" s="115">
        <v>653</v>
      </c>
      <c r="J6" s="116">
        <f t="shared" ref="J6:J31" si="0">F6+G6+H6+I6</f>
        <v>45479</v>
      </c>
    </row>
    <row r="7" spans="1:10" s="17" customFormat="1" ht="15.75" customHeight="1" x14ac:dyDescent="0.2">
      <c r="A7" s="32" t="s">
        <v>91</v>
      </c>
      <c r="B7" s="33">
        <v>70837902</v>
      </c>
      <c r="C7" s="34">
        <v>91651000294</v>
      </c>
      <c r="D7" s="35">
        <v>3122</v>
      </c>
      <c r="E7" s="138">
        <v>44.73</v>
      </c>
      <c r="F7" s="115">
        <v>23767</v>
      </c>
      <c r="G7" s="115">
        <v>100</v>
      </c>
      <c r="H7" s="115">
        <v>8542</v>
      </c>
      <c r="I7" s="115">
        <v>471</v>
      </c>
      <c r="J7" s="116">
        <f t="shared" si="0"/>
        <v>32880</v>
      </c>
    </row>
    <row r="8" spans="1:10" s="17" customFormat="1" ht="15.75" customHeight="1" x14ac:dyDescent="0.2">
      <c r="A8" s="32" t="s">
        <v>172</v>
      </c>
      <c r="B8" s="33">
        <v>61388866</v>
      </c>
      <c r="C8" s="34">
        <v>91651000387</v>
      </c>
      <c r="D8" s="35">
        <v>3122</v>
      </c>
      <c r="E8" s="138">
        <v>92.72</v>
      </c>
      <c r="F8" s="115">
        <v>48744</v>
      </c>
      <c r="G8" s="115">
        <v>400</v>
      </c>
      <c r="H8" s="115">
        <v>17586</v>
      </c>
      <c r="I8" s="115">
        <v>882</v>
      </c>
      <c r="J8" s="116">
        <f t="shared" si="0"/>
        <v>67612</v>
      </c>
    </row>
    <row r="9" spans="1:10" s="17" customFormat="1" ht="29.25" customHeight="1" x14ac:dyDescent="0.2">
      <c r="A9" s="32" t="s">
        <v>154</v>
      </c>
      <c r="B9" s="33">
        <v>61388726</v>
      </c>
      <c r="C9" s="34">
        <v>91651000411</v>
      </c>
      <c r="D9" s="35">
        <v>3122</v>
      </c>
      <c r="E9" s="138">
        <v>51.54</v>
      </c>
      <c r="F9" s="115">
        <v>27104</v>
      </c>
      <c r="G9" s="115">
        <v>150</v>
      </c>
      <c r="H9" s="115">
        <v>9754</v>
      </c>
      <c r="I9" s="115">
        <v>544</v>
      </c>
      <c r="J9" s="116">
        <f t="shared" si="0"/>
        <v>37552</v>
      </c>
    </row>
    <row r="10" spans="1:10" s="17" customFormat="1" ht="15.75" customHeight="1" x14ac:dyDescent="0.2">
      <c r="A10" s="36" t="s">
        <v>92</v>
      </c>
      <c r="B10" s="33">
        <v>70837911</v>
      </c>
      <c r="C10" s="34">
        <v>91651000292</v>
      </c>
      <c r="D10" s="35">
        <v>3126</v>
      </c>
      <c r="E10" s="138">
        <v>196.64</v>
      </c>
      <c r="F10" s="115">
        <v>107822</v>
      </c>
      <c r="G10" s="115">
        <v>3500</v>
      </c>
      <c r="H10" s="115">
        <v>39783</v>
      </c>
      <c r="I10" s="115">
        <v>776</v>
      </c>
      <c r="J10" s="116">
        <f t="shared" si="0"/>
        <v>151881</v>
      </c>
    </row>
    <row r="11" spans="1:10" s="17" customFormat="1" ht="15.75" customHeight="1" x14ac:dyDescent="0.2">
      <c r="A11" s="36" t="s">
        <v>93</v>
      </c>
      <c r="B11" s="33">
        <v>70837775</v>
      </c>
      <c r="C11" s="34">
        <v>91651000401</v>
      </c>
      <c r="D11" s="35">
        <v>3126</v>
      </c>
      <c r="E11" s="138">
        <v>53.53</v>
      </c>
      <c r="F11" s="115">
        <v>29085</v>
      </c>
      <c r="G11" s="115">
        <v>280</v>
      </c>
      <c r="H11" s="115">
        <v>10507</v>
      </c>
      <c r="I11" s="115">
        <v>192</v>
      </c>
      <c r="J11" s="116">
        <f t="shared" si="0"/>
        <v>40064</v>
      </c>
    </row>
    <row r="12" spans="1:10" s="17" customFormat="1" ht="15.75" customHeight="1" x14ac:dyDescent="0.2">
      <c r="A12" s="32" t="s">
        <v>94</v>
      </c>
      <c r="B12" s="33">
        <v>61385301</v>
      </c>
      <c r="C12" s="34">
        <v>91651000385</v>
      </c>
      <c r="D12" s="35">
        <v>3122</v>
      </c>
      <c r="E12" s="138">
        <v>64.52</v>
      </c>
      <c r="F12" s="115">
        <v>36831</v>
      </c>
      <c r="G12" s="115">
        <v>400</v>
      </c>
      <c r="H12" s="115">
        <v>13321</v>
      </c>
      <c r="I12" s="115">
        <v>742</v>
      </c>
      <c r="J12" s="116">
        <f t="shared" si="0"/>
        <v>51294</v>
      </c>
    </row>
    <row r="13" spans="1:10" s="17" customFormat="1" ht="27.75" customHeight="1" x14ac:dyDescent="0.2">
      <c r="A13" s="32" t="s">
        <v>173</v>
      </c>
      <c r="B13" s="33">
        <v>638463</v>
      </c>
      <c r="C13" s="34">
        <v>91651000246</v>
      </c>
      <c r="D13" s="35">
        <v>3122</v>
      </c>
      <c r="E13" s="138">
        <v>68.900000000000006</v>
      </c>
      <c r="F13" s="115">
        <v>39726</v>
      </c>
      <c r="G13" s="115">
        <v>358</v>
      </c>
      <c r="H13" s="115">
        <v>14343</v>
      </c>
      <c r="I13" s="115">
        <v>856</v>
      </c>
      <c r="J13" s="116">
        <f t="shared" si="0"/>
        <v>55283</v>
      </c>
    </row>
    <row r="14" spans="1:10" s="17" customFormat="1" ht="27.75" customHeight="1" x14ac:dyDescent="0.2">
      <c r="A14" s="32" t="s">
        <v>95</v>
      </c>
      <c r="B14" s="33">
        <v>61386138</v>
      </c>
      <c r="C14" s="34">
        <v>91651000245</v>
      </c>
      <c r="D14" s="35">
        <v>3122</v>
      </c>
      <c r="E14" s="138">
        <v>45.83</v>
      </c>
      <c r="F14" s="115">
        <v>26745</v>
      </c>
      <c r="G14" s="115">
        <v>157</v>
      </c>
      <c r="H14" s="115">
        <v>9628</v>
      </c>
      <c r="I14" s="115">
        <v>494</v>
      </c>
      <c r="J14" s="116">
        <f t="shared" si="0"/>
        <v>37024</v>
      </c>
    </row>
    <row r="15" spans="1:10" s="17" customFormat="1" ht="15.75" customHeight="1" x14ac:dyDescent="0.2">
      <c r="A15" s="32" t="s">
        <v>216</v>
      </c>
      <c r="B15" s="33">
        <v>61386774</v>
      </c>
      <c r="C15" s="34">
        <v>91651000302</v>
      </c>
      <c r="D15" s="35">
        <v>3122</v>
      </c>
      <c r="E15" s="138">
        <v>59.36</v>
      </c>
      <c r="F15" s="115">
        <v>33234</v>
      </c>
      <c r="G15" s="115">
        <v>100</v>
      </c>
      <c r="H15" s="115">
        <v>11932</v>
      </c>
      <c r="I15" s="115">
        <v>592</v>
      </c>
      <c r="J15" s="116">
        <f t="shared" si="0"/>
        <v>45858</v>
      </c>
    </row>
    <row r="16" spans="1:10" s="17" customFormat="1" ht="15.75" customHeight="1" x14ac:dyDescent="0.2">
      <c r="A16" s="32" t="s">
        <v>96</v>
      </c>
      <c r="B16" s="33">
        <v>70107050</v>
      </c>
      <c r="C16" s="34">
        <v>91651000300</v>
      </c>
      <c r="D16" s="35">
        <v>3122</v>
      </c>
      <c r="E16" s="138">
        <v>49.25</v>
      </c>
      <c r="F16" s="115">
        <v>28194</v>
      </c>
      <c r="G16" s="115">
        <v>250</v>
      </c>
      <c r="H16" s="115">
        <v>10178</v>
      </c>
      <c r="I16" s="115">
        <v>600</v>
      </c>
      <c r="J16" s="116">
        <f t="shared" si="0"/>
        <v>39222</v>
      </c>
    </row>
    <row r="17" spans="1:10" s="17" customFormat="1" ht="27.75" customHeight="1" x14ac:dyDescent="0.2">
      <c r="A17" s="32" t="s">
        <v>97</v>
      </c>
      <c r="B17" s="33">
        <v>49624059</v>
      </c>
      <c r="C17" s="34">
        <v>91651000388</v>
      </c>
      <c r="D17" s="35">
        <v>3122</v>
      </c>
      <c r="E17" s="138">
        <v>69.959999999999994</v>
      </c>
      <c r="F17" s="115">
        <v>39652</v>
      </c>
      <c r="G17" s="115">
        <v>200</v>
      </c>
      <c r="H17" s="115">
        <v>14263</v>
      </c>
      <c r="I17" s="115">
        <v>844</v>
      </c>
      <c r="J17" s="116">
        <f t="shared" si="0"/>
        <v>54959</v>
      </c>
    </row>
    <row r="18" spans="1:10" s="17" customFormat="1" ht="15.75" customHeight="1" x14ac:dyDescent="0.2">
      <c r="A18" s="36" t="s">
        <v>98</v>
      </c>
      <c r="B18" s="33">
        <v>49626655</v>
      </c>
      <c r="C18" s="34">
        <v>91651000291</v>
      </c>
      <c r="D18" s="35">
        <v>3126</v>
      </c>
      <c r="E18" s="138">
        <v>29.35</v>
      </c>
      <c r="F18" s="115">
        <v>14737</v>
      </c>
      <c r="G18" s="115">
        <v>500</v>
      </c>
      <c r="H18" s="115">
        <v>5445</v>
      </c>
      <c r="I18" s="115">
        <v>135</v>
      </c>
      <c r="J18" s="116">
        <f t="shared" si="0"/>
        <v>20817</v>
      </c>
    </row>
    <row r="19" spans="1:10" s="17" customFormat="1" ht="15.75" customHeight="1" x14ac:dyDescent="0.2">
      <c r="A19" s="36" t="s">
        <v>185</v>
      </c>
      <c r="B19" s="37">
        <v>71219293</v>
      </c>
      <c r="C19" s="38">
        <v>91651000360</v>
      </c>
      <c r="D19" s="39">
        <v>3122</v>
      </c>
      <c r="E19" s="138">
        <v>13.29</v>
      </c>
      <c r="F19" s="115">
        <v>7443</v>
      </c>
      <c r="G19" s="115">
        <v>260</v>
      </c>
      <c r="H19" s="115">
        <v>2753</v>
      </c>
      <c r="I19" s="115">
        <v>160</v>
      </c>
      <c r="J19" s="116">
        <f t="shared" si="0"/>
        <v>10616</v>
      </c>
    </row>
    <row r="20" spans="1:10" s="17" customFormat="1" ht="15.75" customHeight="1" x14ac:dyDescent="0.2">
      <c r="A20" s="32" t="s">
        <v>254</v>
      </c>
      <c r="B20" s="33">
        <v>61386855</v>
      </c>
      <c r="C20" s="34">
        <v>91651000321</v>
      </c>
      <c r="D20" s="35">
        <v>3122</v>
      </c>
      <c r="E20" s="138">
        <v>60.02</v>
      </c>
      <c r="F20" s="115">
        <v>34578</v>
      </c>
      <c r="G20" s="115">
        <v>800</v>
      </c>
      <c r="H20" s="115">
        <v>12649</v>
      </c>
      <c r="I20" s="115">
        <v>820</v>
      </c>
      <c r="J20" s="116">
        <f t="shared" si="0"/>
        <v>48847</v>
      </c>
    </row>
    <row r="21" spans="1:10" s="17" customFormat="1" ht="15.75" customHeight="1" x14ac:dyDescent="0.2">
      <c r="A21" s="32" t="s">
        <v>257</v>
      </c>
      <c r="B21" s="33">
        <v>61384534</v>
      </c>
      <c r="C21" s="34">
        <v>91651000299</v>
      </c>
      <c r="D21" s="35">
        <v>3122</v>
      </c>
      <c r="E21" s="138">
        <v>50.36</v>
      </c>
      <c r="F21" s="115">
        <v>27555</v>
      </c>
      <c r="G21" s="115">
        <v>300</v>
      </c>
      <c r="H21" s="115">
        <v>9966</v>
      </c>
      <c r="I21" s="115">
        <v>559</v>
      </c>
      <c r="J21" s="116">
        <f t="shared" si="0"/>
        <v>38380</v>
      </c>
    </row>
    <row r="22" spans="1:10" s="17" customFormat="1" ht="15.75" customHeight="1" x14ac:dyDescent="0.2">
      <c r="A22" s="18" t="s">
        <v>186</v>
      </c>
      <c r="B22" s="40">
        <v>61386626</v>
      </c>
      <c r="C22" s="22">
        <v>91651000290</v>
      </c>
      <c r="D22" s="19">
        <v>3122</v>
      </c>
      <c r="E22" s="138">
        <v>48.97</v>
      </c>
      <c r="F22" s="115">
        <v>26668</v>
      </c>
      <c r="G22" s="115">
        <v>300</v>
      </c>
      <c r="H22" s="115">
        <v>9649</v>
      </c>
      <c r="I22" s="115">
        <v>579</v>
      </c>
      <c r="J22" s="116">
        <f t="shared" si="0"/>
        <v>37196</v>
      </c>
    </row>
    <row r="23" spans="1:10" s="17" customFormat="1" ht="15.75" customHeight="1" x14ac:dyDescent="0.2">
      <c r="A23" s="41" t="s">
        <v>187</v>
      </c>
      <c r="B23" s="42">
        <v>61388017</v>
      </c>
      <c r="C23" s="43">
        <v>91651000298</v>
      </c>
      <c r="D23" s="44">
        <v>3122</v>
      </c>
      <c r="E23" s="138">
        <v>58.5</v>
      </c>
      <c r="F23" s="115">
        <v>32635</v>
      </c>
      <c r="G23" s="115">
        <v>110</v>
      </c>
      <c r="H23" s="115">
        <v>11720</v>
      </c>
      <c r="I23" s="115">
        <v>646</v>
      </c>
      <c r="J23" s="116">
        <f t="shared" si="0"/>
        <v>45111</v>
      </c>
    </row>
    <row r="24" spans="1:10" s="17" customFormat="1" ht="15.75" customHeight="1" x14ac:dyDescent="0.2">
      <c r="A24" s="32" t="s">
        <v>255</v>
      </c>
      <c r="B24" s="33">
        <v>61386278</v>
      </c>
      <c r="C24" s="34">
        <v>91651000391</v>
      </c>
      <c r="D24" s="35">
        <v>3122</v>
      </c>
      <c r="E24" s="138">
        <v>23.95</v>
      </c>
      <c r="F24" s="115">
        <v>11720</v>
      </c>
      <c r="G24" s="115">
        <v>432</v>
      </c>
      <c r="H24" s="115">
        <v>4342</v>
      </c>
      <c r="I24" s="115">
        <v>232</v>
      </c>
      <c r="J24" s="116">
        <f t="shared" si="0"/>
        <v>16726</v>
      </c>
    </row>
    <row r="25" spans="1:10" s="17" customFormat="1" ht="15.75" customHeight="1" x14ac:dyDescent="0.2">
      <c r="A25" s="32" t="s">
        <v>99</v>
      </c>
      <c r="B25" s="33">
        <v>61385387</v>
      </c>
      <c r="C25" s="34">
        <v>91651000297</v>
      </c>
      <c r="D25" s="35">
        <v>3122</v>
      </c>
      <c r="E25" s="138">
        <v>49.29</v>
      </c>
      <c r="F25" s="115">
        <v>28457</v>
      </c>
      <c r="G25" s="115">
        <v>108</v>
      </c>
      <c r="H25" s="115">
        <v>10224</v>
      </c>
      <c r="I25" s="115">
        <v>582</v>
      </c>
      <c r="J25" s="116">
        <f t="shared" si="0"/>
        <v>39371</v>
      </c>
    </row>
    <row r="26" spans="1:10" s="17" customFormat="1" ht="15.75" customHeight="1" x14ac:dyDescent="0.2">
      <c r="A26" s="32" t="s">
        <v>100</v>
      </c>
      <c r="B26" s="33">
        <v>61385409</v>
      </c>
      <c r="C26" s="34">
        <v>91651000384</v>
      </c>
      <c r="D26" s="35">
        <v>3122</v>
      </c>
      <c r="E26" s="138">
        <v>57.98</v>
      </c>
      <c r="F26" s="115">
        <v>30601</v>
      </c>
      <c r="G26" s="115">
        <v>180</v>
      </c>
      <c r="H26" s="115">
        <v>11016</v>
      </c>
      <c r="I26" s="115">
        <v>623</v>
      </c>
      <c r="J26" s="116">
        <f t="shared" si="0"/>
        <v>42420</v>
      </c>
    </row>
    <row r="27" spans="1:10" s="17" customFormat="1" ht="15.75" customHeight="1" x14ac:dyDescent="0.2">
      <c r="A27" s="32" t="s">
        <v>256</v>
      </c>
      <c r="B27" s="33">
        <v>61385417</v>
      </c>
      <c r="C27" s="34">
        <v>91651000383</v>
      </c>
      <c r="D27" s="35">
        <v>3122</v>
      </c>
      <c r="E27" s="138">
        <v>77.31</v>
      </c>
      <c r="F27" s="115">
        <v>37124</v>
      </c>
      <c r="G27" s="115">
        <v>200</v>
      </c>
      <c r="H27" s="115">
        <v>13358</v>
      </c>
      <c r="I27" s="115">
        <v>618</v>
      </c>
      <c r="J27" s="116">
        <f t="shared" si="0"/>
        <v>51300</v>
      </c>
    </row>
    <row r="28" spans="1:10" s="17" customFormat="1" ht="15.75" customHeight="1" x14ac:dyDescent="0.2">
      <c r="A28" s="32" t="s">
        <v>188</v>
      </c>
      <c r="B28" s="33">
        <v>638765</v>
      </c>
      <c r="C28" s="34">
        <v>91651000393</v>
      </c>
      <c r="D28" s="35">
        <v>3122</v>
      </c>
      <c r="E28" s="138">
        <v>81.239999999999995</v>
      </c>
      <c r="F28" s="115">
        <v>42198</v>
      </c>
      <c r="G28" s="115">
        <v>870</v>
      </c>
      <c r="H28" s="115">
        <v>15401</v>
      </c>
      <c r="I28" s="115">
        <v>836</v>
      </c>
      <c r="J28" s="116">
        <f t="shared" si="0"/>
        <v>59305</v>
      </c>
    </row>
    <row r="29" spans="1:10" s="17" customFormat="1" ht="15.75" customHeight="1" x14ac:dyDescent="0.2">
      <c r="A29" s="32" t="s">
        <v>102</v>
      </c>
      <c r="B29" s="33">
        <v>60461713</v>
      </c>
      <c r="C29" s="34">
        <v>91651000361</v>
      </c>
      <c r="D29" s="35">
        <v>3122</v>
      </c>
      <c r="E29" s="138">
        <v>63.66</v>
      </c>
      <c r="F29" s="115">
        <v>34969</v>
      </c>
      <c r="G29" s="115">
        <v>600</v>
      </c>
      <c r="H29" s="115">
        <v>12722</v>
      </c>
      <c r="I29" s="115">
        <v>658</v>
      </c>
      <c r="J29" s="116">
        <f t="shared" si="0"/>
        <v>48949</v>
      </c>
    </row>
    <row r="30" spans="1:10" s="17" customFormat="1" ht="15.75" customHeight="1" x14ac:dyDescent="0.2">
      <c r="A30" s="32" t="s">
        <v>189</v>
      </c>
      <c r="B30" s="33">
        <v>60446242</v>
      </c>
      <c r="C30" s="34">
        <v>91651000211</v>
      </c>
      <c r="D30" s="35">
        <v>3122</v>
      </c>
      <c r="E30" s="138">
        <v>38.1</v>
      </c>
      <c r="F30" s="115">
        <v>20086</v>
      </c>
      <c r="G30" s="115">
        <v>300</v>
      </c>
      <c r="H30" s="115">
        <v>7292</v>
      </c>
      <c r="I30" s="115">
        <v>466</v>
      </c>
      <c r="J30" s="116">
        <f t="shared" si="0"/>
        <v>28144</v>
      </c>
    </row>
    <row r="31" spans="1:10" s="17" customFormat="1" ht="27.75" customHeight="1" thickBot="1" x14ac:dyDescent="0.25">
      <c r="A31" s="21" t="s">
        <v>174</v>
      </c>
      <c r="B31" s="40">
        <v>70872589</v>
      </c>
      <c r="C31" s="45">
        <v>91651000106</v>
      </c>
      <c r="D31" s="46">
        <v>3122</v>
      </c>
      <c r="E31" s="140">
        <v>55.5</v>
      </c>
      <c r="F31" s="117">
        <v>30429</v>
      </c>
      <c r="G31" s="117">
        <v>330</v>
      </c>
      <c r="H31" s="117">
        <v>11005</v>
      </c>
      <c r="I31" s="117">
        <v>539</v>
      </c>
      <c r="J31" s="118">
        <f t="shared" si="0"/>
        <v>42303</v>
      </c>
    </row>
    <row r="32" spans="1:10" s="17" customFormat="1" ht="21" customHeight="1" thickBot="1" x14ac:dyDescent="0.25">
      <c r="A32" s="186" t="s">
        <v>3</v>
      </c>
      <c r="B32" s="165"/>
      <c r="C32" s="165"/>
      <c r="D32" s="165"/>
      <c r="E32" s="139">
        <f t="shared" ref="E32:J32" si="1">SUM(E6:E31)</f>
        <v>1563.01</v>
      </c>
      <c r="F32" s="119">
        <f t="shared" si="1"/>
        <v>852897</v>
      </c>
      <c r="G32" s="119">
        <f t="shared" si="1"/>
        <v>11404</v>
      </c>
      <c r="H32" s="119">
        <f t="shared" si="1"/>
        <v>309193</v>
      </c>
      <c r="I32" s="119">
        <f t="shared" si="1"/>
        <v>15099</v>
      </c>
      <c r="J32" s="120">
        <f t="shared" si="1"/>
        <v>1188593</v>
      </c>
    </row>
    <row r="41" spans="5:10" x14ac:dyDescent="0.2">
      <c r="E41" s="29"/>
      <c r="F41" s="30"/>
      <c r="G41" s="30"/>
      <c r="H41" s="30"/>
      <c r="I41" s="30"/>
      <c r="J41" s="30"/>
    </row>
    <row r="42" spans="5:10" x14ac:dyDescent="0.2">
      <c r="E42" s="29"/>
      <c r="F42" s="30"/>
      <c r="G42" s="30"/>
      <c r="H42" s="30"/>
      <c r="I42" s="30"/>
      <c r="J42" s="30"/>
    </row>
    <row r="43" spans="5:10" x14ac:dyDescent="0.2">
      <c r="E43" s="29"/>
      <c r="F43" s="30"/>
      <c r="G43" s="30"/>
      <c r="H43" s="30"/>
      <c r="I43" s="30"/>
      <c r="J43" s="30"/>
    </row>
    <row r="44" spans="5:10" x14ac:dyDescent="0.2">
      <c r="E44" s="29"/>
      <c r="F44" s="30"/>
      <c r="G44" s="30"/>
      <c r="H44" s="30"/>
      <c r="I44" s="30"/>
      <c r="J44" s="30"/>
    </row>
    <row r="45" spans="5:10" x14ac:dyDescent="0.2">
      <c r="E45" s="29"/>
      <c r="F45" s="30"/>
      <c r="G45" s="30"/>
      <c r="H45" s="30"/>
      <c r="I45" s="30"/>
      <c r="J45" s="30"/>
    </row>
    <row r="46" spans="5:10" x14ac:dyDescent="0.2">
      <c r="E46" s="29"/>
      <c r="F46" s="30"/>
      <c r="G46" s="30"/>
      <c r="H46" s="30"/>
      <c r="I46" s="30"/>
      <c r="J46" s="30"/>
    </row>
    <row r="47" spans="5:10" x14ac:dyDescent="0.2">
      <c r="E47" s="29"/>
      <c r="F47" s="30"/>
      <c r="G47" s="30"/>
      <c r="H47" s="30"/>
      <c r="I47" s="30"/>
      <c r="J47" s="30"/>
    </row>
    <row r="48" spans="5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  <row r="62" spans="5:10" x14ac:dyDescent="0.2">
      <c r="E62" s="29"/>
      <c r="F62" s="30"/>
      <c r="G62" s="30"/>
      <c r="H62" s="30"/>
      <c r="I62" s="30"/>
      <c r="J62" s="30"/>
    </row>
    <row r="63" spans="5:10" x14ac:dyDescent="0.2">
      <c r="E63" s="29"/>
      <c r="F63" s="30"/>
      <c r="G63" s="30"/>
      <c r="H63" s="30"/>
      <c r="I63" s="30"/>
      <c r="J63" s="30"/>
    </row>
    <row r="64" spans="5:10" x14ac:dyDescent="0.2">
      <c r="E64" s="29"/>
      <c r="F64" s="30"/>
      <c r="G64" s="30"/>
      <c r="H64" s="30"/>
      <c r="I64" s="30"/>
      <c r="J64" s="30"/>
    </row>
    <row r="65" spans="5:10" x14ac:dyDescent="0.2">
      <c r="E65" s="29"/>
      <c r="F65" s="30"/>
      <c r="G65" s="30"/>
      <c r="H65" s="30"/>
      <c r="I65" s="30"/>
      <c r="J65" s="30"/>
    </row>
  </sheetData>
  <mergeCells count="13">
    <mergeCell ref="H3:H4"/>
    <mergeCell ref="A5:J5"/>
    <mergeCell ref="I3:I4"/>
    <mergeCell ref="A32:D32"/>
    <mergeCell ref="D2:D4"/>
    <mergeCell ref="A2:A4"/>
    <mergeCell ref="E2:J2"/>
    <mergeCell ref="J3:J4"/>
    <mergeCell ref="E3:E4"/>
    <mergeCell ref="F3:F4"/>
    <mergeCell ref="B2:B4"/>
    <mergeCell ref="C2:C4"/>
    <mergeCell ref="G3:G4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zoomScaleNormal="75" workbookViewId="0">
      <selection activeCell="C1" sqref="C1:J1048576"/>
    </sheetView>
  </sheetViews>
  <sheetFormatPr defaultRowHeight="12.75" x14ac:dyDescent="0.2"/>
  <cols>
    <col min="1" max="1" width="64.28515625" style="4" customWidth="1"/>
    <col min="2" max="2" width="10.42578125" style="4" hidden="1" customWidth="1"/>
    <col min="3" max="3" width="14.7109375" style="13" customWidth="1"/>
    <col min="4" max="4" width="14.7109375" style="4" customWidth="1"/>
    <col min="5" max="5" width="14.7109375" style="14" customWidth="1"/>
    <col min="6" max="10" width="14.7109375" style="15" customWidth="1"/>
    <col min="11" max="11" width="9.140625" style="4"/>
    <col min="12" max="12" width="10.5703125" style="4" customWidth="1"/>
    <col min="13" max="16384" width="9.140625" style="4"/>
  </cols>
  <sheetData>
    <row r="1" spans="1:10" ht="13.5" thickBot="1" x14ac:dyDescent="0.25">
      <c r="J1" s="16" t="s">
        <v>234</v>
      </c>
    </row>
    <row r="2" spans="1:10" s="17" customFormat="1" ht="15.75" customHeight="1" x14ac:dyDescent="0.2">
      <c r="A2" s="162" t="s">
        <v>250</v>
      </c>
      <c r="B2" s="171" t="s">
        <v>118</v>
      </c>
      <c r="C2" s="171" t="s">
        <v>184</v>
      </c>
      <c r="D2" s="187" t="s">
        <v>20</v>
      </c>
      <c r="E2" s="174" t="s">
        <v>152</v>
      </c>
      <c r="F2" s="175"/>
      <c r="G2" s="175"/>
      <c r="H2" s="175"/>
      <c r="I2" s="175"/>
      <c r="J2" s="176"/>
    </row>
    <row r="3" spans="1:10" s="17" customFormat="1" ht="15.75" customHeight="1" x14ac:dyDescent="0.2">
      <c r="A3" s="169"/>
      <c r="B3" s="172"/>
      <c r="C3" s="172"/>
      <c r="D3" s="188"/>
      <c r="E3" s="181" t="s">
        <v>138</v>
      </c>
      <c r="F3" s="183" t="s">
        <v>0</v>
      </c>
      <c r="G3" s="183" t="s">
        <v>135</v>
      </c>
      <c r="H3" s="181" t="s">
        <v>1</v>
      </c>
      <c r="I3" s="183" t="s">
        <v>140</v>
      </c>
      <c r="J3" s="167" t="s">
        <v>139</v>
      </c>
    </row>
    <row r="4" spans="1:10" s="17" customFormat="1" ht="44.25" customHeight="1" thickBot="1" x14ac:dyDescent="0.25">
      <c r="A4" s="170"/>
      <c r="B4" s="173"/>
      <c r="C4" s="173"/>
      <c r="D4" s="189"/>
      <c r="E4" s="182"/>
      <c r="F4" s="184"/>
      <c r="G4" s="184"/>
      <c r="H4" s="182"/>
      <c r="I4" s="184"/>
      <c r="J4" s="168"/>
    </row>
    <row r="5" spans="1:10" s="31" customFormat="1" ht="19.5" customHeight="1" x14ac:dyDescent="0.2">
      <c r="A5" s="185" t="s">
        <v>103</v>
      </c>
      <c r="B5" s="178"/>
      <c r="C5" s="178"/>
      <c r="D5" s="178"/>
      <c r="E5" s="179"/>
      <c r="F5" s="179"/>
      <c r="G5" s="179"/>
      <c r="H5" s="179"/>
      <c r="I5" s="179"/>
      <c r="J5" s="180"/>
    </row>
    <row r="6" spans="1:10" s="17" customFormat="1" ht="28.5" customHeight="1" x14ac:dyDescent="0.2">
      <c r="A6" s="32" t="s">
        <v>104</v>
      </c>
      <c r="B6" s="47">
        <v>61387002</v>
      </c>
      <c r="C6" s="34">
        <v>91651000392</v>
      </c>
      <c r="D6" s="34">
        <v>3122</v>
      </c>
      <c r="E6" s="138">
        <v>26.15</v>
      </c>
      <c r="F6" s="115">
        <v>13984</v>
      </c>
      <c r="G6" s="115">
        <v>364</v>
      </c>
      <c r="H6" s="115">
        <v>5129</v>
      </c>
      <c r="I6" s="115">
        <v>144</v>
      </c>
      <c r="J6" s="116">
        <f t="shared" ref="J6:J20" si="0">F6+G6+H6+I6</f>
        <v>19621</v>
      </c>
    </row>
    <row r="7" spans="1:10" s="17" customFormat="1" ht="27.75" customHeight="1" x14ac:dyDescent="0.2">
      <c r="A7" s="32" t="s">
        <v>105</v>
      </c>
      <c r="B7" s="47">
        <v>70837899</v>
      </c>
      <c r="C7" s="34">
        <v>91651000403</v>
      </c>
      <c r="D7" s="34">
        <v>3122</v>
      </c>
      <c r="E7" s="138">
        <v>73.62</v>
      </c>
      <c r="F7" s="115">
        <v>40498</v>
      </c>
      <c r="G7" s="115">
        <v>600</v>
      </c>
      <c r="H7" s="115">
        <v>14701</v>
      </c>
      <c r="I7" s="115">
        <v>2261</v>
      </c>
      <c r="J7" s="116">
        <f t="shared" si="0"/>
        <v>58060</v>
      </c>
    </row>
    <row r="8" spans="1:10" s="17" customFormat="1" ht="28.5" customHeight="1" x14ac:dyDescent="0.2">
      <c r="A8" s="32" t="s">
        <v>106</v>
      </c>
      <c r="B8" s="47">
        <v>70837881</v>
      </c>
      <c r="C8" s="34">
        <v>91651000405</v>
      </c>
      <c r="D8" s="34">
        <v>3122</v>
      </c>
      <c r="E8" s="138">
        <v>43.48</v>
      </c>
      <c r="F8" s="115">
        <v>24206</v>
      </c>
      <c r="G8" s="115">
        <v>450</v>
      </c>
      <c r="H8" s="115">
        <v>8818</v>
      </c>
      <c r="I8" s="115">
        <v>433</v>
      </c>
      <c r="J8" s="116">
        <f t="shared" si="0"/>
        <v>33907</v>
      </c>
    </row>
    <row r="9" spans="1:10" s="17" customFormat="1" ht="28.5" customHeight="1" x14ac:dyDescent="0.2">
      <c r="A9" s="32" t="s">
        <v>107</v>
      </c>
      <c r="B9" s="47">
        <v>70837783</v>
      </c>
      <c r="C9" s="34">
        <v>91651000407</v>
      </c>
      <c r="D9" s="34">
        <v>3122</v>
      </c>
      <c r="E9" s="138">
        <v>57.77</v>
      </c>
      <c r="F9" s="115">
        <v>32872</v>
      </c>
      <c r="G9" s="115">
        <v>656</v>
      </c>
      <c r="H9" s="115">
        <v>11990</v>
      </c>
      <c r="I9" s="115">
        <v>465</v>
      </c>
      <c r="J9" s="116">
        <f t="shared" si="0"/>
        <v>45983</v>
      </c>
    </row>
    <row r="10" spans="1:10" s="17" customFormat="1" ht="28.5" customHeight="1" x14ac:dyDescent="0.2">
      <c r="A10" s="36" t="s">
        <v>108</v>
      </c>
      <c r="B10" s="47" t="s">
        <v>109</v>
      </c>
      <c r="C10" s="34">
        <v>91651000413</v>
      </c>
      <c r="D10" s="34">
        <v>3122</v>
      </c>
      <c r="E10" s="138">
        <v>92.34</v>
      </c>
      <c r="F10" s="115">
        <v>49359</v>
      </c>
      <c r="G10" s="115">
        <v>2668</v>
      </c>
      <c r="H10" s="115">
        <v>18572</v>
      </c>
      <c r="I10" s="115">
        <v>908</v>
      </c>
      <c r="J10" s="116">
        <f t="shared" si="0"/>
        <v>71507</v>
      </c>
    </row>
    <row r="11" spans="1:10" s="17" customFormat="1" ht="43.5" customHeight="1" x14ac:dyDescent="0.2">
      <c r="A11" s="36" t="s">
        <v>258</v>
      </c>
      <c r="B11" s="47">
        <v>61385930</v>
      </c>
      <c r="C11" s="34">
        <v>91651000386</v>
      </c>
      <c r="D11" s="34">
        <v>3122</v>
      </c>
      <c r="E11" s="138">
        <v>80.22</v>
      </c>
      <c r="F11" s="115">
        <v>44150</v>
      </c>
      <c r="G11" s="115">
        <v>2450</v>
      </c>
      <c r="H11" s="115">
        <v>16634</v>
      </c>
      <c r="I11" s="115">
        <v>1150</v>
      </c>
      <c r="J11" s="116">
        <f t="shared" si="0"/>
        <v>64384</v>
      </c>
    </row>
    <row r="12" spans="1:10" s="17" customFormat="1" ht="28.5" customHeight="1" x14ac:dyDescent="0.2">
      <c r="A12" s="32" t="s">
        <v>110</v>
      </c>
      <c r="B12" s="47">
        <v>61388025</v>
      </c>
      <c r="C12" s="34">
        <v>91651000412</v>
      </c>
      <c r="D12" s="34">
        <v>3122</v>
      </c>
      <c r="E12" s="138">
        <v>72.03</v>
      </c>
      <c r="F12" s="115">
        <v>40732</v>
      </c>
      <c r="G12" s="115">
        <v>410</v>
      </c>
      <c r="H12" s="115">
        <v>14721</v>
      </c>
      <c r="I12" s="115">
        <v>458</v>
      </c>
      <c r="J12" s="116">
        <f t="shared" si="0"/>
        <v>56321</v>
      </c>
    </row>
    <row r="13" spans="1:10" s="17" customFormat="1" ht="28.5" customHeight="1" x14ac:dyDescent="0.2">
      <c r="A13" s="32" t="s">
        <v>111</v>
      </c>
      <c r="B13" s="47">
        <v>61386871</v>
      </c>
      <c r="C13" s="34">
        <v>91651000414</v>
      </c>
      <c r="D13" s="34">
        <v>3122</v>
      </c>
      <c r="E13" s="138">
        <v>33.42</v>
      </c>
      <c r="F13" s="115">
        <v>17181</v>
      </c>
      <c r="G13" s="115">
        <v>500</v>
      </c>
      <c r="H13" s="115">
        <v>6320</v>
      </c>
      <c r="I13" s="115">
        <v>217</v>
      </c>
      <c r="J13" s="116">
        <f t="shared" si="0"/>
        <v>24218</v>
      </c>
    </row>
    <row r="14" spans="1:10" s="17" customFormat="1" ht="28.5" customHeight="1" x14ac:dyDescent="0.2">
      <c r="A14" s="36" t="s">
        <v>175</v>
      </c>
      <c r="B14" s="47" t="s">
        <v>112</v>
      </c>
      <c r="C14" s="34">
        <v>91651000394</v>
      </c>
      <c r="D14" s="34">
        <v>3122</v>
      </c>
      <c r="E14" s="138">
        <v>128.83000000000001</v>
      </c>
      <c r="F14" s="115">
        <v>66989</v>
      </c>
      <c r="G14" s="115">
        <v>1988</v>
      </c>
      <c r="H14" s="115">
        <v>24654</v>
      </c>
      <c r="I14" s="115">
        <v>1162</v>
      </c>
      <c r="J14" s="116">
        <f t="shared" si="0"/>
        <v>94793</v>
      </c>
    </row>
    <row r="15" spans="1:10" s="17" customFormat="1" ht="15.75" customHeight="1" x14ac:dyDescent="0.2">
      <c r="A15" s="36" t="s">
        <v>190</v>
      </c>
      <c r="B15" s="47">
        <v>63834286</v>
      </c>
      <c r="C15" s="34">
        <v>91651000293</v>
      </c>
      <c r="D15" s="34">
        <v>3126</v>
      </c>
      <c r="E15" s="138">
        <v>136.46</v>
      </c>
      <c r="F15" s="115">
        <v>73489</v>
      </c>
      <c r="G15" s="115">
        <v>630</v>
      </c>
      <c r="H15" s="115">
        <v>26522</v>
      </c>
      <c r="I15" s="115">
        <v>458</v>
      </c>
      <c r="J15" s="116">
        <f t="shared" si="0"/>
        <v>101099</v>
      </c>
    </row>
    <row r="16" spans="1:10" s="17" customFormat="1" ht="28.5" customHeight="1" x14ac:dyDescent="0.2">
      <c r="A16" s="32" t="s">
        <v>113</v>
      </c>
      <c r="B16" s="47">
        <v>61388068</v>
      </c>
      <c r="C16" s="34">
        <v>91651000409</v>
      </c>
      <c r="D16" s="34">
        <v>3122</v>
      </c>
      <c r="E16" s="138">
        <v>80.459999999999994</v>
      </c>
      <c r="F16" s="115">
        <v>44802</v>
      </c>
      <c r="G16" s="115">
        <v>1042</v>
      </c>
      <c r="H16" s="115">
        <v>16391</v>
      </c>
      <c r="I16" s="115">
        <v>821</v>
      </c>
      <c r="J16" s="116">
        <f t="shared" si="0"/>
        <v>63056</v>
      </c>
    </row>
    <row r="17" spans="1:10" s="17" customFormat="1" ht="28.5" customHeight="1" x14ac:dyDescent="0.2">
      <c r="A17" s="32" t="s">
        <v>114</v>
      </c>
      <c r="B17" s="47">
        <v>61385891</v>
      </c>
      <c r="C17" s="34">
        <v>91651000402</v>
      </c>
      <c r="D17" s="34">
        <v>3122</v>
      </c>
      <c r="E17" s="138">
        <v>50.51</v>
      </c>
      <c r="F17" s="115">
        <v>27091</v>
      </c>
      <c r="G17" s="115">
        <v>538</v>
      </c>
      <c r="H17" s="115">
        <v>9880</v>
      </c>
      <c r="I17" s="115">
        <v>356</v>
      </c>
      <c r="J17" s="116">
        <f t="shared" si="0"/>
        <v>37865</v>
      </c>
    </row>
    <row r="18" spans="1:10" s="17" customFormat="1" ht="16.5" customHeight="1" x14ac:dyDescent="0.2">
      <c r="A18" s="32" t="s">
        <v>263</v>
      </c>
      <c r="B18" s="47">
        <v>61388548</v>
      </c>
      <c r="C18" s="34">
        <v>91651000406</v>
      </c>
      <c r="D18" s="34">
        <v>3122</v>
      </c>
      <c r="E18" s="138">
        <v>50.2</v>
      </c>
      <c r="F18" s="115">
        <v>28817</v>
      </c>
      <c r="G18" s="115">
        <v>581</v>
      </c>
      <c r="H18" s="115">
        <v>10513</v>
      </c>
      <c r="I18" s="115">
        <v>590</v>
      </c>
      <c r="J18" s="116">
        <f t="shared" si="0"/>
        <v>40501</v>
      </c>
    </row>
    <row r="19" spans="1:10" s="17" customFormat="1" ht="25.5" x14ac:dyDescent="0.2">
      <c r="A19" s="18" t="s">
        <v>259</v>
      </c>
      <c r="B19" s="48">
        <v>14891409</v>
      </c>
      <c r="C19" s="22">
        <v>91651000372</v>
      </c>
      <c r="D19" s="22">
        <v>3122</v>
      </c>
      <c r="E19" s="138">
        <v>71.91</v>
      </c>
      <c r="F19" s="115">
        <v>38235</v>
      </c>
      <c r="G19" s="115">
        <v>700</v>
      </c>
      <c r="H19" s="115">
        <v>13925</v>
      </c>
      <c r="I19" s="115">
        <v>715</v>
      </c>
      <c r="J19" s="116">
        <f t="shared" si="0"/>
        <v>53575</v>
      </c>
    </row>
    <row r="20" spans="1:10" s="17" customFormat="1" ht="15.75" customHeight="1" thickBot="1" x14ac:dyDescent="0.25">
      <c r="A20" s="49" t="s">
        <v>235</v>
      </c>
      <c r="B20" s="50">
        <v>61385395</v>
      </c>
      <c r="C20" s="51">
        <v>91651000410</v>
      </c>
      <c r="D20" s="51">
        <v>3150</v>
      </c>
      <c r="E20" s="140">
        <v>31.45</v>
      </c>
      <c r="F20" s="117">
        <v>16358</v>
      </c>
      <c r="G20" s="117">
        <v>2250</v>
      </c>
      <c r="H20" s="117">
        <v>6617</v>
      </c>
      <c r="I20" s="117">
        <v>239</v>
      </c>
      <c r="J20" s="118">
        <f t="shared" si="0"/>
        <v>25464</v>
      </c>
    </row>
    <row r="21" spans="1:10" s="17" customFormat="1" ht="20.25" customHeight="1" thickBot="1" x14ac:dyDescent="0.25">
      <c r="A21" s="190" t="s">
        <v>3</v>
      </c>
      <c r="B21" s="165"/>
      <c r="C21" s="191"/>
      <c r="D21" s="166"/>
      <c r="E21" s="139">
        <f t="shared" ref="E21:J21" si="1">SUM(E6:E20)</f>
        <v>1028.8500000000001</v>
      </c>
      <c r="F21" s="119">
        <f t="shared" si="1"/>
        <v>558763</v>
      </c>
      <c r="G21" s="119">
        <f t="shared" si="1"/>
        <v>15827</v>
      </c>
      <c r="H21" s="119">
        <f t="shared" si="1"/>
        <v>205387</v>
      </c>
      <c r="I21" s="119">
        <f t="shared" si="1"/>
        <v>10377</v>
      </c>
      <c r="J21" s="120">
        <f t="shared" si="1"/>
        <v>790354</v>
      </c>
    </row>
    <row r="41" spans="5:10" x14ac:dyDescent="0.2">
      <c r="E41" s="29"/>
      <c r="F41" s="30"/>
      <c r="G41" s="30"/>
      <c r="H41" s="30"/>
      <c r="I41" s="30"/>
      <c r="J41" s="30"/>
    </row>
    <row r="42" spans="5:10" x14ac:dyDescent="0.2">
      <c r="E42" s="29"/>
      <c r="F42" s="30"/>
      <c r="G42" s="30"/>
      <c r="H42" s="30"/>
      <c r="I42" s="30"/>
      <c r="J42" s="30"/>
    </row>
    <row r="43" spans="5:10" x14ac:dyDescent="0.2">
      <c r="E43" s="29"/>
      <c r="F43" s="30"/>
      <c r="G43" s="30"/>
      <c r="H43" s="30"/>
      <c r="I43" s="30"/>
      <c r="J43" s="30"/>
    </row>
    <row r="44" spans="5:10" x14ac:dyDescent="0.2">
      <c r="E44" s="29"/>
      <c r="F44" s="30"/>
      <c r="G44" s="30"/>
      <c r="H44" s="30"/>
      <c r="I44" s="30"/>
      <c r="J44" s="30"/>
    </row>
    <row r="45" spans="5:10" x14ac:dyDescent="0.2">
      <c r="E45" s="29"/>
      <c r="F45" s="30"/>
      <c r="G45" s="30"/>
      <c r="H45" s="30"/>
      <c r="I45" s="30"/>
      <c r="J45" s="30"/>
    </row>
    <row r="46" spans="5:10" x14ac:dyDescent="0.2">
      <c r="E46" s="29"/>
      <c r="F46" s="30"/>
      <c r="G46" s="30"/>
      <c r="H46" s="30"/>
      <c r="I46" s="30"/>
      <c r="J46" s="30"/>
    </row>
    <row r="47" spans="5:10" x14ac:dyDescent="0.2">
      <c r="E47" s="29"/>
      <c r="F47" s="30"/>
      <c r="G47" s="30"/>
      <c r="H47" s="30"/>
      <c r="I47" s="30"/>
      <c r="J47" s="30"/>
    </row>
    <row r="48" spans="5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  <row r="62" spans="5:10" x14ac:dyDescent="0.2">
      <c r="E62" s="29"/>
      <c r="F62" s="30"/>
      <c r="G62" s="30"/>
      <c r="H62" s="30"/>
      <c r="I62" s="30"/>
      <c r="J62" s="30"/>
    </row>
    <row r="63" spans="5:10" x14ac:dyDescent="0.2">
      <c r="E63" s="29"/>
      <c r="F63" s="30"/>
      <c r="G63" s="30"/>
      <c r="H63" s="30"/>
      <c r="I63" s="30"/>
      <c r="J63" s="30"/>
    </row>
    <row r="64" spans="5:10" x14ac:dyDescent="0.2">
      <c r="E64" s="29"/>
      <c r="F64" s="30"/>
      <c r="G64" s="30"/>
      <c r="H64" s="30"/>
      <c r="I64" s="30"/>
      <c r="J64" s="30"/>
    </row>
    <row r="65" spans="5:10" x14ac:dyDescent="0.2">
      <c r="E65" s="29"/>
      <c r="F65" s="30"/>
      <c r="G65" s="30"/>
      <c r="H65" s="30"/>
      <c r="I65" s="30"/>
      <c r="J65" s="30"/>
    </row>
  </sheetData>
  <mergeCells count="13">
    <mergeCell ref="C2:C4"/>
    <mergeCell ref="A21:D21"/>
    <mergeCell ref="F3:F4"/>
    <mergeCell ref="G3:G4"/>
    <mergeCell ref="A5:J5"/>
    <mergeCell ref="A2:A4"/>
    <mergeCell ref="B2:B4"/>
    <mergeCell ref="H3:H4"/>
    <mergeCell ref="I3:I4"/>
    <mergeCell ref="J3:J4"/>
    <mergeCell ref="D2:D4"/>
    <mergeCell ref="E2:J2"/>
    <mergeCell ref="E3:E4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65"/>
  <sheetViews>
    <sheetView zoomScale="80" workbookViewId="0">
      <selection activeCell="C1" sqref="C1:J1048576"/>
    </sheetView>
  </sheetViews>
  <sheetFormatPr defaultRowHeight="12.75" x14ac:dyDescent="0.2"/>
  <cols>
    <col min="1" max="1" width="91.28515625" style="4" customWidth="1"/>
    <col min="2" max="2" width="10" style="4" hidden="1" customWidth="1"/>
    <col min="3" max="3" width="13.7109375" style="13" customWidth="1"/>
    <col min="4" max="4" width="10.7109375" style="15" customWidth="1"/>
    <col min="5" max="5" width="10.7109375" style="14" customWidth="1"/>
    <col min="6" max="10" width="10.7109375" style="15" customWidth="1"/>
    <col min="11" max="11" width="9.85546875" style="4" bestFit="1" customWidth="1"/>
    <col min="12" max="12" width="11.5703125" style="15" bestFit="1" customWidth="1"/>
    <col min="13" max="13" width="10" style="4" bestFit="1" customWidth="1"/>
    <col min="14" max="16384" width="9.140625" style="4"/>
  </cols>
  <sheetData>
    <row r="1" spans="1:13" ht="13.5" thickBot="1" x14ac:dyDescent="0.25">
      <c r="A1" s="17"/>
      <c r="B1" s="17"/>
      <c r="C1" s="52"/>
      <c r="D1" s="16"/>
      <c r="J1" s="16" t="s">
        <v>234</v>
      </c>
    </row>
    <row r="2" spans="1:13" ht="15.75" customHeight="1" x14ac:dyDescent="0.2">
      <c r="A2" s="162" t="s">
        <v>250</v>
      </c>
      <c r="B2" s="171" t="s">
        <v>118</v>
      </c>
      <c r="C2" s="171" t="s">
        <v>184</v>
      </c>
      <c r="D2" s="187" t="s">
        <v>20</v>
      </c>
      <c r="E2" s="174" t="s">
        <v>145</v>
      </c>
      <c r="F2" s="175"/>
      <c r="G2" s="175"/>
      <c r="H2" s="175"/>
      <c r="I2" s="175"/>
      <c r="J2" s="176"/>
    </row>
    <row r="3" spans="1:13" ht="15.75" customHeight="1" x14ac:dyDescent="0.2">
      <c r="A3" s="169"/>
      <c r="B3" s="172"/>
      <c r="C3" s="172"/>
      <c r="D3" s="188"/>
      <c r="E3" s="181" t="s">
        <v>138</v>
      </c>
      <c r="F3" s="183" t="s">
        <v>0</v>
      </c>
      <c r="G3" s="183" t="s">
        <v>135</v>
      </c>
      <c r="H3" s="181" t="s">
        <v>1</v>
      </c>
      <c r="I3" s="183" t="s">
        <v>140</v>
      </c>
      <c r="J3" s="167" t="s">
        <v>139</v>
      </c>
    </row>
    <row r="4" spans="1:13" ht="45.75" customHeight="1" thickBot="1" x14ac:dyDescent="0.25">
      <c r="A4" s="170"/>
      <c r="B4" s="173"/>
      <c r="C4" s="173"/>
      <c r="D4" s="189"/>
      <c r="E4" s="182"/>
      <c r="F4" s="184"/>
      <c r="G4" s="184"/>
      <c r="H4" s="182"/>
      <c r="I4" s="184"/>
      <c r="J4" s="168"/>
    </row>
    <row r="5" spans="1:13" ht="19.5" customHeight="1" x14ac:dyDescent="0.2">
      <c r="A5" s="177" t="s">
        <v>4</v>
      </c>
      <c r="B5" s="178"/>
      <c r="C5" s="178"/>
      <c r="D5" s="193"/>
      <c r="E5" s="193"/>
      <c r="F5" s="193"/>
      <c r="G5" s="193"/>
      <c r="H5" s="193"/>
      <c r="I5" s="193"/>
      <c r="J5" s="194"/>
    </row>
    <row r="6" spans="1:13" ht="15.75" customHeight="1" x14ac:dyDescent="0.2">
      <c r="A6" s="53" t="s">
        <v>248</v>
      </c>
      <c r="B6" s="54">
        <v>60436107</v>
      </c>
      <c r="C6" s="55">
        <v>91651000336</v>
      </c>
      <c r="D6" s="38">
        <v>3114</v>
      </c>
      <c r="E6" s="138">
        <v>21.07</v>
      </c>
      <c r="F6" s="115">
        <v>11382</v>
      </c>
      <c r="G6" s="115">
        <v>10</v>
      </c>
      <c r="H6" s="115">
        <v>4078</v>
      </c>
      <c r="I6" s="115">
        <v>156</v>
      </c>
      <c r="J6" s="116">
        <f t="shared" ref="J6:J42" si="0">F6+G6+H6+I6</f>
        <v>15626</v>
      </c>
      <c r="M6" s="15"/>
    </row>
    <row r="7" spans="1:13" ht="15.75" customHeight="1" x14ac:dyDescent="0.2">
      <c r="A7" s="53" t="s">
        <v>5</v>
      </c>
      <c r="B7" s="56">
        <v>70837953</v>
      </c>
      <c r="C7" s="57">
        <v>91651000348</v>
      </c>
      <c r="D7" s="38">
        <v>3114</v>
      </c>
      <c r="E7" s="138">
        <v>12.74</v>
      </c>
      <c r="F7" s="115">
        <v>6902</v>
      </c>
      <c r="G7" s="115">
        <v>20</v>
      </c>
      <c r="H7" s="115">
        <v>2478</v>
      </c>
      <c r="I7" s="115">
        <v>94</v>
      </c>
      <c r="J7" s="116">
        <f t="shared" si="0"/>
        <v>9494</v>
      </c>
      <c r="M7" s="15"/>
    </row>
    <row r="8" spans="1:13" ht="15.75" customHeight="1" x14ac:dyDescent="0.2">
      <c r="A8" s="21" t="s">
        <v>156</v>
      </c>
      <c r="B8" s="56">
        <v>61389447</v>
      </c>
      <c r="C8" s="57">
        <v>91651000427</v>
      </c>
      <c r="D8" s="38">
        <v>3114</v>
      </c>
      <c r="E8" s="138">
        <v>31.5</v>
      </c>
      <c r="F8" s="115">
        <v>18020</v>
      </c>
      <c r="G8" s="115">
        <v>140</v>
      </c>
      <c r="H8" s="115">
        <v>6499</v>
      </c>
      <c r="I8" s="115">
        <v>295</v>
      </c>
      <c r="J8" s="116">
        <f t="shared" si="0"/>
        <v>24954</v>
      </c>
      <c r="M8" s="15"/>
    </row>
    <row r="9" spans="1:13" ht="15.75" customHeight="1" x14ac:dyDescent="0.2">
      <c r="A9" s="21" t="s">
        <v>191</v>
      </c>
      <c r="B9" s="19">
        <v>70873160</v>
      </c>
      <c r="C9" s="22">
        <v>91651000107</v>
      </c>
      <c r="D9" s="38">
        <v>3114</v>
      </c>
      <c r="E9" s="138">
        <v>105.41</v>
      </c>
      <c r="F9" s="115">
        <v>48786</v>
      </c>
      <c r="G9" s="115">
        <v>0</v>
      </c>
      <c r="H9" s="115">
        <v>17465</v>
      </c>
      <c r="I9" s="115">
        <v>426</v>
      </c>
      <c r="J9" s="116">
        <f t="shared" si="0"/>
        <v>66677</v>
      </c>
      <c r="M9" s="15"/>
    </row>
    <row r="10" spans="1:13" ht="15.75" customHeight="1" x14ac:dyDescent="0.2">
      <c r="A10" s="53" t="s">
        <v>237</v>
      </c>
      <c r="B10" s="54">
        <v>48133035</v>
      </c>
      <c r="C10" s="55">
        <v>91651000338</v>
      </c>
      <c r="D10" s="38">
        <v>3114</v>
      </c>
      <c r="E10" s="138">
        <v>55.32</v>
      </c>
      <c r="F10" s="115">
        <v>26203</v>
      </c>
      <c r="G10" s="115">
        <v>120</v>
      </c>
      <c r="H10" s="115">
        <v>9421</v>
      </c>
      <c r="I10" s="115">
        <v>395</v>
      </c>
      <c r="J10" s="116">
        <f t="shared" si="0"/>
        <v>36139</v>
      </c>
      <c r="M10" s="15"/>
    </row>
    <row r="11" spans="1:13" ht="27" customHeight="1" x14ac:dyDescent="0.2">
      <c r="A11" s="21" t="s">
        <v>155</v>
      </c>
      <c r="B11" s="56">
        <v>61388149</v>
      </c>
      <c r="C11" s="57">
        <v>91651000337</v>
      </c>
      <c r="D11" s="38">
        <v>3124</v>
      </c>
      <c r="E11" s="138">
        <v>80.12</v>
      </c>
      <c r="F11" s="115">
        <v>39015</v>
      </c>
      <c r="G11" s="115">
        <v>45</v>
      </c>
      <c r="H11" s="115">
        <v>13983</v>
      </c>
      <c r="I11" s="115">
        <v>685</v>
      </c>
      <c r="J11" s="116">
        <f t="shared" si="0"/>
        <v>53728</v>
      </c>
      <c r="M11" s="15"/>
    </row>
    <row r="12" spans="1:13" ht="15.75" customHeight="1" x14ac:dyDescent="0.2">
      <c r="A12" s="21" t="s">
        <v>122</v>
      </c>
      <c r="B12" s="56">
        <v>70845883</v>
      </c>
      <c r="C12" s="57">
        <v>91651000320</v>
      </c>
      <c r="D12" s="38">
        <v>3114</v>
      </c>
      <c r="E12" s="138">
        <v>17.71</v>
      </c>
      <c r="F12" s="115">
        <v>9236</v>
      </c>
      <c r="G12" s="115">
        <v>80</v>
      </c>
      <c r="H12" s="115">
        <v>3333</v>
      </c>
      <c r="I12" s="115">
        <v>116</v>
      </c>
      <c r="J12" s="116">
        <f t="shared" si="0"/>
        <v>12765</v>
      </c>
      <c r="M12" s="15"/>
    </row>
    <row r="13" spans="1:13" ht="15.75" customHeight="1" x14ac:dyDescent="0.2">
      <c r="A13" s="21" t="s">
        <v>192</v>
      </c>
      <c r="B13" s="56">
        <v>70922306</v>
      </c>
      <c r="C13" s="57">
        <v>91651000396</v>
      </c>
      <c r="D13" s="38">
        <v>3114</v>
      </c>
      <c r="E13" s="138">
        <v>45.03</v>
      </c>
      <c r="F13" s="115">
        <v>21939</v>
      </c>
      <c r="G13" s="115">
        <v>50</v>
      </c>
      <c r="H13" s="115">
        <v>7871</v>
      </c>
      <c r="I13" s="115">
        <v>356</v>
      </c>
      <c r="J13" s="116">
        <f t="shared" si="0"/>
        <v>30216</v>
      </c>
      <c r="M13" s="15"/>
    </row>
    <row r="14" spans="1:13" ht="15.75" customHeight="1" x14ac:dyDescent="0.2">
      <c r="A14" s="21" t="s">
        <v>6</v>
      </c>
      <c r="B14" s="56">
        <v>48135411</v>
      </c>
      <c r="C14" s="57">
        <v>91651000419</v>
      </c>
      <c r="D14" s="38">
        <v>3114</v>
      </c>
      <c r="E14" s="138">
        <v>55.57</v>
      </c>
      <c r="F14" s="115">
        <v>28442</v>
      </c>
      <c r="G14" s="115">
        <v>230</v>
      </c>
      <c r="H14" s="115">
        <v>10260</v>
      </c>
      <c r="I14" s="115">
        <v>744</v>
      </c>
      <c r="J14" s="116">
        <f t="shared" si="0"/>
        <v>39676</v>
      </c>
      <c r="M14" s="15"/>
    </row>
    <row r="15" spans="1:13" ht="15.75" customHeight="1" x14ac:dyDescent="0.2">
      <c r="A15" s="21" t="s">
        <v>260</v>
      </c>
      <c r="B15" s="56">
        <v>60446714</v>
      </c>
      <c r="C15" s="57">
        <v>91651000341</v>
      </c>
      <c r="D15" s="38">
        <v>3114</v>
      </c>
      <c r="E15" s="138">
        <v>26.99</v>
      </c>
      <c r="F15" s="115">
        <v>14093</v>
      </c>
      <c r="G15" s="115">
        <v>35</v>
      </c>
      <c r="H15" s="115">
        <v>5057</v>
      </c>
      <c r="I15" s="115">
        <v>230</v>
      </c>
      <c r="J15" s="116">
        <f t="shared" si="0"/>
        <v>19415</v>
      </c>
      <c r="M15" s="15"/>
    </row>
    <row r="16" spans="1:13" ht="15.75" customHeight="1" x14ac:dyDescent="0.2">
      <c r="A16" s="21" t="s">
        <v>7</v>
      </c>
      <c r="B16" s="56">
        <v>60446170</v>
      </c>
      <c r="C16" s="57">
        <v>91651000330</v>
      </c>
      <c r="D16" s="38">
        <v>3114</v>
      </c>
      <c r="E16" s="138">
        <v>15.79</v>
      </c>
      <c r="F16" s="115">
        <v>8156</v>
      </c>
      <c r="G16" s="115">
        <v>20</v>
      </c>
      <c r="H16" s="115">
        <v>2927</v>
      </c>
      <c r="I16" s="115">
        <v>154</v>
      </c>
      <c r="J16" s="116">
        <f t="shared" si="0"/>
        <v>11257</v>
      </c>
      <c r="M16" s="15"/>
    </row>
    <row r="17" spans="1:13" ht="15.75" customHeight="1" x14ac:dyDescent="0.2">
      <c r="A17" s="21" t="s">
        <v>176</v>
      </c>
      <c r="B17" s="56">
        <v>60446161</v>
      </c>
      <c r="C17" s="57">
        <v>91651000418</v>
      </c>
      <c r="D17" s="38">
        <v>3114</v>
      </c>
      <c r="E17" s="138">
        <v>56.88</v>
      </c>
      <c r="F17" s="115">
        <v>26907</v>
      </c>
      <c r="G17" s="115">
        <v>50</v>
      </c>
      <c r="H17" s="115">
        <v>9649</v>
      </c>
      <c r="I17" s="115">
        <v>456</v>
      </c>
      <c r="J17" s="116">
        <f t="shared" si="0"/>
        <v>37062</v>
      </c>
      <c r="M17" s="15"/>
    </row>
    <row r="18" spans="1:13" ht="15.75" customHeight="1" x14ac:dyDescent="0.2">
      <c r="A18" s="21" t="s">
        <v>8</v>
      </c>
      <c r="B18" s="56">
        <v>60446633</v>
      </c>
      <c r="C18" s="57">
        <v>91651000322</v>
      </c>
      <c r="D18" s="38">
        <v>3112</v>
      </c>
      <c r="E18" s="138">
        <v>16.75</v>
      </c>
      <c r="F18" s="115">
        <v>6710</v>
      </c>
      <c r="G18" s="115">
        <v>30</v>
      </c>
      <c r="H18" s="115">
        <v>2412</v>
      </c>
      <c r="I18" s="115">
        <v>53</v>
      </c>
      <c r="J18" s="116">
        <f t="shared" si="0"/>
        <v>9205</v>
      </c>
      <c r="M18" s="15"/>
    </row>
    <row r="19" spans="1:13" ht="15.75" customHeight="1" x14ac:dyDescent="0.2">
      <c r="A19" s="21" t="s">
        <v>193</v>
      </c>
      <c r="B19" s="58" t="s">
        <v>9</v>
      </c>
      <c r="C19" s="57">
        <v>91651000331</v>
      </c>
      <c r="D19" s="38">
        <v>3124</v>
      </c>
      <c r="E19" s="138">
        <v>112.48</v>
      </c>
      <c r="F19" s="115">
        <v>52999</v>
      </c>
      <c r="G19" s="115">
        <v>680</v>
      </c>
      <c r="H19" s="115">
        <v>19203</v>
      </c>
      <c r="I19" s="115">
        <v>507</v>
      </c>
      <c r="J19" s="116">
        <f t="shared" si="0"/>
        <v>73389</v>
      </c>
      <c r="M19" s="15"/>
    </row>
    <row r="20" spans="1:13" ht="15.75" customHeight="1" x14ac:dyDescent="0.2">
      <c r="A20" s="21" t="s">
        <v>10</v>
      </c>
      <c r="B20" s="56">
        <v>63831708</v>
      </c>
      <c r="C20" s="57">
        <v>91651000328</v>
      </c>
      <c r="D20" s="38">
        <v>3112</v>
      </c>
      <c r="E20" s="138">
        <v>29.52</v>
      </c>
      <c r="F20" s="115">
        <v>12719</v>
      </c>
      <c r="G20" s="115">
        <v>50</v>
      </c>
      <c r="H20" s="115">
        <v>4570</v>
      </c>
      <c r="I20" s="115">
        <v>78</v>
      </c>
      <c r="J20" s="116">
        <f t="shared" si="0"/>
        <v>17417</v>
      </c>
      <c r="M20" s="15"/>
    </row>
    <row r="21" spans="1:13" ht="15.75" customHeight="1" x14ac:dyDescent="0.2">
      <c r="A21" s="21" t="s">
        <v>11</v>
      </c>
      <c r="B21" s="56">
        <v>48134058</v>
      </c>
      <c r="C21" s="57">
        <v>91651000342</v>
      </c>
      <c r="D21" s="38">
        <v>3124</v>
      </c>
      <c r="E21" s="138">
        <v>71.22</v>
      </c>
      <c r="F21" s="115">
        <v>32743</v>
      </c>
      <c r="G21" s="115">
        <v>150</v>
      </c>
      <c r="H21" s="115">
        <v>11773</v>
      </c>
      <c r="I21" s="115">
        <v>391</v>
      </c>
      <c r="J21" s="116">
        <f t="shared" si="0"/>
        <v>45057</v>
      </c>
      <c r="M21" s="15"/>
    </row>
    <row r="22" spans="1:13" ht="15.75" customHeight="1" x14ac:dyDescent="0.2">
      <c r="A22" s="21" t="s">
        <v>177</v>
      </c>
      <c r="B22" s="56">
        <v>70845964</v>
      </c>
      <c r="C22" s="57">
        <v>91651000420</v>
      </c>
      <c r="D22" s="38">
        <v>3114</v>
      </c>
      <c r="E22" s="138">
        <v>41.21</v>
      </c>
      <c r="F22" s="115">
        <v>19633</v>
      </c>
      <c r="G22" s="115">
        <v>50</v>
      </c>
      <c r="H22" s="115">
        <v>7046</v>
      </c>
      <c r="I22" s="115">
        <v>239</v>
      </c>
      <c r="J22" s="116">
        <f t="shared" si="0"/>
        <v>26968</v>
      </c>
      <c r="M22" s="15"/>
    </row>
    <row r="23" spans="1:13" ht="15.75" customHeight="1" x14ac:dyDescent="0.2">
      <c r="A23" s="21" t="s">
        <v>223</v>
      </c>
      <c r="B23" s="56">
        <v>70107084</v>
      </c>
      <c r="C23" s="57">
        <v>91651000429</v>
      </c>
      <c r="D23" s="38">
        <v>3114</v>
      </c>
      <c r="E23" s="138">
        <v>58.14</v>
      </c>
      <c r="F23" s="115">
        <v>28547</v>
      </c>
      <c r="G23" s="115">
        <v>60</v>
      </c>
      <c r="H23" s="115">
        <v>10240</v>
      </c>
      <c r="I23" s="115">
        <v>389</v>
      </c>
      <c r="J23" s="116">
        <f t="shared" si="0"/>
        <v>39236</v>
      </c>
      <c r="M23" s="15"/>
    </row>
    <row r="24" spans="1:13" ht="15.75" customHeight="1" x14ac:dyDescent="0.2">
      <c r="A24" s="21" t="s">
        <v>194</v>
      </c>
      <c r="B24" s="56">
        <v>67774172</v>
      </c>
      <c r="C24" s="57">
        <v>91651000346</v>
      </c>
      <c r="D24" s="38">
        <v>3114</v>
      </c>
      <c r="E24" s="138">
        <v>61.79</v>
      </c>
      <c r="F24" s="115">
        <v>32228</v>
      </c>
      <c r="G24" s="115">
        <v>130</v>
      </c>
      <c r="H24" s="115">
        <v>11582</v>
      </c>
      <c r="I24" s="115">
        <v>440</v>
      </c>
      <c r="J24" s="116">
        <f t="shared" si="0"/>
        <v>44380</v>
      </c>
      <c r="M24" s="15"/>
    </row>
    <row r="25" spans="1:13" ht="15.75" customHeight="1" x14ac:dyDescent="0.2">
      <c r="A25" s="21" t="s">
        <v>12</v>
      </c>
      <c r="B25" s="56">
        <v>60461683</v>
      </c>
      <c r="C25" s="57">
        <v>91651000339</v>
      </c>
      <c r="D25" s="38">
        <v>3114</v>
      </c>
      <c r="E25" s="138">
        <v>22.29</v>
      </c>
      <c r="F25" s="115">
        <v>11956</v>
      </c>
      <c r="G25" s="115">
        <v>30</v>
      </c>
      <c r="H25" s="115">
        <v>4290</v>
      </c>
      <c r="I25" s="115">
        <v>296</v>
      </c>
      <c r="J25" s="116">
        <f t="shared" si="0"/>
        <v>16572</v>
      </c>
      <c r="M25" s="15"/>
    </row>
    <row r="26" spans="1:13" ht="15.75" customHeight="1" x14ac:dyDescent="0.2">
      <c r="A26" s="21" t="s">
        <v>13</v>
      </c>
      <c r="B26" s="56">
        <v>61386901</v>
      </c>
      <c r="C26" s="57">
        <v>91651000286</v>
      </c>
      <c r="D26" s="38">
        <v>3124</v>
      </c>
      <c r="E26" s="138">
        <v>28.009999999999994</v>
      </c>
      <c r="F26" s="115">
        <v>14707</v>
      </c>
      <c r="G26" s="115">
        <v>140</v>
      </c>
      <c r="H26" s="115">
        <v>5313</v>
      </c>
      <c r="I26" s="115">
        <v>202</v>
      </c>
      <c r="J26" s="116">
        <f t="shared" si="0"/>
        <v>20362</v>
      </c>
      <c r="M26" s="15"/>
    </row>
    <row r="27" spans="1:13" ht="15.75" customHeight="1" x14ac:dyDescent="0.2">
      <c r="A27" s="21" t="s">
        <v>247</v>
      </c>
      <c r="B27" s="56">
        <v>68379919</v>
      </c>
      <c r="C27" s="57">
        <v>91651000345</v>
      </c>
      <c r="D27" s="38">
        <v>3114</v>
      </c>
      <c r="E27" s="138">
        <v>35.18</v>
      </c>
      <c r="F27" s="115">
        <v>18167</v>
      </c>
      <c r="G27" s="115">
        <v>67</v>
      </c>
      <c r="H27" s="115">
        <v>6526</v>
      </c>
      <c r="I27" s="115">
        <v>311</v>
      </c>
      <c r="J27" s="116">
        <f t="shared" si="0"/>
        <v>25071</v>
      </c>
      <c r="M27" s="15"/>
    </row>
    <row r="28" spans="1:13" ht="16.5" customHeight="1" x14ac:dyDescent="0.2">
      <c r="A28" s="53" t="s">
        <v>195</v>
      </c>
      <c r="B28" s="54">
        <v>60461969</v>
      </c>
      <c r="C28" s="55">
        <v>91651000415</v>
      </c>
      <c r="D28" s="38">
        <v>3114</v>
      </c>
      <c r="E28" s="138">
        <v>29.25</v>
      </c>
      <c r="F28" s="115">
        <v>14872</v>
      </c>
      <c r="G28" s="115">
        <v>150</v>
      </c>
      <c r="H28" s="115">
        <v>5375</v>
      </c>
      <c r="I28" s="115">
        <v>333</v>
      </c>
      <c r="J28" s="116">
        <f t="shared" si="0"/>
        <v>20730</v>
      </c>
      <c r="M28" s="15"/>
    </row>
    <row r="29" spans="1:13" ht="16.5" customHeight="1" x14ac:dyDescent="0.2">
      <c r="A29" s="21" t="s">
        <v>133</v>
      </c>
      <c r="B29" s="56">
        <v>68407157</v>
      </c>
      <c r="C29" s="57">
        <v>91651000319</v>
      </c>
      <c r="D29" s="38">
        <v>3114</v>
      </c>
      <c r="E29" s="138">
        <v>45.22</v>
      </c>
      <c r="F29" s="115">
        <v>23223</v>
      </c>
      <c r="G29" s="115">
        <v>183</v>
      </c>
      <c r="H29" s="115">
        <v>8376</v>
      </c>
      <c r="I29" s="115">
        <v>245</v>
      </c>
      <c r="J29" s="116">
        <f t="shared" si="0"/>
        <v>32027</v>
      </c>
      <c r="M29" s="15"/>
    </row>
    <row r="30" spans="1:13" ht="16.5" customHeight="1" x14ac:dyDescent="0.2">
      <c r="A30" s="21" t="s">
        <v>233</v>
      </c>
      <c r="B30" s="56">
        <v>63832674</v>
      </c>
      <c r="C30" s="57">
        <v>91651000326</v>
      </c>
      <c r="D30" s="38">
        <v>3112</v>
      </c>
      <c r="E30" s="138">
        <v>18.93</v>
      </c>
      <c r="F30" s="115">
        <v>7667</v>
      </c>
      <c r="G30" s="115">
        <v>145</v>
      </c>
      <c r="H30" s="115">
        <v>2794</v>
      </c>
      <c r="I30" s="115">
        <v>97</v>
      </c>
      <c r="J30" s="116">
        <f t="shared" si="0"/>
        <v>10703</v>
      </c>
      <c r="M30" s="15"/>
    </row>
    <row r="31" spans="1:13" ht="16.5" customHeight="1" x14ac:dyDescent="0.2">
      <c r="A31" s="21" t="s">
        <v>14</v>
      </c>
      <c r="B31" s="56">
        <v>70102520</v>
      </c>
      <c r="C31" s="57">
        <v>91651000325</v>
      </c>
      <c r="D31" s="38">
        <v>3112</v>
      </c>
      <c r="E31" s="138">
        <v>41.1</v>
      </c>
      <c r="F31" s="115">
        <v>18512</v>
      </c>
      <c r="G31" s="115">
        <v>100</v>
      </c>
      <c r="H31" s="115">
        <v>6661</v>
      </c>
      <c r="I31" s="115">
        <v>73</v>
      </c>
      <c r="J31" s="116">
        <f t="shared" si="0"/>
        <v>25346</v>
      </c>
      <c r="M31" s="15"/>
    </row>
    <row r="32" spans="1:13" ht="16.5" customHeight="1" x14ac:dyDescent="0.2">
      <c r="A32" s="21" t="s">
        <v>225</v>
      </c>
      <c r="B32" s="56">
        <v>61387479</v>
      </c>
      <c r="C32" s="57">
        <v>91651000332</v>
      </c>
      <c r="D32" s="38">
        <v>3114</v>
      </c>
      <c r="E32" s="138">
        <v>51.74</v>
      </c>
      <c r="F32" s="115">
        <v>26421</v>
      </c>
      <c r="G32" s="115">
        <v>130</v>
      </c>
      <c r="H32" s="115">
        <v>9503</v>
      </c>
      <c r="I32" s="115">
        <v>570</v>
      </c>
      <c r="J32" s="116">
        <f t="shared" si="0"/>
        <v>36624</v>
      </c>
      <c r="M32" s="15"/>
    </row>
    <row r="33" spans="1:13" ht="16.5" customHeight="1" x14ac:dyDescent="0.2">
      <c r="A33" s="21" t="s">
        <v>232</v>
      </c>
      <c r="B33" s="56">
        <v>70102431</v>
      </c>
      <c r="C33" s="57">
        <v>91651000333</v>
      </c>
      <c r="D33" s="38">
        <v>3114</v>
      </c>
      <c r="E33" s="138">
        <v>35.340000000000003</v>
      </c>
      <c r="F33" s="115">
        <v>16756</v>
      </c>
      <c r="G33" s="115">
        <v>165</v>
      </c>
      <c r="H33" s="115">
        <v>6054</v>
      </c>
      <c r="I33" s="115">
        <v>307</v>
      </c>
      <c r="J33" s="116">
        <f t="shared" si="0"/>
        <v>23282</v>
      </c>
      <c r="M33" s="15"/>
    </row>
    <row r="34" spans="1:13" ht="15.75" customHeight="1" x14ac:dyDescent="0.2">
      <c r="A34" s="21" t="s">
        <v>231</v>
      </c>
      <c r="B34" s="56">
        <v>63830795</v>
      </c>
      <c r="C34" s="57">
        <v>91651000343</v>
      </c>
      <c r="D34" s="38">
        <v>3114</v>
      </c>
      <c r="E34" s="138">
        <v>14.79</v>
      </c>
      <c r="F34" s="115">
        <v>7798</v>
      </c>
      <c r="G34" s="115">
        <v>52</v>
      </c>
      <c r="H34" s="115">
        <v>2809</v>
      </c>
      <c r="I34" s="115">
        <v>71</v>
      </c>
      <c r="J34" s="116">
        <f t="shared" si="0"/>
        <v>10730</v>
      </c>
      <c r="M34" s="15"/>
    </row>
    <row r="35" spans="1:13" ht="15.75" customHeight="1" x14ac:dyDescent="0.2">
      <c r="A35" s="21" t="s">
        <v>178</v>
      </c>
      <c r="B35" s="56">
        <v>70828083</v>
      </c>
      <c r="C35" s="57">
        <v>91651000344</v>
      </c>
      <c r="D35" s="38">
        <v>3114</v>
      </c>
      <c r="E35" s="138">
        <v>20.100000000000001</v>
      </c>
      <c r="F35" s="115">
        <v>10341</v>
      </c>
      <c r="G35" s="115">
        <v>70</v>
      </c>
      <c r="H35" s="115">
        <v>3726</v>
      </c>
      <c r="I35" s="115">
        <v>149</v>
      </c>
      <c r="J35" s="116">
        <f t="shared" si="0"/>
        <v>14286</v>
      </c>
      <c r="M35" s="15"/>
    </row>
    <row r="36" spans="1:13" ht="15.75" customHeight="1" x14ac:dyDescent="0.2">
      <c r="A36" s="21" t="s">
        <v>224</v>
      </c>
      <c r="B36" s="56">
        <v>70848572</v>
      </c>
      <c r="C36" s="57">
        <v>91651000431</v>
      </c>
      <c r="D36" s="38">
        <v>3114</v>
      </c>
      <c r="E36" s="138">
        <v>71.23</v>
      </c>
      <c r="F36" s="115">
        <v>32858</v>
      </c>
      <c r="G36" s="115">
        <v>50</v>
      </c>
      <c r="H36" s="115">
        <v>11780</v>
      </c>
      <c r="I36" s="115">
        <v>327</v>
      </c>
      <c r="J36" s="116">
        <f t="shared" si="0"/>
        <v>45015</v>
      </c>
      <c r="M36" s="15"/>
    </row>
    <row r="37" spans="1:13" ht="16.5" customHeight="1" x14ac:dyDescent="0.2">
      <c r="A37" s="21" t="s">
        <v>15</v>
      </c>
      <c r="B37" s="56">
        <v>70831025</v>
      </c>
      <c r="C37" s="57">
        <v>91651000430</v>
      </c>
      <c r="D37" s="38">
        <v>3114</v>
      </c>
      <c r="E37" s="138">
        <v>42.48</v>
      </c>
      <c r="F37" s="115">
        <v>21744</v>
      </c>
      <c r="G37" s="115">
        <v>70</v>
      </c>
      <c r="H37" s="115">
        <v>7808</v>
      </c>
      <c r="I37" s="115">
        <v>448</v>
      </c>
      <c r="J37" s="116">
        <f t="shared" si="0"/>
        <v>30070</v>
      </c>
      <c r="M37" s="15"/>
    </row>
    <row r="38" spans="1:13" ht="16.5" customHeight="1" x14ac:dyDescent="0.2">
      <c r="A38" s="21" t="s">
        <v>16</v>
      </c>
      <c r="B38" s="56">
        <v>70835632</v>
      </c>
      <c r="C38" s="57">
        <v>91651000425</v>
      </c>
      <c r="D38" s="38">
        <v>3114</v>
      </c>
      <c r="E38" s="138">
        <v>26.42</v>
      </c>
      <c r="F38" s="115">
        <v>13501</v>
      </c>
      <c r="G38" s="115">
        <v>20</v>
      </c>
      <c r="H38" s="115">
        <v>4840</v>
      </c>
      <c r="I38" s="115">
        <v>261</v>
      </c>
      <c r="J38" s="116">
        <f t="shared" si="0"/>
        <v>18622</v>
      </c>
      <c r="M38" s="15"/>
    </row>
    <row r="39" spans="1:13" ht="16.5" customHeight="1" x14ac:dyDescent="0.2">
      <c r="A39" s="21" t="s">
        <v>17</v>
      </c>
      <c r="B39" s="56">
        <v>70835578</v>
      </c>
      <c r="C39" s="57">
        <v>91651000334</v>
      </c>
      <c r="D39" s="38">
        <v>3114</v>
      </c>
      <c r="E39" s="138">
        <v>43.88</v>
      </c>
      <c r="F39" s="115">
        <v>22069</v>
      </c>
      <c r="G39" s="115">
        <v>193</v>
      </c>
      <c r="H39" s="115">
        <v>7966</v>
      </c>
      <c r="I39" s="115">
        <v>256</v>
      </c>
      <c r="J39" s="116">
        <f t="shared" si="0"/>
        <v>30484</v>
      </c>
      <c r="M39" s="15"/>
    </row>
    <row r="40" spans="1:13" ht="16.5" customHeight="1" x14ac:dyDescent="0.2">
      <c r="A40" s="21" t="s">
        <v>221</v>
      </c>
      <c r="B40" s="56">
        <v>61385450</v>
      </c>
      <c r="C40" s="57">
        <v>91651000424</v>
      </c>
      <c r="D40" s="38">
        <v>3114</v>
      </c>
      <c r="E40" s="141">
        <v>34.6</v>
      </c>
      <c r="F40" s="121">
        <v>17226</v>
      </c>
      <c r="G40" s="121">
        <v>32</v>
      </c>
      <c r="H40" s="121">
        <v>6178</v>
      </c>
      <c r="I40" s="121">
        <v>214</v>
      </c>
      <c r="J40" s="122">
        <f t="shared" si="0"/>
        <v>23650</v>
      </c>
      <c r="M40" s="15"/>
    </row>
    <row r="41" spans="1:13" ht="16.5" customHeight="1" x14ac:dyDescent="0.2">
      <c r="A41" s="21" t="s">
        <v>19</v>
      </c>
      <c r="B41" s="56">
        <v>65401646</v>
      </c>
      <c r="C41" s="57">
        <v>91651000340</v>
      </c>
      <c r="D41" s="38">
        <v>3114</v>
      </c>
      <c r="E41" s="138">
        <v>25.2</v>
      </c>
      <c r="F41" s="115">
        <v>12605</v>
      </c>
      <c r="G41" s="115">
        <v>119</v>
      </c>
      <c r="H41" s="115">
        <v>4553</v>
      </c>
      <c r="I41" s="115">
        <v>120</v>
      </c>
      <c r="J41" s="116">
        <f t="shared" si="0"/>
        <v>17397</v>
      </c>
      <c r="M41" s="15"/>
    </row>
    <row r="42" spans="1:13" ht="15.75" customHeight="1" thickBot="1" x14ac:dyDescent="0.25">
      <c r="A42" s="24" t="s">
        <v>18</v>
      </c>
      <c r="B42" s="59">
        <v>61385425</v>
      </c>
      <c r="C42" s="60">
        <v>91651000335</v>
      </c>
      <c r="D42" s="61">
        <v>3114</v>
      </c>
      <c r="E42" s="140">
        <v>32.81</v>
      </c>
      <c r="F42" s="117">
        <v>16157</v>
      </c>
      <c r="G42" s="117">
        <v>50</v>
      </c>
      <c r="H42" s="117">
        <v>5801</v>
      </c>
      <c r="I42" s="117">
        <v>337</v>
      </c>
      <c r="J42" s="118">
        <f t="shared" si="0"/>
        <v>22345</v>
      </c>
      <c r="M42" s="15"/>
    </row>
    <row r="43" spans="1:13" ht="21" customHeight="1" thickBot="1" x14ac:dyDescent="0.25">
      <c r="A43" s="192" t="s">
        <v>3</v>
      </c>
      <c r="B43" s="165"/>
      <c r="C43" s="191"/>
      <c r="D43" s="166"/>
      <c r="E43" s="139">
        <f t="shared" ref="E43:J43" si="1">SUM(E6:E42)</f>
        <v>1533.8099999999997</v>
      </c>
      <c r="F43" s="119">
        <f t="shared" si="1"/>
        <v>751240</v>
      </c>
      <c r="G43" s="119">
        <f t="shared" si="1"/>
        <v>3716</v>
      </c>
      <c r="H43" s="119">
        <f t="shared" si="1"/>
        <v>270200</v>
      </c>
      <c r="I43" s="119">
        <f t="shared" si="1"/>
        <v>10821</v>
      </c>
      <c r="J43" s="120">
        <f t="shared" si="1"/>
        <v>1035977</v>
      </c>
    </row>
    <row r="44" spans="1:13" x14ac:dyDescent="0.2">
      <c r="D44" s="30"/>
      <c r="E44" s="29"/>
      <c r="F44" s="30"/>
      <c r="G44" s="30"/>
      <c r="H44" s="30"/>
      <c r="I44" s="30"/>
      <c r="J44" s="30"/>
    </row>
    <row r="45" spans="1:13" x14ac:dyDescent="0.2">
      <c r="D45" s="30"/>
      <c r="E45" s="144"/>
      <c r="F45" s="30"/>
      <c r="G45" s="30"/>
      <c r="H45" s="30"/>
      <c r="I45" s="30"/>
      <c r="J45" s="30"/>
    </row>
    <row r="46" spans="1:13" x14ac:dyDescent="0.2">
      <c r="D46" s="30"/>
      <c r="E46" s="29"/>
      <c r="F46" s="30"/>
      <c r="G46" s="30"/>
      <c r="H46" s="30"/>
      <c r="I46" s="30"/>
      <c r="J46" s="30"/>
    </row>
    <row r="47" spans="1:13" x14ac:dyDescent="0.2">
      <c r="D47" s="30"/>
      <c r="E47" s="29"/>
      <c r="F47" s="30"/>
      <c r="G47" s="30"/>
      <c r="H47" s="30"/>
      <c r="I47" s="30"/>
      <c r="J47" s="30"/>
    </row>
    <row r="48" spans="1:13" x14ac:dyDescent="0.2">
      <c r="D48" s="30"/>
      <c r="E48" s="29"/>
      <c r="F48" s="30"/>
      <c r="G48" s="30"/>
      <c r="H48" s="30"/>
      <c r="I48" s="30"/>
      <c r="J48" s="30"/>
    </row>
    <row r="49" spans="4:10" x14ac:dyDescent="0.2">
      <c r="D49" s="30"/>
      <c r="E49" s="29"/>
      <c r="F49" s="30"/>
      <c r="G49" s="30"/>
      <c r="H49" s="30"/>
      <c r="I49" s="30"/>
      <c r="J49" s="30"/>
    </row>
    <row r="50" spans="4:10" x14ac:dyDescent="0.2">
      <c r="D50" s="30"/>
      <c r="E50" s="29"/>
      <c r="F50" s="30"/>
      <c r="G50" s="30"/>
      <c r="H50" s="30"/>
      <c r="I50" s="30"/>
      <c r="J50" s="30"/>
    </row>
    <row r="51" spans="4:10" x14ac:dyDescent="0.2">
      <c r="D51" s="30"/>
      <c r="E51" s="29"/>
      <c r="F51" s="30"/>
      <c r="G51" s="30"/>
      <c r="H51" s="30"/>
      <c r="I51" s="30"/>
      <c r="J51" s="30"/>
    </row>
    <row r="52" spans="4:10" x14ac:dyDescent="0.2">
      <c r="D52" s="30"/>
      <c r="E52" s="29"/>
      <c r="F52" s="30"/>
      <c r="G52" s="30"/>
      <c r="H52" s="30"/>
      <c r="I52" s="30"/>
      <c r="J52" s="30"/>
    </row>
    <row r="53" spans="4:10" x14ac:dyDescent="0.2">
      <c r="D53" s="30"/>
      <c r="E53" s="29"/>
      <c r="F53" s="30"/>
      <c r="G53" s="30"/>
      <c r="H53" s="30"/>
      <c r="I53" s="30"/>
      <c r="J53" s="30"/>
    </row>
    <row r="54" spans="4:10" x14ac:dyDescent="0.2">
      <c r="D54" s="30"/>
      <c r="E54" s="29"/>
      <c r="F54" s="30"/>
      <c r="G54" s="30"/>
      <c r="H54" s="30"/>
      <c r="I54" s="30"/>
      <c r="J54" s="30"/>
    </row>
    <row r="55" spans="4:10" x14ac:dyDescent="0.2">
      <c r="D55" s="30"/>
      <c r="E55" s="29"/>
      <c r="F55" s="30"/>
      <c r="G55" s="30"/>
      <c r="H55" s="30"/>
      <c r="I55" s="30"/>
      <c r="J55" s="30"/>
    </row>
    <row r="56" spans="4:10" x14ac:dyDescent="0.2">
      <c r="D56" s="30"/>
      <c r="E56" s="29"/>
      <c r="F56" s="30"/>
      <c r="G56" s="30"/>
      <c r="H56" s="30"/>
      <c r="I56" s="30"/>
      <c r="J56" s="30"/>
    </row>
    <row r="57" spans="4:10" x14ac:dyDescent="0.2">
      <c r="D57" s="30"/>
      <c r="E57" s="29"/>
      <c r="F57" s="30"/>
      <c r="G57" s="30"/>
      <c r="H57" s="30"/>
      <c r="I57" s="30"/>
      <c r="J57" s="30"/>
    </row>
    <row r="58" spans="4:10" x14ac:dyDescent="0.2">
      <c r="D58" s="30"/>
      <c r="E58" s="29"/>
      <c r="F58" s="30"/>
      <c r="G58" s="30"/>
      <c r="H58" s="30"/>
      <c r="I58" s="30"/>
      <c r="J58" s="30"/>
    </row>
    <row r="59" spans="4:10" x14ac:dyDescent="0.2">
      <c r="D59" s="30"/>
      <c r="E59" s="29"/>
      <c r="F59" s="30"/>
      <c r="G59" s="30"/>
      <c r="H59" s="30"/>
      <c r="I59" s="30"/>
      <c r="J59" s="30"/>
    </row>
    <row r="60" spans="4:10" x14ac:dyDescent="0.2">
      <c r="D60" s="30"/>
      <c r="E60" s="29"/>
      <c r="F60" s="30"/>
      <c r="G60" s="30"/>
      <c r="H60" s="30"/>
      <c r="I60" s="30"/>
      <c r="J60" s="30"/>
    </row>
    <row r="61" spans="4:10" x14ac:dyDescent="0.2">
      <c r="D61" s="30"/>
      <c r="E61" s="29"/>
      <c r="F61" s="30"/>
      <c r="G61" s="30"/>
      <c r="H61" s="30"/>
      <c r="I61" s="30"/>
      <c r="J61" s="30"/>
    </row>
    <row r="62" spans="4:10" x14ac:dyDescent="0.2">
      <c r="D62" s="30"/>
      <c r="E62" s="29"/>
      <c r="F62" s="30"/>
      <c r="G62" s="30"/>
      <c r="H62" s="30"/>
      <c r="I62" s="30"/>
      <c r="J62" s="30"/>
    </row>
    <row r="63" spans="4:10" x14ac:dyDescent="0.2">
      <c r="D63" s="30"/>
      <c r="E63" s="29"/>
      <c r="F63" s="30"/>
      <c r="G63" s="30"/>
      <c r="H63" s="30"/>
      <c r="I63" s="30"/>
      <c r="J63" s="30"/>
    </row>
    <row r="64" spans="4:10" x14ac:dyDescent="0.2">
      <c r="D64" s="30"/>
      <c r="E64" s="29"/>
      <c r="F64" s="30"/>
      <c r="G64" s="30"/>
      <c r="H64" s="30"/>
      <c r="I64" s="30"/>
      <c r="J64" s="30"/>
    </row>
    <row r="65" spans="4:10" x14ac:dyDescent="0.2">
      <c r="D65" s="30"/>
      <c r="E65" s="29"/>
      <c r="F65" s="30"/>
      <c r="G65" s="30"/>
      <c r="H65" s="30"/>
      <c r="I65" s="30"/>
      <c r="J65" s="30"/>
    </row>
  </sheetData>
  <mergeCells count="13">
    <mergeCell ref="A43:D43"/>
    <mergeCell ref="J3:J4"/>
    <mergeCell ref="D2:D4"/>
    <mergeCell ref="A5:J5"/>
    <mergeCell ref="E2:J2"/>
    <mergeCell ref="E3:E4"/>
    <mergeCell ref="F3:F4"/>
    <mergeCell ref="G3:G4"/>
    <mergeCell ref="H3:H4"/>
    <mergeCell ref="A2:A4"/>
    <mergeCell ref="B2:B4"/>
    <mergeCell ref="I3:I4"/>
    <mergeCell ref="C2:C4"/>
  </mergeCells>
  <phoneticPr fontId="0" type="noConversion"/>
  <printOptions horizontalCentered="1"/>
  <pageMargins left="0.59055118110236227" right="0.39370078740157483" top="0.98425196850393704" bottom="0.98425196850393704" header="0.51181102362204722" footer="0.51181102362204722"/>
  <pageSetup paperSize="9" scale="75" pageOrder="overThenDown" orientation="landscape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J63"/>
  <sheetViews>
    <sheetView zoomScale="80" workbookViewId="0">
      <selection activeCell="D8" sqref="D8"/>
    </sheetView>
  </sheetViews>
  <sheetFormatPr defaultRowHeight="12.75" x14ac:dyDescent="0.2"/>
  <cols>
    <col min="1" max="1" width="67.42578125" style="4" customWidth="1"/>
    <col min="2" max="2" width="10.42578125" style="4" hidden="1" customWidth="1"/>
    <col min="3" max="3" width="14.7109375" style="4" customWidth="1"/>
    <col min="4" max="4" width="10.42578125" style="4" customWidth="1"/>
    <col min="5" max="5" width="14.7109375" style="14" customWidth="1"/>
    <col min="6" max="10" width="14.7109375" style="15" customWidth="1"/>
    <col min="11" max="11" width="9.140625" style="4"/>
    <col min="12" max="12" width="10.85546875" style="4" bestFit="1" customWidth="1"/>
    <col min="13" max="16384" width="9.140625" style="4"/>
  </cols>
  <sheetData>
    <row r="1" spans="1:10" s="17" customFormat="1" ht="13.5" thickBot="1" x14ac:dyDescent="0.25">
      <c r="E1" s="14"/>
      <c r="F1" s="15"/>
      <c r="G1" s="15"/>
      <c r="H1" s="15"/>
      <c r="I1" s="15"/>
      <c r="J1" s="16" t="s">
        <v>234</v>
      </c>
    </row>
    <row r="2" spans="1:10" s="17" customFormat="1" ht="16.5" customHeight="1" x14ac:dyDescent="0.2">
      <c r="A2" s="162" t="s">
        <v>250</v>
      </c>
      <c r="B2" s="171" t="s">
        <v>118</v>
      </c>
      <c r="C2" s="171" t="s">
        <v>184</v>
      </c>
      <c r="D2" s="171" t="s">
        <v>20</v>
      </c>
      <c r="E2" s="174" t="s">
        <v>160</v>
      </c>
      <c r="F2" s="175"/>
      <c r="G2" s="175"/>
      <c r="H2" s="175"/>
      <c r="I2" s="175"/>
      <c r="J2" s="176"/>
    </row>
    <row r="3" spans="1:10" s="17" customFormat="1" ht="16.5" customHeight="1" x14ac:dyDescent="0.2">
      <c r="A3" s="169"/>
      <c r="B3" s="172"/>
      <c r="C3" s="172"/>
      <c r="D3" s="172"/>
      <c r="E3" s="181" t="s">
        <v>138</v>
      </c>
      <c r="F3" s="183" t="s">
        <v>0</v>
      </c>
      <c r="G3" s="183" t="s">
        <v>135</v>
      </c>
      <c r="H3" s="181" t="s">
        <v>1</v>
      </c>
      <c r="I3" s="183" t="s">
        <v>140</v>
      </c>
      <c r="J3" s="167" t="s">
        <v>139</v>
      </c>
    </row>
    <row r="4" spans="1:10" s="17" customFormat="1" ht="42" customHeight="1" thickBot="1" x14ac:dyDescent="0.25">
      <c r="A4" s="170"/>
      <c r="B4" s="173"/>
      <c r="C4" s="173"/>
      <c r="D4" s="173"/>
      <c r="E4" s="182"/>
      <c r="F4" s="184"/>
      <c r="G4" s="184"/>
      <c r="H4" s="182"/>
      <c r="I4" s="184"/>
      <c r="J4" s="168"/>
    </row>
    <row r="5" spans="1:10" s="17" customFormat="1" ht="19.5" customHeight="1" x14ac:dyDescent="0.2">
      <c r="A5" s="195" t="s">
        <v>123</v>
      </c>
      <c r="B5" s="178"/>
      <c r="C5" s="178"/>
      <c r="D5" s="178"/>
      <c r="E5" s="178"/>
      <c r="F5" s="178"/>
      <c r="G5" s="179"/>
      <c r="H5" s="179"/>
      <c r="I5" s="179"/>
      <c r="J5" s="180"/>
    </row>
    <row r="6" spans="1:10" s="17" customFormat="1" ht="15.75" customHeight="1" x14ac:dyDescent="0.2">
      <c r="A6" s="18" t="s">
        <v>214</v>
      </c>
      <c r="B6" s="48" t="s">
        <v>21</v>
      </c>
      <c r="C6" s="22">
        <v>91651000376</v>
      </c>
      <c r="D6" s="22">
        <v>3123</v>
      </c>
      <c r="E6" s="138">
        <v>50.5</v>
      </c>
      <c r="F6" s="115">
        <v>26288</v>
      </c>
      <c r="G6" s="115">
        <v>125</v>
      </c>
      <c r="H6" s="115">
        <v>9453</v>
      </c>
      <c r="I6" s="115">
        <v>588</v>
      </c>
      <c r="J6" s="116">
        <f t="shared" ref="J6:J27" si="0">F6+G6+H6+I6</f>
        <v>36454</v>
      </c>
    </row>
    <row r="7" spans="1:10" s="17" customFormat="1" ht="15.75" customHeight="1" x14ac:dyDescent="0.2">
      <c r="A7" s="18" t="s">
        <v>196</v>
      </c>
      <c r="B7" s="48">
        <v>60436735</v>
      </c>
      <c r="C7" s="22">
        <v>91651000306</v>
      </c>
      <c r="D7" s="22">
        <v>3123</v>
      </c>
      <c r="E7" s="138">
        <v>62.47</v>
      </c>
      <c r="F7" s="115">
        <v>33431</v>
      </c>
      <c r="G7" s="115">
        <v>160</v>
      </c>
      <c r="H7" s="115">
        <v>12022</v>
      </c>
      <c r="I7" s="115">
        <v>482</v>
      </c>
      <c r="J7" s="116">
        <f t="shared" si="0"/>
        <v>46095</v>
      </c>
    </row>
    <row r="8" spans="1:10" s="17" customFormat="1" ht="15.75" customHeight="1" x14ac:dyDescent="0.2">
      <c r="A8" s="18" t="s">
        <v>222</v>
      </c>
      <c r="B8" s="48">
        <v>14891522</v>
      </c>
      <c r="C8" s="22">
        <v>91651000369</v>
      </c>
      <c r="D8" s="22">
        <v>3123</v>
      </c>
      <c r="E8" s="138">
        <v>140.85</v>
      </c>
      <c r="F8" s="115">
        <v>69516</v>
      </c>
      <c r="G8" s="115">
        <v>1500</v>
      </c>
      <c r="H8" s="115">
        <v>25394</v>
      </c>
      <c r="I8" s="115">
        <v>1690</v>
      </c>
      <c r="J8" s="116">
        <f t="shared" si="0"/>
        <v>98100</v>
      </c>
    </row>
    <row r="9" spans="1:10" s="17" customFormat="1" ht="15.75" customHeight="1" x14ac:dyDescent="0.2">
      <c r="A9" s="18" t="s">
        <v>22</v>
      </c>
      <c r="B9" s="48">
        <v>14891531</v>
      </c>
      <c r="C9" s="22">
        <v>91651000367</v>
      </c>
      <c r="D9" s="22">
        <v>3123</v>
      </c>
      <c r="E9" s="138">
        <v>63.8</v>
      </c>
      <c r="F9" s="115">
        <v>31817</v>
      </c>
      <c r="G9" s="115">
        <v>300</v>
      </c>
      <c r="H9" s="115">
        <v>11492</v>
      </c>
      <c r="I9" s="115">
        <v>1577</v>
      </c>
      <c r="J9" s="116">
        <f t="shared" si="0"/>
        <v>45186</v>
      </c>
    </row>
    <row r="10" spans="1:10" s="17" customFormat="1" ht="15.75" customHeight="1" x14ac:dyDescent="0.2">
      <c r="A10" s="18" t="s">
        <v>164</v>
      </c>
      <c r="B10" s="48">
        <v>45248001</v>
      </c>
      <c r="C10" s="22">
        <v>91651000364</v>
      </c>
      <c r="D10" s="22">
        <v>3123</v>
      </c>
      <c r="E10" s="138">
        <v>45.88</v>
      </c>
      <c r="F10" s="115">
        <v>25907</v>
      </c>
      <c r="G10" s="115">
        <v>30</v>
      </c>
      <c r="H10" s="115">
        <v>9285</v>
      </c>
      <c r="I10" s="115">
        <v>582</v>
      </c>
      <c r="J10" s="116">
        <f t="shared" si="0"/>
        <v>35804</v>
      </c>
    </row>
    <row r="11" spans="1:10" s="17" customFormat="1" ht="15.75" customHeight="1" x14ac:dyDescent="0.2">
      <c r="A11" s="18" t="s">
        <v>238</v>
      </c>
      <c r="B11" s="48">
        <v>14891263</v>
      </c>
      <c r="C11" s="22">
        <v>91651000375</v>
      </c>
      <c r="D11" s="22">
        <v>3123</v>
      </c>
      <c r="E11" s="138">
        <v>85.45</v>
      </c>
      <c r="F11" s="115">
        <v>42800</v>
      </c>
      <c r="G11" s="115">
        <v>450</v>
      </c>
      <c r="H11" s="115">
        <v>15475</v>
      </c>
      <c r="I11" s="115">
        <v>684</v>
      </c>
      <c r="J11" s="116">
        <f t="shared" si="0"/>
        <v>59409</v>
      </c>
    </row>
    <row r="12" spans="1:10" s="17" customFormat="1" ht="15.75" customHeight="1" x14ac:dyDescent="0.2">
      <c r="A12" s="18" t="s">
        <v>197</v>
      </c>
      <c r="B12" s="48" t="s">
        <v>23</v>
      </c>
      <c r="C12" s="22">
        <v>91651000193</v>
      </c>
      <c r="D12" s="22">
        <v>3123</v>
      </c>
      <c r="E12" s="138">
        <v>33.24</v>
      </c>
      <c r="F12" s="115">
        <v>16163</v>
      </c>
      <c r="G12" s="115">
        <v>270</v>
      </c>
      <c r="H12" s="115">
        <v>5878</v>
      </c>
      <c r="I12" s="115">
        <v>2392</v>
      </c>
      <c r="J12" s="116">
        <f t="shared" si="0"/>
        <v>24703</v>
      </c>
    </row>
    <row r="13" spans="1:10" s="17" customFormat="1" ht="15.75" customHeight="1" x14ac:dyDescent="0.2">
      <c r="A13" s="18" t="s">
        <v>198</v>
      </c>
      <c r="B13" s="48" t="s">
        <v>24</v>
      </c>
      <c r="C13" s="22">
        <v>91651000196</v>
      </c>
      <c r="D13" s="22">
        <v>3123</v>
      </c>
      <c r="E13" s="138">
        <v>32.26</v>
      </c>
      <c r="F13" s="115">
        <v>15810</v>
      </c>
      <c r="G13" s="115">
        <v>1000</v>
      </c>
      <c r="H13" s="115">
        <v>5998</v>
      </c>
      <c r="I13" s="115">
        <v>238</v>
      </c>
      <c r="J13" s="116">
        <f t="shared" si="0"/>
        <v>23046</v>
      </c>
    </row>
    <row r="14" spans="1:10" s="17" customFormat="1" ht="15.75" customHeight="1" x14ac:dyDescent="0.2">
      <c r="A14" s="18" t="s">
        <v>199</v>
      </c>
      <c r="B14" s="48" t="s">
        <v>25</v>
      </c>
      <c r="C14" s="22">
        <v>91651000370</v>
      </c>
      <c r="D14" s="22">
        <v>3123</v>
      </c>
      <c r="E14" s="138">
        <v>42.98</v>
      </c>
      <c r="F14" s="115">
        <v>21904</v>
      </c>
      <c r="G14" s="115">
        <v>672</v>
      </c>
      <c r="H14" s="115">
        <v>8069</v>
      </c>
      <c r="I14" s="115">
        <v>459</v>
      </c>
      <c r="J14" s="116">
        <f t="shared" si="0"/>
        <v>31104</v>
      </c>
    </row>
    <row r="15" spans="1:10" s="17" customFormat="1" ht="15.75" customHeight="1" x14ac:dyDescent="0.2">
      <c r="A15" s="18" t="s">
        <v>228</v>
      </c>
      <c r="B15" s="48">
        <v>61388262</v>
      </c>
      <c r="C15" s="22">
        <v>91651000289</v>
      </c>
      <c r="D15" s="22">
        <v>3123</v>
      </c>
      <c r="E15" s="138">
        <v>73.33</v>
      </c>
      <c r="F15" s="115">
        <v>38610</v>
      </c>
      <c r="G15" s="115">
        <v>250</v>
      </c>
      <c r="H15" s="115">
        <v>13907</v>
      </c>
      <c r="I15" s="115">
        <v>657</v>
      </c>
      <c r="J15" s="116">
        <f t="shared" si="0"/>
        <v>53424</v>
      </c>
    </row>
    <row r="16" spans="1:10" s="17" customFormat="1" ht="15.75" customHeight="1" x14ac:dyDescent="0.2">
      <c r="A16" s="18" t="s">
        <v>26</v>
      </c>
      <c r="B16" s="48" t="s">
        <v>27</v>
      </c>
      <c r="C16" s="22">
        <v>91651000374</v>
      </c>
      <c r="D16" s="22">
        <v>3123</v>
      </c>
      <c r="E16" s="138">
        <v>46.65</v>
      </c>
      <c r="F16" s="115">
        <v>24095</v>
      </c>
      <c r="G16" s="115">
        <v>200</v>
      </c>
      <c r="H16" s="115">
        <v>8694</v>
      </c>
      <c r="I16" s="115">
        <v>432</v>
      </c>
      <c r="J16" s="116">
        <f t="shared" si="0"/>
        <v>33421</v>
      </c>
    </row>
    <row r="17" spans="1:10" s="17" customFormat="1" ht="15.75" customHeight="1" x14ac:dyDescent="0.2">
      <c r="A17" s="18" t="s">
        <v>236</v>
      </c>
      <c r="B17" s="48" t="s">
        <v>28</v>
      </c>
      <c r="C17" s="22">
        <v>91651000287</v>
      </c>
      <c r="D17" s="22">
        <v>3123</v>
      </c>
      <c r="E17" s="138">
        <v>32.43</v>
      </c>
      <c r="F17" s="115">
        <v>17521</v>
      </c>
      <c r="G17" s="115">
        <v>170</v>
      </c>
      <c r="H17" s="115">
        <v>6330</v>
      </c>
      <c r="I17" s="115">
        <v>540</v>
      </c>
      <c r="J17" s="116">
        <f t="shared" si="0"/>
        <v>24561</v>
      </c>
    </row>
    <row r="18" spans="1:10" s="17" customFormat="1" ht="15.75" customHeight="1" x14ac:dyDescent="0.2">
      <c r="A18" s="21" t="s">
        <v>261</v>
      </c>
      <c r="B18" s="48">
        <v>49629077</v>
      </c>
      <c r="C18" s="22">
        <v>91651000377</v>
      </c>
      <c r="D18" s="22">
        <v>3123</v>
      </c>
      <c r="E18" s="138">
        <v>126.98</v>
      </c>
      <c r="F18" s="115">
        <v>59510</v>
      </c>
      <c r="G18" s="115">
        <v>540</v>
      </c>
      <c r="H18" s="115">
        <v>21487</v>
      </c>
      <c r="I18" s="115">
        <v>1191</v>
      </c>
      <c r="J18" s="116">
        <f t="shared" si="0"/>
        <v>82728</v>
      </c>
    </row>
    <row r="19" spans="1:10" s="17" customFormat="1" ht="15.75" customHeight="1" x14ac:dyDescent="0.2">
      <c r="A19" s="18" t="s">
        <v>229</v>
      </c>
      <c r="B19" s="48" t="s">
        <v>29</v>
      </c>
      <c r="C19" s="22">
        <v>91651000366</v>
      </c>
      <c r="D19" s="22">
        <v>3123</v>
      </c>
      <c r="E19" s="138">
        <v>189.31</v>
      </c>
      <c r="F19" s="115">
        <v>95838</v>
      </c>
      <c r="G19" s="115">
        <v>1650</v>
      </c>
      <c r="H19" s="115">
        <v>34868</v>
      </c>
      <c r="I19" s="115">
        <v>2928</v>
      </c>
      <c r="J19" s="116">
        <f t="shared" si="0"/>
        <v>135284</v>
      </c>
    </row>
    <row r="20" spans="1:10" s="17" customFormat="1" ht="15.75" customHeight="1" x14ac:dyDescent="0.2">
      <c r="A20" s="18" t="s">
        <v>162</v>
      </c>
      <c r="B20" s="48">
        <v>14891247</v>
      </c>
      <c r="C20" s="22">
        <v>91651000363</v>
      </c>
      <c r="D20" s="22">
        <v>3123</v>
      </c>
      <c r="E20" s="138">
        <v>103.25</v>
      </c>
      <c r="F20" s="115">
        <v>53266</v>
      </c>
      <c r="G20" s="115">
        <v>675</v>
      </c>
      <c r="H20" s="115">
        <v>19297</v>
      </c>
      <c r="I20" s="115">
        <v>1206</v>
      </c>
      <c r="J20" s="116">
        <f t="shared" si="0"/>
        <v>74444</v>
      </c>
    </row>
    <row r="21" spans="1:10" s="17" customFormat="1" ht="27.75" customHeight="1" x14ac:dyDescent="0.2">
      <c r="A21" s="113" t="s">
        <v>163</v>
      </c>
      <c r="B21" s="114">
        <v>14891212</v>
      </c>
      <c r="C21" s="110">
        <v>91651000244</v>
      </c>
      <c r="D21" s="110">
        <v>3123</v>
      </c>
      <c r="E21" s="142">
        <v>164.98</v>
      </c>
      <c r="F21" s="123">
        <v>82933</v>
      </c>
      <c r="G21" s="123">
        <v>2600</v>
      </c>
      <c r="H21" s="123">
        <v>30569</v>
      </c>
      <c r="I21" s="123">
        <v>2720</v>
      </c>
      <c r="J21" s="124">
        <f t="shared" si="0"/>
        <v>118822</v>
      </c>
    </row>
    <row r="22" spans="1:10" s="17" customFormat="1" ht="15.75" customHeight="1" x14ac:dyDescent="0.2">
      <c r="A22" s="21" t="s">
        <v>200</v>
      </c>
      <c r="B22" s="48">
        <v>14891239</v>
      </c>
      <c r="C22" s="22">
        <v>91651000288</v>
      </c>
      <c r="D22" s="22">
        <v>3123</v>
      </c>
      <c r="E22" s="138">
        <v>60.1</v>
      </c>
      <c r="F22" s="115">
        <v>32890</v>
      </c>
      <c r="G22" s="115">
        <v>1241</v>
      </c>
      <c r="H22" s="115">
        <v>12194</v>
      </c>
      <c r="I22" s="115">
        <v>689</v>
      </c>
      <c r="J22" s="116">
        <f t="shared" si="0"/>
        <v>47014</v>
      </c>
    </row>
    <row r="23" spans="1:10" s="17" customFormat="1" ht="15.75" customHeight="1" x14ac:dyDescent="0.2">
      <c r="A23" s="18" t="s">
        <v>212</v>
      </c>
      <c r="B23" s="48" t="s">
        <v>30</v>
      </c>
      <c r="C23" s="22">
        <v>91651000191</v>
      </c>
      <c r="D23" s="22">
        <v>3123</v>
      </c>
      <c r="E23" s="138">
        <v>65.150000000000006</v>
      </c>
      <c r="F23" s="115">
        <v>30045</v>
      </c>
      <c r="G23" s="115">
        <v>550</v>
      </c>
      <c r="H23" s="115">
        <v>10942</v>
      </c>
      <c r="I23" s="115">
        <v>601</v>
      </c>
      <c r="J23" s="116">
        <f t="shared" si="0"/>
        <v>42138</v>
      </c>
    </row>
    <row r="24" spans="1:10" s="17" customFormat="1" ht="15.75" customHeight="1" x14ac:dyDescent="0.2">
      <c r="A24" s="18" t="s">
        <v>201</v>
      </c>
      <c r="B24" s="48" t="s">
        <v>31</v>
      </c>
      <c r="C24" s="22">
        <v>91651000365</v>
      </c>
      <c r="D24" s="22">
        <v>3123</v>
      </c>
      <c r="E24" s="138">
        <v>119.51</v>
      </c>
      <c r="F24" s="115">
        <v>57373</v>
      </c>
      <c r="G24" s="115">
        <v>804</v>
      </c>
      <c r="H24" s="115">
        <v>20811</v>
      </c>
      <c r="I24" s="115">
        <v>1820</v>
      </c>
      <c r="J24" s="116">
        <f t="shared" si="0"/>
        <v>80808</v>
      </c>
    </row>
    <row r="25" spans="1:10" s="17" customFormat="1" ht="15.75" customHeight="1" x14ac:dyDescent="0.2">
      <c r="A25" s="18" t="s">
        <v>202</v>
      </c>
      <c r="B25" s="48">
        <v>41190726</v>
      </c>
      <c r="C25" s="22">
        <v>91651000368</v>
      </c>
      <c r="D25" s="22">
        <v>3123</v>
      </c>
      <c r="E25" s="138">
        <v>73.91</v>
      </c>
      <c r="F25" s="115">
        <v>37296</v>
      </c>
      <c r="G25" s="115">
        <v>250</v>
      </c>
      <c r="H25" s="115">
        <v>13436</v>
      </c>
      <c r="I25" s="115">
        <v>779</v>
      </c>
      <c r="J25" s="116">
        <f t="shared" si="0"/>
        <v>51761</v>
      </c>
    </row>
    <row r="26" spans="1:10" s="17" customFormat="1" ht="15.75" customHeight="1" x14ac:dyDescent="0.2">
      <c r="A26" s="21" t="s">
        <v>203</v>
      </c>
      <c r="B26" s="48" t="s">
        <v>32</v>
      </c>
      <c r="C26" s="22">
        <v>91651000380</v>
      </c>
      <c r="D26" s="22">
        <v>3123</v>
      </c>
      <c r="E26" s="138">
        <v>71.52</v>
      </c>
      <c r="F26" s="115">
        <v>36060</v>
      </c>
      <c r="G26" s="115">
        <v>755</v>
      </c>
      <c r="H26" s="115">
        <v>13165</v>
      </c>
      <c r="I26" s="115">
        <v>1142</v>
      </c>
      <c r="J26" s="116">
        <f t="shared" si="0"/>
        <v>51122</v>
      </c>
    </row>
    <row r="27" spans="1:10" s="17" customFormat="1" ht="15.75" customHeight="1" thickBot="1" x14ac:dyDescent="0.25">
      <c r="A27" s="62" t="s">
        <v>33</v>
      </c>
      <c r="B27" s="63" t="s">
        <v>34</v>
      </c>
      <c r="C27" s="22">
        <v>91651000357</v>
      </c>
      <c r="D27" s="22">
        <v>3125</v>
      </c>
      <c r="E27" s="140">
        <v>3.14</v>
      </c>
      <c r="F27" s="117">
        <v>1604</v>
      </c>
      <c r="G27" s="117">
        <v>0</v>
      </c>
      <c r="H27" s="117">
        <v>574</v>
      </c>
      <c r="I27" s="117">
        <v>25</v>
      </c>
      <c r="J27" s="118">
        <f t="shared" si="0"/>
        <v>2203</v>
      </c>
    </row>
    <row r="28" spans="1:10" s="64" customFormat="1" ht="20.25" customHeight="1" thickBot="1" x14ac:dyDescent="0.25">
      <c r="A28" s="196" t="s">
        <v>2</v>
      </c>
      <c r="B28" s="197"/>
      <c r="C28" s="197"/>
      <c r="D28" s="166"/>
      <c r="E28" s="146">
        <f t="shared" ref="E28:J28" si="1">SUM(E6:E27)</f>
        <v>1687.6900000000003</v>
      </c>
      <c r="F28" s="119">
        <f t="shared" si="1"/>
        <v>850677</v>
      </c>
      <c r="G28" s="119">
        <f t="shared" si="1"/>
        <v>14192</v>
      </c>
      <c r="H28" s="119">
        <f t="shared" si="1"/>
        <v>309340</v>
      </c>
      <c r="I28" s="119">
        <f t="shared" si="1"/>
        <v>23422</v>
      </c>
      <c r="J28" s="120">
        <f t="shared" si="1"/>
        <v>1197631</v>
      </c>
    </row>
    <row r="30" spans="1:10" x14ac:dyDescent="0.2">
      <c r="E30" s="143"/>
    </row>
    <row r="39" spans="5:10" x14ac:dyDescent="0.2">
      <c r="E39" s="29"/>
      <c r="F39" s="30"/>
      <c r="G39" s="30"/>
      <c r="H39" s="30"/>
      <c r="I39" s="30"/>
      <c r="J39" s="30"/>
    </row>
    <row r="40" spans="5:10" x14ac:dyDescent="0.2">
      <c r="E40" s="29"/>
      <c r="F40" s="30"/>
      <c r="G40" s="30"/>
      <c r="H40" s="30"/>
      <c r="I40" s="30"/>
      <c r="J40" s="30"/>
    </row>
    <row r="41" spans="5:10" x14ac:dyDescent="0.2">
      <c r="E41" s="29"/>
      <c r="F41" s="30"/>
      <c r="G41" s="30"/>
      <c r="H41" s="30"/>
      <c r="I41" s="30"/>
      <c r="J41" s="30"/>
    </row>
    <row r="42" spans="5:10" x14ac:dyDescent="0.2">
      <c r="E42" s="29"/>
      <c r="F42" s="30"/>
      <c r="G42" s="30"/>
      <c r="H42" s="30"/>
      <c r="I42" s="30"/>
      <c r="J42" s="30"/>
    </row>
    <row r="43" spans="5:10" x14ac:dyDescent="0.2">
      <c r="E43" s="29"/>
      <c r="F43" s="30"/>
      <c r="G43" s="30"/>
      <c r="H43" s="30"/>
      <c r="I43" s="30"/>
      <c r="J43" s="30"/>
    </row>
    <row r="44" spans="5:10" x14ac:dyDescent="0.2">
      <c r="E44" s="29"/>
      <c r="F44" s="30"/>
      <c r="G44" s="30"/>
      <c r="H44" s="30"/>
      <c r="I44" s="30"/>
      <c r="J44" s="30"/>
    </row>
    <row r="45" spans="5:10" x14ac:dyDescent="0.2">
      <c r="E45" s="29"/>
      <c r="F45" s="30"/>
      <c r="G45" s="30"/>
      <c r="H45" s="30"/>
      <c r="I45" s="30"/>
      <c r="J45" s="30"/>
    </row>
    <row r="46" spans="5:10" x14ac:dyDescent="0.2">
      <c r="E46" s="29"/>
      <c r="F46" s="30"/>
      <c r="G46" s="30"/>
      <c r="H46" s="30"/>
      <c r="I46" s="30"/>
      <c r="J46" s="30"/>
    </row>
    <row r="47" spans="5:10" x14ac:dyDescent="0.2">
      <c r="E47" s="29"/>
      <c r="F47" s="30"/>
      <c r="G47" s="30"/>
      <c r="H47" s="30"/>
      <c r="I47" s="30"/>
      <c r="J47" s="30"/>
    </row>
    <row r="48" spans="5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  <row r="62" spans="5:10" x14ac:dyDescent="0.2">
      <c r="E62" s="29"/>
      <c r="F62" s="30"/>
      <c r="G62" s="30"/>
      <c r="H62" s="30"/>
      <c r="I62" s="30"/>
      <c r="J62" s="30"/>
    </row>
    <row r="63" spans="5:10" x14ac:dyDescent="0.2">
      <c r="E63" s="29"/>
      <c r="F63" s="30"/>
      <c r="G63" s="30"/>
      <c r="H63" s="30"/>
      <c r="I63" s="30"/>
      <c r="J63" s="30"/>
    </row>
  </sheetData>
  <mergeCells count="13">
    <mergeCell ref="J3:J4"/>
    <mergeCell ref="A5:J5"/>
    <mergeCell ref="D2:D4"/>
    <mergeCell ref="A28:D28"/>
    <mergeCell ref="G3:G4"/>
    <mergeCell ref="H3:H4"/>
    <mergeCell ref="B2:B4"/>
    <mergeCell ref="A2:A4"/>
    <mergeCell ref="E2:J2"/>
    <mergeCell ref="E3:E4"/>
    <mergeCell ref="F3:F4"/>
    <mergeCell ref="C2:C4"/>
    <mergeCell ref="I3:I4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64"/>
  <sheetViews>
    <sheetView zoomScale="80" workbookViewId="0">
      <selection activeCell="C1" sqref="C1:I1048576"/>
    </sheetView>
  </sheetViews>
  <sheetFormatPr defaultRowHeight="12.75" x14ac:dyDescent="0.2"/>
  <cols>
    <col min="1" max="1" width="69" style="4" customWidth="1"/>
    <col min="2" max="2" width="10.42578125" style="4" hidden="1" customWidth="1"/>
    <col min="3" max="3" width="14.7109375" style="13" customWidth="1"/>
    <col min="4" max="4" width="14.7109375" style="14" customWidth="1"/>
    <col min="5" max="9" width="14.7109375" style="15" customWidth="1"/>
    <col min="10" max="10" width="9.140625" style="4"/>
    <col min="11" max="11" width="9.85546875" style="4" bestFit="1" customWidth="1"/>
    <col min="12" max="16384" width="9.140625" style="4"/>
  </cols>
  <sheetData>
    <row r="1" spans="1:9" s="17" customFormat="1" ht="13.5" thickBot="1" x14ac:dyDescent="0.25">
      <c r="C1" s="52"/>
      <c r="D1" s="14"/>
      <c r="E1" s="15"/>
      <c r="F1" s="15"/>
      <c r="G1" s="15"/>
      <c r="H1" s="15"/>
      <c r="I1" s="16" t="s">
        <v>234</v>
      </c>
    </row>
    <row r="2" spans="1:9" s="17" customFormat="1" ht="16.5" customHeight="1" x14ac:dyDescent="0.2">
      <c r="A2" s="162" t="s">
        <v>250</v>
      </c>
      <c r="B2" s="171" t="s">
        <v>118</v>
      </c>
      <c r="C2" s="171" t="s">
        <v>184</v>
      </c>
      <c r="D2" s="174" t="s">
        <v>121</v>
      </c>
      <c r="E2" s="175"/>
      <c r="F2" s="175"/>
      <c r="G2" s="175"/>
      <c r="H2" s="175"/>
      <c r="I2" s="176"/>
    </row>
    <row r="3" spans="1:9" s="17" customFormat="1" ht="16.5" customHeight="1" x14ac:dyDescent="0.2">
      <c r="A3" s="169"/>
      <c r="B3" s="172"/>
      <c r="C3" s="172"/>
      <c r="D3" s="181" t="s">
        <v>138</v>
      </c>
      <c r="E3" s="183" t="s">
        <v>0</v>
      </c>
      <c r="F3" s="183" t="s">
        <v>135</v>
      </c>
      <c r="G3" s="181" t="s">
        <v>1</v>
      </c>
      <c r="H3" s="183" t="s">
        <v>140</v>
      </c>
      <c r="I3" s="167" t="s">
        <v>139</v>
      </c>
    </row>
    <row r="4" spans="1:9" s="17" customFormat="1" ht="42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7" customFormat="1" ht="18.75" customHeight="1" x14ac:dyDescent="0.2">
      <c r="A5" s="177" t="s">
        <v>35</v>
      </c>
      <c r="B5" s="193"/>
      <c r="C5" s="193"/>
      <c r="D5" s="193"/>
      <c r="E5" s="193"/>
      <c r="F5" s="193"/>
      <c r="G5" s="193"/>
      <c r="H5" s="193"/>
      <c r="I5" s="194"/>
    </row>
    <row r="6" spans="1:9" s="17" customFormat="1" ht="15.75" customHeight="1" x14ac:dyDescent="0.2">
      <c r="A6" s="18" t="s">
        <v>204</v>
      </c>
      <c r="B6" s="19">
        <v>68407441</v>
      </c>
      <c r="C6" s="22">
        <v>91651000310</v>
      </c>
      <c r="D6" s="138">
        <v>37.700000000000003</v>
      </c>
      <c r="E6" s="115">
        <v>19073</v>
      </c>
      <c r="F6" s="115">
        <v>192</v>
      </c>
      <c r="G6" s="115">
        <v>6893</v>
      </c>
      <c r="H6" s="115">
        <v>228</v>
      </c>
      <c r="I6" s="116">
        <f t="shared" ref="I6:I12" si="0">E6+F6+G6+H6</f>
        <v>26386</v>
      </c>
    </row>
    <row r="7" spans="1:9" s="17" customFormat="1" ht="15.75" customHeight="1" x14ac:dyDescent="0.2">
      <c r="A7" s="18" t="s">
        <v>205</v>
      </c>
      <c r="B7" s="19">
        <v>70835462</v>
      </c>
      <c r="C7" s="22">
        <v>91651000311</v>
      </c>
      <c r="D7" s="138">
        <v>29</v>
      </c>
      <c r="E7" s="115">
        <v>18055</v>
      </c>
      <c r="F7" s="115">
        <v>100</v>
      </c>
      <c r="G7" s="115">
        <v>6498</v>
      </c>
      <c r="H7" s="115">
        <v>154</v>
      </c>
      <c r="I7" s="116">
        <f t="shared" si="0"/>
        <v>24807</v>
      </c>
    </row>
    <row r="8" spans="1:9" s="17" customFormat="1" ht="15.75" customHeight="1" x14ac:dyDescent="0.2">
      <c r="A8" s="18" t="s">
        <v>206</v>
      </c>
      <c r="B8" s="19">
        <v>48135054</v>
      </c>
      <c r="C8" s="22">
        <v>91651000314</v>
      </c>
      <c r="D8" s="138">
        <v>16.2</v>
      </c>
      <c r="E8" s="115">
        <v>9976</v>
      </c>
      <c r="F8" s="115">
        <v>30</v>
      </c>
      <c r="G8" s="115">
        <v>3581</v>
      </c>
      <c r="H8" s="115">
        <v>70</v>
      </c>
      <c r="I8" s="116">
        <f t="shared" si="0"/>
        <v>13657</v>
      </c>
    </row>
    <row r="9" spans="1:9" s="17" customFormat="1" ht="15.75" customHeight="1" x14ac:dyDescent="0.2">
      <c r="A9" s="18" t="s">
        <v>207</v>
      </c>
      <c r="B9" s="19">
        <v>70843830</v>
      </c>
      <c r="C9" s="22">
        <v>91651000304</v>
      </c>
      <c r="D9" s="138">
        <v>19.7</v>
      </c>
      <c r="E9" s="115">
        <v>10597</v>
      </c>
      <c r="F9" s="115">
        <v>80</v>
      </c>
      <c r="G9" s="115">
        <v>3821</v>
      </c>
      <c r="H9" s="115">
        <v>117</v>
      </c>
      <c r="I9" s="116">
        <f t="shared" si="0"/>
        <v>14615</v>
      </c>
    </row>
    <row r="10" spans="1:9" s="17" customFormat="1" ht="15.75" customHeight="1" x14ac:dyDescent="0.2">
      <c r="A10" s="18" t="s">
        <v>208</v>
      </c>
      <c r="B10" s="19">
        <v>68407459</v>
      </c>
      <c r="C10" s="22">
        <v>91651000315</v>
      </c>
      <c r="D10" s="138">
        <v>13.6</v>
      </c>
      <c r="E10" s="115">
        <v>8299</v>
      </c>
      <c r="F10" s="115">
        <v>20</v>
      </c>
      <c r="G10" s="115">
        <v>2978</v>
      </c>
      <c r="H10" s="115">
        <v>93</v>
      </c>
      <c r="I10" s="116">
        <f t="shared" si="0"/>
        <v>11390</v>
      </c>
    </row>
    <row r="11" spans="1:9" s="17" customFormat="1" ht="15.75" customHeight="1" x14ac:dyDescent="0.2">
      <c r="A11" s="18" t="s">
        <v>209</v>
      </c>
      <c r="B11" s="19">
        <v>70827711</v>
      </c>
      <c r="C11" s="22">
        <v>91651000317</v>
      </c>
      <c r="D11" s="138">
        <v>13</v>
      </c>
      <c r="E11" s="115">
        <v>8085</v>
      </c>
      <c r="F11" s="115">
        <v>160</v>
      </c>
      <c r="G11" s="115">
        <v>2948</v>
      </c>
      <c r="H11" s="115">
        <v>72</v>
      </c>
      <c r="I11" s="116">
        <f t="shared" si="0"/>
        <v>11265</v>
      </c>
    </row>
    <row r="12" spans="1:9" s="17" customFormat="1" ht="15.75" customHeight="1" thickBot="1" x14ac:dyDescent="0.25">
      <c r="A12" s="65" t="s">
        <v>210</v>
      </c>
      <c r="B12" s="66">
        <v>60461926</v>
      </c>
      <c r="C12" s="67">
        <v>91651000318</v>
      </c>
      <c r="D12" s="140">
        <v>21</v>
      </c>
      <c r="E12" s="117">
        <v>11052</v>
      </c>
      <c r="F12" s="117">
        <v>70</v>
      </c>
      <c r="G12" s="117">
        <v>3980</v>
      </c>
      <c r="H12" s="117">
        <v>148</v>
      </c>
      <c r="I12" s="118">
        <f t="shared" si="0"/>
        <v>15250</v>
      </c>
    </row>
    <row r="13" spans="1:9" s="28" customFormat="1" ht="21" customHeight="1" thickBot="1" x14ac:dyDescent="0.25">
      <c r="A13" s="198" t="s">
        <v>2</v>
      </c>
      <c r="B13" s="199"/>
      <c r="C13" s="200"/>
      <c r="D13" s="139">
        <f t="shared" ref="D13:I13" si="1">SUM(D6:D12)</f>
        <v>150.19999999999999</v>
      </c>
      <c r="E13" s="119">
        <f t="shared" si="1"/>
        <v>85137</v>
      </c>
      <c r="F13" s="119">
        <f t="shared" si="1"/>
        <v>652</v>
      </c>
      <c r="G13" s="119">
        <f t="shared" si="1"/>
        <v>30699</v>
      </c>
      <c r="H13" s="119">
        <f t="shared" si="1"/>
        <v>882</v>
      </c>
      <c r="I13" s="120">
        <f t="shared" si="1"/>
        <v>117370</v>
      </c>
    </row>
    <row r="14" spans="1:9" s="17" customFormat="1" ht="8.25" customHeight="1" x14ac:dyDescent="0.2">
      <c r="C14" s="52"/>
    </row>
    <row r="15" spans="1:9" s="17" customFormat="1" ht="13.5" thickBot="1" x14ac:dyDescent="0.25">
      <c r="C15" s="52"/>
      <c r="I15" s="16" t="s">
        <v>234</v>
      </c>
    </row>
    <row r="16" spans="1:9" s="17" customFormat="1" ht="16.5" customHeight="1" x14ac:dyDescent="0.2">
      <c r="A16" s="162" t="s">
        <v>250</v>
      </c>
      <c r="B16" s="171" t="s">
        <v>118</v>
      </c>
      <c r="C16" s="171" t="s">
        <v>184</v>
      </c>
      <c r="D16" s="174" t="s">
        <v>36</v>
      </c>
      <c r="E16" s="175"/>
      <c r="F16" s="175"/>
      <c r="G16" s="175"/>
      <c r="H16" s="175"/>
      <c r="I16" s="176"/>
    </row>
    <row r="17" spans="1:9" s="17" customFormat="1" ht="16.5" customHeight="1" x14ac:dyDescent="0.2">
      <c r="A17" s="169"/>
      <c r="B17" s="172"/>
      <c r="C17" s="172"/>
      <c r="D17" s="181" t="s">
        <v>138</v>
      </c>
      <c r="E17" s="183" t="s">
        <v>0</v>
      </c>
      <c r="F17" s="183" t="s">
        <v>135</v>
      </c>
      <c r="G17" s="181" t="s">
        <v>1</v>
      </c>
      <c r="H17" s="183" t="s">
        <v>140</v>
      </c>
      <c r="I17" s="167" t="s">
        <v>139</v>
      </c>
    </row>
    <row r="18" spans="1:9" s="17" customFormat="1" ht="42" customHeight="1" thickBot="1" x14ac:dyDescent="0.25">
      <c r="A18" s="170"/>
      <c r="B18" s="173"/>
      <c r="C18" s="173"/>
      <c r="D18" s="182"/>
      <c r="E18" s="184"/>
      <c r="F18" s="184"/>
      <c r="G18" s="182"/>
      <c r="H18" s="184"/>
      <c r="I18" s="168"/>
    </row>
    <row r="19" spans="1:9" s="17" customFormat="1" ht="18.75" customHeight="1" x14ac:dyDescent="0.2">
      <c r="A19" s="195" t="s">
        <v>37</v>
      </c>
      <c r="B19" s="193"/>
      <c r="C19" s="193"/>
      <c r="D19" s="193"/>
      <c r="E19" s="193"/>
      <c r="F19" s="193"/>
      <c r="G19" s="193"/>
      <c r="H19" s="193"/>
      <c r="I19" s="194"/>
    </row>
    <row r="20" spans="1:9" s="17" customFormat="1" ht="16.5" customHeight="1" x14ac:dyDescent="0.2">
      <c r="A20" s="18" t="s">
        <v>38</v>
      </c>
      <c r="B20" s="48">
        <v>65992351</v>
      </c>
      <c r="C20" s="22">
        <v>91651000251</v>
      </c>
      <c r="D20" s="138">
        <v>32</v>
      </c>
      <c r="E20" s="115">
        <v>13164</v>
      </c>
      <c r="F20" s="115">
        <v>247</v>
      </c>
      <c r="G20" s="115">
        <v>4796</v>
      </c>
      <c r="H20" s="115">
        <v>103</v>
      </c>
      <c r="I20" s="116">
        <f>E20+F20+G20+H20</f>
        <v>18310</v>
      </c>
    </row>
    <row r="21" spans="1:9" s="17" customFormat="1" ht="16.5" customHeight="1" x14ac:dyDescent="0.2">
      <c r="A21" s="18" t="s">
        <v>165</v>
      </c>
      <c r="B21" s="48">
        <v>63832208</v>
      </c>
      <c r="C21" s="22">
        <v>91651000249</v>
      </c>
      <c r="D21" s="138">
        <v>29</v>
      </c>
      <c r="E21" s="115">
        <v>13736</v>
      </c>
      <c r="F21" s="115">
        <v>300</v>
      </c>
      <c r="G21" s="115">
        <v>5019</v>
      </c>
      <c r="H21" s="115">
        <v>95</v>
      </c>
      <c r="I21" s="116">
        <f>E21+F21+G21+H21</f>
        <v>19150</v>
      </c>
    </row>
    <row r="22" spans="1:9" s="17" customFormat="1" ht="16.5" customHeight="1" thickBot="1" x14ac:dyDescent="0.25">
      <c r="A22" s="68" t="s">
        <v>39</v>
      </c>
      <c r="B22" s="69" t="s">
        <v>40</v>
      </c>
      <c r="C22" s="67">
        <v>91651000253</v>
      </c>
      <c r="D22" s="140">
        <v>53</v>
      </c>
      <c r="E22" s="117">
        <v>21446</v>
      </c>
      <c r="F22" s="117">
        <v>400</v>
      </c>
      <c r="G22" s="117">
        <v>7813</v>
      </c>
      <c r="H22" s="117">
        <v>221</v>
      </c>
      <c r="I22" s="118">
        <f>E22+F22+G22+H22</f>
        <v>29880</v>
      </c>
    </row>
    <row r="23" spans="1:9" s="28" customFormat="1" ht="21" customHeight="1" thickBot="1" x14ac:dyDescent="0.25">
      <c r="A23" s="164" t="s">
        <v>2</v>
      </c>
      <c r="B23" s="165"/>
      <c r="C23" s="166"/>
      <c r="D23" s="139">
        <f t="shared" ref="D23:I23" si="2">SUM(D20:D22)</f>
        <v>114</v>
      </c>
      <c r="E23" s="119">
        <f t="shared" si="2"/>
        <v>48346</v>
      </c>
      <c r="F23" s="119">
        <f t="shared" si="2"/>
        <v>947</v>
      </c>
      <c r="G23" s="119">
        <f t="shared" si="2"/>
        <v>17628</v>
      </c>
      <c r="H23" s="119">
        <f t="shared" si="2"/>
        <v>419</v>
      </c>
      <c r="I23" s="120">
        <f t="shared" si="2"/>
        <v>67340</v>
      </c>
    </row>
    <row r="24" spans="1:9" s="17" customFormat="1" ht="9" customHeight="1" x14ac:dyDescent="0.2">
      <c r="C24" s="52"/>
      <c r="D24" s="14"/>
      <c r="E24" s="15"/>
      <c r="F24" s="15"/>
      <c r="G24" s="15"/>
      <c r="H24" s="15"/>
      <c r="I24" s="15"/>
    </row>
    <row r="25" spans="1:9" s="17" customFormat="1" ht="13.5" thickBot="1" x14ac:dyDescent="0.25">
      <c r="C25" s="52"/>
      <c r="I25" s="16" t="s">
        <v>234</v>
      </c>
    </row>
    <row r="26" spans="1:9" s="17" customFormat="1" ht="16.5" customHeight="1" x14ac:dyDescent="0.2">
      <c r="A26" s="162" t="s">
        <v>250</v>
      </c>
      <c r="B26" s="171" t="s">
        <v>118</v>
      </c>
      <c r="C26" s="171" t="s">
        <v>184</v>
      </c>
      <c r="D26" s="174" t="s">
        <v>219</v>
      </c>
      <c r="E26" s="175"/>
      <c r="F26" s="175"/>
      <c r="G26" s="175"/>
      <c r="H26" s="175"/>
      <c r="I26" s="176"/>
    </row>
    <row r="27" spans="1:9" s="17" customFormat="1" ht="16.5" customHeight="1" x14ac:dyDescent="0.2">
      <c r="A27" s="169"/>
      <c r="B27" s="172"/>
      <c r="C27" s="172"/>
      <c r="D27" s="181" t="s">
        <v>138</v>
      </c>
      <c r="E27" s="183" t="s">
        <v>0</v>
      </c>
      <c r="F27" s="183" t="s">
        <v>135</v>
      </c>
      <c r="G27" s="181" t="s">
        <v>1</v>
      </c>
      <c r="H27" s="183" t="s">
        <v>140</v>
      </c>
      <c r="I27" s="167" t="s">
        <v>139</v>
      </c>
    </row>
    <row r="28" spans="1:9" s="17" customFormat="1" ht="42" customHeight="1" thickBot="1" x14ac:dyDescent="0.25">
      <c r="A28" s="170"/>
      <c r="B28" s="173"/>
      <c r="C28" s="173"/>
      <c r="D28" s="182"/>
      <c r="E28" s="184"/>
      <c r="F28" s="184"/>
      <c r="G28" s="182"/>
      <c r="H28" s="184"/>
      <c r="I28" s="168"/>
    </row>
    <row r="29" spans="1:9" s="17" customFormat="1" ht="18.75" customHeight="1" x14ac:dyDescent="0.2">
      <c r="A29" s="195" t="s">
        <v>41</v>
      </c>
      <c r="B29" s="193"/>
      <c r="C29" s="193"/>
      <c r="D29" s="193"/>
      <c r="E29" s="193"/>
      <c r="F29" s="193"/>
      <c r="G29" s="193"/>
      <c r="H29" s="193"/>
      <c r="I29" s="194"/>
    </row>
    <row r="30" spans="1:9" s="17" customFormat="1" ht="16.5" customHeight="1" x14ac:dyDescent="0.2">
      <c r="A30" s="18" t="s">
        <v>251</v>
      </c>
      <c r="B30" s="19">
        <v>91651000208</v>
      </c>
      <c r="C30" s="22">
        <v>91651000247</v>
      </c>
      <c r="D30" s="138">
        <v>5</v>
      </c>
      <c r="E30" s="115">
        <v>2274</v>
      </c>
      <c r="F30" s="115">
        <v>0</v>
      </c>
      <c r="G30" s="115">
        <v>814</v>
      </c>
      <c r="H30" s="115">
        <v>47</v>
      </c>
      <c r="I30" s="116">
        <f>E30+F30+G30+H30</f>
        <v>3135</v>
      </c>
    </row>
    <row r="31" spans="1:9" s="17" customFormat="1" ht="16.5" customHeight="1" x14ac:dyDescent="0.2">
      <c r="A31" s="18" t="s">
        <v>166</v>
      </c>
      <c r="B31" s="19">
        <v>61389293</v>
      </c>
      <c r="C31" s="22">
        <v>91651000247</v>
      </c>
      <c r="D31" s="138">
        <v>35.78</v>
      </c>
      <c r="E31" s="115">
        <v>18932</v>
      </c>
      <c r="F31" s="115">
        <v>800</v>
      </c>
      <c r="G31" s="115">
        <v>7048</v>
      </c>
      <c r="H31" s="115">
        <v>347</v>
      </c>
      <c r="I31" s="116">
        <f>E31+F31+G31+H31</f>
        <v>27127</v>
      </c>
    </row>
    <row r="32" spans="1:9" s="17" customFormat="1" ht="16.5" customHeight="1" thickBot="1" x14ac:dyDescent="0.25">
      <c r="A32" s="65" t="s">
        <v>230</v>
      </c>
      <c r="B32" s="70" t="s">
        <v>42</v>
      </c>
      <c r="C32" s="71">
        <v>91651000248</v>
      </c>
      <c r="D32" s="140">
        <v>43.85</v>
      </c>
      <c r="E32" s="117">
        <v>23936</v>
      </c>
      <c r="F32" s="117">
        <v>625</v>
      </c>
      <c r="G32" s="117">
        <v>8780</v>
      </c>
      <c r="H32" s="117">
        <v>431</v>
      </c>
      <c r="I32" s="118">
        <f>E32+F32+G32+H32</f>
        <v>33772</v>
      </c>
    </row>
    <row r="33" spans="1:9" s="28" customFormat="1" ht="21" customHeight="1" thickBot="1" x14ac:dyDescent="0.25">
      <c r="A33" s="164" t="s">
        <v>2</v>
      </c>
      <c r="B33" s="165"/>
      <c r="C33" s="166"/>
      <c r="D33" s="139">
        <f t="shared" ref="D33:I33" si="3">SUM(D30:D32)</f>
        <v>84.63</v>
      </c>
      <c r="E33" s="119">
        <f t="shared" si="3"/>
        <v>45142</v>
      </c>
      <c r="F33" s="119">
        <f t="shared" si="3"/>
        <v>1425</v>
      </c>
      <c r="G33" s="119">
        <f t="shared" si="3"/>
        <v>16642</v>
      </c>
      <c r="H33" s="119">
        <f t="shared" si="3"/>
        <v>825</v>
      </c>
      <c r="I33" s="120">
        <f t="shared" si="3"/>
        <v>64034</v>
      </c>
    </row>
    <row r="40" spans="1:9" x14ac:dyDescent="0.2">
      <c r="D40" s="29"/>
      <c r="E40" s="30"/>
      <c r="F40" s="30"/>
      <c r="G40" s="30"/>
      <c r="H40" s="30"/>
      <c r="I40" s="30"/>
    </row>
    <row r="41" spans="1:9" x14ac:dyDescent="0.2">
      <c r="D41" s="29"/>
      <c r="E41" s="30"/>
      <c r="F41" s="30"/>
      <c r="G41" s="30"/>
      <c r="H41" s="30"/>
      <c r="I41" s="30"/>
    </row>
    <row r="42" spans="1:9" x14ac:dyDescent="0.2">
      <c r="D42" s="29"/>
      <c r="E42" s="30"/>
      <c r="F42" s="30"/>
      <c r="G42" s="30"/>
      <c r="H42" s="30"/>
      <c r="I42" s="30"/>
    </row>
    <row r="43" spans="1:9" x14ac:dyDescent="0.2">
      <c r="D43" s="29"/>
      <c r="E43" s="30"/>
      <c r="F43" s="30"/>
      <c r="G43" s="30"/>
      <c r="H43" s="30"/>
      <c r="I43" s="30"/>
    </row>
    <row r="44" spans="1:9" x14ac:dyDescent="0.2">
      <c r="D44" s="29"/>
      <c r="E44" s="30"/>
      <c r="F44" s="30"/>
      <c r="G44" s="30"/>
      <c r="H44" s="30"/>
      <c r="I44" s="30"/>
    </row>
    <row r="45" spans="1:9" x14ac:dyDescent="0.2">
      <c r="D45" s="29"/>
      <c r="E45" s="30"/>
      <c r="F45" s="30"/>
      <c r="G45" s="30"/>
      <c r="H45" s="30"/>
      <c r="I45" s="30"/>
    </row>
    <row r="46" spans="1:9" x14ac:dyDescent="0.2">
      <c r="D46" s="29"/>
      <c r="E46" s="30"/>
      <c r="F46" s="30"/>
      <c r="G46" s="30"/>
      <c r="H46" s="30"/>
      <c r="I46" s="30"/>
    </row>
    <row r="47" spans="1:9" x14ac:dyDescent="0.2">
      <c r="D47" s="29"/>
      <c r="E47" s="30"/>
      <c r="F47" s="30"/>
      <c r="G47" s="30"/>
      <c r="H47" s="30"/>
      <c r="I47" s="30"/>
    </row>
    <row r="48" spans="1:9" x14ac:dyDescent="0.2">
      <c r="D48" s="29"/>
      <c r="E48" s="30"/>
      <c r="F48" s="30"/>
      <c r="G48" s="30"/>
      <c r="H48" s="30"/>
      <c r="I48" s="30"/>
    </row>
    <row r="49" spans="4:9" x14ac:dyDescent="0.2">
      <c r="D49" s="29"/>
      <c r="E49" s="30"/>
      <c r="F49" s="30"/>
      <c r="G49" s="30"/>
      <c r="H49" s="30"/>
      <c r="I49" s="30"/>
    </row>
    <row r="50" spans="4:9" x14ac:dyDescent="0.2">
      <c r="D50" s="29"/>
      <c r="E50" s="30"/>
      <c r="F50" s="30"/>
      <c r="G50" s="30"/>
      <c r="H50" s="30"/>
      <c r="I50" s="30"/>
    </row>
    <row r="51" spans="4:9" x14ac:dyDescent="0.2">
      <c r="D51" s="29"/>
      <c r="E51" s="30"/>
      <c r="F51" s="30"/>
      <c r="G51" s="30"/>
      <c r="H51" s="30"/>
      <c r="I51" s="30"/>
    </row>
    <row r="52" spans="4:9" x14ac:dyDescent="0.2">
      <c r="D52" s="29"/>
      <c r="E52" s="30"/>
      <c r="F52" s="30"/>
      <c r="G52" s="30"/>
      <c r="H52" s="30"/>
      <c r="I52" s="30"/>
    </row>
    <row r="53" spans="4:9" x14ac:dyDescent="0.2">
      <c r="D53" s="29"/>
      <c r="E53" s="30"/>
      <c r="F53" s="30"/>
      <c r="G53" s="30"/>
      <c r="H53" s="30"/>
      <c r="I53" s="30"/>
    </row>
    <row r="54" spans="4:9" x14ac:dyDescent="0.2">
      <c r="D54" s="29"/>
      <c r="E54" s="30"/>
      <c r="F54" s="30"/>
      <c r="G54" s="30"/>
      <c r="H54" s="30"/>
      <c r="I54" s="30"/>
    </row>
    <row r="55" spans="4:9" x14ac:dyDescent="0.2">
      <c r="D55" s="29"/>
      <c r="E55" s="30"/>
      <c r="F55" s="30"/>
      <c r="G55" s="30"/>
      <c r="H55" s="30"/>
      <c r="I55" s="30"/>
    </row>
    <row r="56" spans="4:9" x14ac:dyDescent="0.2">
      <c r="D56" s="29"/>
      <c r="E56" s="30"/>
      <c r="F56" s="30"/>
      <c r="G56" s="30"/>
      <c r="H56" s="30"/>
      <c r="I56" s="30"/>
    </row>
    <row r="57" spans="4:9" x14ac:dyDescent="0.2">
      <c r="D57" s="29"/>
      <c r="E57" s="30"/>
      <c r="F57" s="30"/>
      <c r="G57" s="30"/>
      <c r="H57" s="30"/>
      <c r="I57" s="30"/>
    </row>
    <row r="58" spans="4:9" x14ac:dyDescent="0.2">
      <c r="D58" s="29"/>
      <c r="E58" s="30"/>
      <c r="F58" s="30"/>
      <c r="G58" s="30"/>
      <c r="H58" s="30"/>
      <c r="I58" s="30"/>
    </row>
    <row r="59" spans="4:9" x14ac:dyDescent="0.2">
      <c r="D59" s="29"/>
      <c r="E59" s="30"/>
      <c r="F59" s="30"/>
      <c r="G59" s="30"/>
      <c r="H59" s="30"/>
      <c r="I59" s="30"/>
    </row>
    <row r="60" spans="4:9" x14ac:dyDescent="0.2">
      <c r="D60" s="29"/>
      <c r="E60" s="30"/>
      <c r="F60" s="30"/>
      <c r="G60" s="30"/>
      <c r="H60" s="30"/>
      <c r="I60" s="30"/>
    </row>
    <row r="61" spans="4:9" x14ac:dyDescent="0.2">
      <c r="D61" s="29"/>
      <c r="E61" s="30"/>
      <c r="F61" s="30"/>
      <c r="G61" s="30"/>
      <c r="H61" s="30"/>
      <c r="I61" s="30"/>
    </row>
    <row r="62" spans="4:9" x14ac:dyDescent="0.2">
      <c r="D62" s="29"/>
      <c r="E62" s="30"/>
      <c r="F62" s="30"/>
      <c r="G62" s="30"/>
      <c r="H62" s="30"/>
      <c r="I62" s="30"/>
    </row>
    <row r="63" spans="4:9" x14ac:dyDescent="0.2">
      <c r="D63" s="29"/>
      <c r="E63" s="30"/>
      <c r="F63" s="30"/>
      <c r="G63" s="30"/>
      <c r="H63" s="30"/>
      <c r="I63" s="30"/>
    </row>
    <row r="64" spans="4:9" x14ac:dyDescent="0.2">
      <c r="D64" s="29"/>
      <c r="E64" s="30"/>
      <c r="F64" s="30"/>
      <c r="G64" s="30"/>
      <c r="H64" s="30"/>
      <c r="I64" s="30"/>
    </row>
  </sheetData>
  <mergeCells count="36">
    <mergeCell ref="A33:C33"/>
    <mergeCell ref="A23:C23"/>
    <mergeCell ref="C2:C4"/>
    <mergeCell ref="A13:C13"/>
    <mergeCell ref="C16:C18"/>
    <mergeCell ref="C26:C28"/>
    <mergeCell ref="A2:A4"/>
    <mergeCell ref="B2:B4"/>
    <mergeCell ref="A16:A18"/>
    <mergeCell ref="B16:B18"/>
    <mergeCell ref="A26:A28"/>
    <mergeCell ref="A5:I5"/>
    <mergeCell ref="D26:I26"/>
    <mergeCell ref="D2:I2"/>
    <mergeCell ref="D3:D4"/>
    <mergeCell ref="E3:E4"/>
    <mergeCell ref="F3:F4"/>
    <mergeCell ref="I3:I4"/>
    <mergeCell ref="G3:G4"/>
    <mergeCell ref="H3:H4"/>
    <mergeCell ref="D27:D28"/>
    <mergeCell ref="E27:E28"/>
    <mergeCell ref="F27:F28"/>
    <mergeCell ref="E17:E18"/>
    <mergeCell ref="F17:F18"/>
    <mergeCell ref="D17:D18"/>
    <mergeCell ref="G27:G28"/>
    <mergeCell ref="G17:G18"/>
    <mergeCell ref="D16:I16"/>
    <mergeCell ref="A29:I29"/>
    <mergeCell ref="A19:I19"/>
    <mergeCell ref="H17:H18"/>
    <mergeCell ref="I17:I18"/>
    <mergeCell ref="H27:H28"/>
    <mergeCell ref="I27:I28"/>
    <mergeCell ref="B26:B28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zoomScaleNormal="100" workbookViewId="0">
      <selection activeCell="C2" sqref="C1:I1048576"/>
    </sheetView>
  </sheetViews>
  <sheetFormatPr defaultRowHeight="12.75" x14ac:dyDescent="0.2"/>
  <cols>
    <col min="1" max="1" width="69.85546875" style="4" customWidth="1"/>
    <col min="2" max="2" width="11.140625" style="4" hidden="1" customWidth="1"/>
    <col min="3" max="3" width="14.7109375" style="4" customWidth="1"/>
    <col min="4" max="4" width="14.7109375" style="14" customWidth="1"/>
    <col min="5" max="9" width="14.7109375" style="15" customWidth="1"/>
    <col min="10" max="10" width="9.140625" style="4"/>
    <col min="11" max="11" width="12" style="4" customWidth="1"/>
    <col min="12" max="16384" width="9.140625" style="4"/>
  </cols>
  <sheetData>
    <row r="1" spans="1:11" ht="13.5" thickBot="1" x14ac:dyDescent="0.25">
      <c r="I1" s="16" t="s">
        <v>234</v>
      </c>
    </row>
    <row r="2" spans="1:11" s="17" customFormat="1" ht="15.75" customHeight="1" x14ac:dyDescent="0.2">
      <c r="A2" s="162" t="s">
        <v>250</v>
      </c>
      <c r="B2" s="171" t="s">
        <v>118</v>
      </c>
      <c r="C2" s="171" t="s">
        <v>184</v>
      </c>
      <c r="D2" s="174" t="s">
        <v>120</v>
      </c>
      <c r="E2" s="175"/>
      <c r="F2" s="175"/>
      <c r="G2" s="175"/>
      <c r="H2" s="175"/>
      <c r="I2" s="176"/>
    </row>
    <row r="3" spans="1:11" s="17" customFormat="1" ht="15.75" customHeight="1" x14ac:dyDescent="0.2">
      <c r="A3" s="169"/>
      <c r="B3" s="172"/>
      <c r="C3" s="172"/>
      <c r="D3" s="181" t="s">
        <v>138</v>
      </c>
      <c r="E3" s="183" t="s">
        <v>0</v>
      </c>
      <c r="F3" s="183" t="s">
        <v>135</v>
      </c>
      <c r="G3" s="181" t="s">
        <v>1</v>
      </c>
      <c r="H3" s="183" t="s">
        <v>140</v>
      </c>
      <c r="I3" s="167" t="s">
        <v>139</v>
      </c>
    </row>
    <row r="4" spans="1:11" s="17" customFormat="1" ht="42.75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11" s="64" customFormat="1" ht="19.5" customHeight="1" x14ac:dyDescent="0.2">
      <c r="A5" s="177" t="s">
        <v>141</v>
      </c>
      <c r="B5" s="179"/>
      <c r="C5" s="179"/>
      <c r="D5" s="179"/>
      <c r="E5" s="179"/>
      <c r="F5" s="179"/>
      <c r="G5" s="179"/>
      <c r="H5" s="179"/>
      <c r="I5" s="180"/>
    </row>
    <row r="6" spans="1:11" s="17" customFormat="1" ht="15.75" customHeight="1" x14ac:dyDescent="0.2">
      <c r="A6" s="18" t="s">
        <v>213</v>
      </c>
      <c r="B6" s="19">
        <v>70832897</v>
      </c>
      <c r="C6" s="22">
        <v>91651000189</v>
      </c>
      <c r="D6" s="138">
        <v>13.62</v>
      </c>
      <c r="E6" s="115">
        <v>6933</v>
      </c>
      <c r="F6" s="115">
        <v>90</v>
      </c>
      <c r="G6" s="115">
        <v>2512</v>
      </c>
      <c r="H6" s="115">
        <v>33</v>
      </c>
      <c r="I6" s="116">
        <f t="shared" ref="I6:I30" si="0">E6+F6+G6+H6</f>
        <v>9568</v>
      </c>
      <c r="K6" s="145"/>
    </row>
    <row r="7" spans="1:11" s="17" customFormat="1" ht="15.75" customHeight="1" x14ac:dyDescent="0.2">
      <c r="A7" s="18" t="s">
        <v>43</v>
      </c>
      <c r="B7" s="19">
        <v>60460041</v>
      </c>
      <c r="C7" s="22">
        <v>91651000167</v>
      </c>
      <c r="D7" s="138">
        <v>34.15</v>
      </c>
      <c r="E7" s="115">
        <v>17398</v>
      </c>
      <c r="F7" s="115">
        <v>204</v>
      </c>
      <c r="G7" s="115">
        <v>6297</v>
      </c>
      <c r="H7" s="115">
        <v>81</v>
      </c>
      <c r="I7" s="116">
        <f t="shared" si="0"/>
        <v>23980</v>
      </c>
      <c r="K7" s="145"/>
    </row>
    <row r="8" spans="1:11" s="17" customFormat="1" ht="15.75" customHeight="1" x14ac:dyDescent="0.2">
      <c r="A8" s="18" t="s">
        <v>44</v>
      </c>
      <c r="B8" s="19">
        <v>639338</v>
      </c>
      <c r="C8" s="22">
        <v>91651000172</v>
      </c>
      <c r="D8" s="138">
        <v>37.79</v>
      </c>
      <c r="E8" s="115">
        <v>19242</v>
      </c>
      <c r="F8" s="115">
        <v>80</v>
      </c>
      <c r="G8" s="115">
        <v>6916</v>
      </c>
      <c r="H8" s="115">
        <v>88</v>
      </c>
      <c r="I8" s="116">
        <f t="shared" si="0"/>
        <v>26326</v>
      </c>
      <c r="K8" s="145"/>
    </row>
    <row r="9" spans="1:11" s="17" customFormat="1" ht="15.75" customHeight="1" x14ac:dyDescent="0.2">
      <c r="A9" s="18" t="s">
        <v>45</v>
      </c>
      <c r="B9" s="19">
        <v>61387894</v>
      </c>
      <c r="C9" s="22">
        <v>91651000182</v>
      </c>
      <c r="D9" s="138">
        <v>9.92</v>
      </c>
      <c r="E9" s="115">
        <v>5011</v>
      </c>
      <c r="F9" s="115">
        <v>0</v>
      </c>
      <c r="G9" s="115">
        <v>1794</v>
      </c>
      <c r="H9" s="115">
        <v>33</v>
      </c>
      <c r="I9" s="116">
        <f t="shared" si="0"/>
        <v>6838</v>
      </c>
      <c r="K9" s="145"/>
    </row>
    <row r="10" spans="1:11" s="17" customFormat="1" ht="15.75" customHeight="1" x14ac:dyDescent="0.2">
      <c r="A10" s="18" t="s">
        <v>46</v>
      </c>
      <c r="B10" s="19">
        <v>45246211</v>
      </c>
      <c r="C10" s="22">
        <v>91651000187</v>
      </c>
      <c r="D10" s="138">
        <v>66.599999999999994</v>
      </c>
      <c r="E10" s="115">
        <v>33891</v>
      </c>
      <c r="F10" s="115">
        <v>50</v>
      </c>
      <c r="G10" s="115">
        <v>12150</v>
      </c>
      <c r="H10" s="115">
        <v>153</v>
      </c>
      <c r="I10" s="116">
        <f t="shared" si="0"/>
        <v>46244</v>
      </c>
      <c r="K10" s="145"/>
    </row>
    <row r="11" spans="1:11" s="17" customFormat="1" ht="15.75" customHeight="1" x14ac:dyDescent="0.2">
      <c r="A11" s="18" t="s">
        <v>47</v>
      </c>
      <c r="B11" s="19">
        <v>61386715</v>
      </c>
      <c r="C11" s="22">
        <v>91651000185</v>
      </c>
      <c r="D11" s="138">
        <v>61.01</v>
      </c>
      <c r="E11" s="115">
        <v>31073</v>
      </c>
      <c r="F11" s="115">
        <v>86</v>
      </c>
      <c r="G11" s="115">
        <v>11153</v>
      </c>
      <c r="H11" s="115">
        <v>137</v>
      </c>
      <c r="I11" s="116">
        <f t="shared" si="0"/>
        <v>42449</v>
      </c>
      <c r="K11" s="145"/>
    </row>
    <row r="12" spans="1:11" s="17" customFormat="1" ht="15.75" customHeight="1" x14ac:dyDescent="0.2">
      <c r="A12" s="18" t="s">
        <v>227</v>
      </c>
      <c r="B12" s="19">
        <v>45245118</v>
      </c>
      <c r="C12" s="22">
        <v>91651000169</v>
      </c>
      <c r="D12" s="138">
        <v>31.11</v>
      </c>
      <c r="E12" s="115">
        <v>15838</v>
      </c>
      <c r="F12" s="115">
        <v>30</v>
      </c>
      <c r="G12" s="115">
        <v>5680</v>
      </c>
      <c r="H12" s="115">
        <v>69</v>
      </c>
      <c r="I12" s="116">
        <f t="shared" si="0"/>
        <v>21617</v>
      </c>
      <c r="K12" s="145"/>
    </row>
    <row r="13" spans="1:11" s="17" customFormat="1" ht="15.75" customHeight="1" x14ac:dyDescent="0.2">
      <c r="A13" s="18" t="s">
        <v>48</v>
      </c>
      <c r="B13" s="19">
        <v>48135143</v>
      </c>
      <c r="C13" s="22">
        <v>91651000329</v>
      </c>
      <c r="D13" s="138">
        <v>42.62</v>
      </c>
      <c r="E13" s="115">
        <v>21703</v>
      </c>
      <c r="F13" s="115">
        <v>50</v>
      </c>
      <c r="G13" s="115">
        <v>7787</v>
      </c>
      <c r="H13" s="115">
        <v>99</v>
      </c>
      <c r="I13" s="116">
        <f t="shared" si="0"/>
        <v>29639</v>
      </c>
      <c r="K13" s="145"/>
    </row>
    <row r="14" spans="1:11" s="17" customFormat="1" ht="15.75" customHeight="1" x14ac:dyDescent="0.2">
      <c r="A14" s="18" t="s">
        <v>167</v>
      </c>
      <c r="B14" s="19">
        <v>67360572</v>
      </c>
      <c r="C14" s="22">
        <v>91651000188</v>
      </c>
      <c r="D14" s="138">
        <v>21.01</v>
      </c>
      <c r="E14" s="115">
        <v>10701</v>
      </c>
      <c r="F14" s="115">
        <v>0</v>
      </c>
      <c r="G14" s="115">
        <v>3831</v>
      </c>
      <c r="H14" s="115">
        <v>47</v>
      </c>
      <c r="I14" s="116">
        <f t="shared" si="0"/>
        <v>14579</v>
      </c>
      <c r="K14" s="145"/>
    </row>
    <row r="15" spans="1:11" s="17" customFormat="1" ht="15.75" customHeight="1" x14ac:dyDescent="0.2">
      <c r="A15" s="18" t="s">
        <v>246</v>
      </c>
      <c r="B15" s="19">
        <v>61385093</v>
      </c>
      <c r="C15" s="22">
        <v>91651000175</v>
      </c>
      <c r="D15" s="138">
        <v>34.1</v>
      </c>
      <c r="E15" s="115">
        <v>17361</v>
      </c>
      <c r="F15" s="115">
        <v>150</v>
      </c>
      <c r="G15" s="115">
        <v>6266</v>
      </c>
      <c r="H15" s="115">
        <v>81</v>
      </c>
      <c r="I15" s="116">
        <f t="shared" si="0"/>
        <v>23858</v>
      </c>
      <c r="K15" s="145"/>
    </row>
    <row r="16" spans="1:11" s="17" customFormat="1" ht="15.75" customHeight="1" x14ac:dyDescent="0.2">
      <c r="A16" s="18" t="s">
        <v>119</v>
      </c>
      <c r="B16" s="19">
        <v>63830167</v>
      </c>
      <c r="C16" s="22">
        <v>91651000181</v>
      </c>
      <c r="D16" s="138">
        <v>39.729999999999997</v>
      </c>
      <c r="E16" s="115">
        <v>20209</v>
      </c>
      <c r="F16" s="115">
        <v>0</v>
      </c>
      <c r="G16" s="115">
        <v>7235</v>
      </c>
      <c r="H16" s="115">
        <v>94</v>
      </c>
      <c r="I16" s="116">
        <f t="shared" si="0"/>
        <v>27538</v>
      </c>
      <c r="K16" s="145"/>
    </row>
    <row r="17" spans="1:11" s="17" customFormat="1" ht="15.75" customHeight="1" x14ac:dyDescent="0.2">
      <c r="A17" s="18" t="s">
        <v>226</v>
      </c>
      <c r="B17" s="19">
        <v>67361471</v>
      </c>
      <c r="C17" s="22">
        <v>91651000179</v>
      </c>
      <c r="D17" s="138">
        <v>37.979999999999997</v>
      </c>
      <c r="E17" s="115">
        <v>19339</v>
      </c>
      <c r="F17" s="115">
        <v>150</v>
      </c>
      <c r="G17" s="115">
        <v>6974</v>
      </c>
      <c r="H17" s="115">
        <v>88</v>
      </c>
      <c r="I17" s="116">
        <f t="shared" si="0"/>
        <v>26551</v>
      </c>
      <c r="K17" s="145"/>
    </row>
    <row r="18" spans="1:11" s="17" customFormat="1" ht="15.75" customHeight="1" x14ac:dyDescent="0.2">
      <c r="A18" s="18" t="s">
        <v>180</v>
      </c>
      <c r="B18" s="19">
        <v>60446889</v>
      </c>
      <c r="C18" s="22">
        <v>91651000186</v>
      </c>
      <c r="D18" s="138">
        <v>26.63</v>
      </c>
      <c r="E18" s="115">
        <v>13571</v>
      </c>
      <c r="F18" s="115">
        <v>200</v>
      </c>
      <c r="G18" s="115">
        <v>4926</v>
      </c>
      <c r="H18" s="115">
        <v>62</v>
      </c>
      <c r="I18" s="116">
        <f t="shared" si="0"/>
        <v>18759</v>
      </c>
      <c r="K18" s="145"/>
    </row>
    <row r="19" spans="1:11" s="17" customFormat="1" ht="15.75" customHeight="1" x14ac:dyDescent="0.2">
      <c r="A19" s="18" t="s">
        <v>142</v>
      </c>
      <c r="B19" s="19">
        <v>68407289</v>
      </c>
      <c r="C19" s="22">
        <v>91651000178</v>
      </c>
      <c r="D19" s="138">
        <v>35.479999999999997</v>
      </c>
      <c r="E19" s="115">
        <v>18049</v>
      </c>
      <c r="F19" s="115">
        <v>0</v>
      </c>
      <c r="G19" s="115">
        <v>6462</v>
      </c>
      <c r="H19" s="115">
        <v>84</v>
      </c>
      <c r="I19" s="116">
        <f t="shared" si="0"/>
        <v>24595</v>
      </c>
      <c r="K19" s="145"/>
    </row>
    <row r="20" spans="1:11" s="17" customFormat="1" ht="15.75" customHeight="1" x14ac:dyDescent="0.2">
      <c r="A20" s="18" t="s">
        <v>49</v>
      </c>
      <c r="B20" s="19">
        <v>60444509</v>
      </c>
      <c r="C20" s="72">
        <v>91651000176</v>
      </c>
      <c r="D20" s="141">
        <v>45.52</v>
      </c>
      <c r="E20" s="121">
        <v>23194</v>
      </c>
      <c r="F20" s="121">
        <v>20</v>
      </c>
      <c r="G20" s="121">
        <v>8310</v>
      </c>
      <c r="H20" s="121">
        <v>100</v>
      </c>
      <c r="I20" s="122">
        <f t="shared" si="0"/>
        <v>31624</v>
      </c>
      <c r="K20" s="145"/>
    </row>
    <row r="21" spans="1:11" s="17" customFormat="1" ht="15.75" customHeight="1" x14ac:dyDescent="0.2">
      <c r="A21" s="18" t="s">
        <v>50</v>
      </c>
      <c r="B21" s="19">
        <v>61387312</v>
      </c>
      <c r="C21" s="22">
        <v>91651000180</v>
      </c>
      <c r="D21" s="138">
        <v>35.42</v>
      </c>
      <c r="E21" s="115">
        <v>18008</v>
      </c>
      <c r="F21" s="115">
        <v>175</v>
      </c>
      <c r="G21" s="115">
        <v>6506</v>
      </c>
      <c r="H21" s="115">
        <v>90</v>
      </c>
      <c r="I21" s="116">
        <f t="shared" si="0"/>
        <v>24779</v>
      </c>
      <c r="K21" s="145"/>
    </row>
    <row r="22" spans="1:11" s="17" customFormat="1" ht="15.75" customHeight="1" x14ac:dyDescent="0.2">
      <c r="A22" s="18" t="s">
        <v>51</v>
      </c>
      <c r="B22" s="19">
        <v>48132811</v>
      </c>
      <c r="C22" s="22">
        <v>91651000183</v>
      </c>
      <c r="D22" s="138">
        <v>58.3</v>
      </c>
      <c r="E22" s="115">
        <v>29711</v>
      </c>
      <c r="F22" s="115">
        <v>150</v>
      </c>
      <c r="G22" s="115">
        <v>10687</v>
      </c>
      <c r="H22" s="115">
        <v>131</v>
      </c>
      <c r="I22" s="116">
        <f t="shared" si="0"/>
        <v>40679</v>
      </c>
      <c r="K22" s="145"/>
    </row>
    <row r="23" spans="1:11" s="17" customFormat="1" ht="15.75" customHeight="1" x14ac:dyDescent="0.2">
      <c r="A23" s="18" t="s">
        <v>52</v>
      </c>
      <c r="B23" s="19">
        <v>45242593</v>
      </c>
      <c r="C23" s="22">
        <v>91651000173</v>
      </c>
      <c r="D23" s="138">
        <v>44.37</v>
      </c>
      <c r="E23" s="115">
        <v>22566</v>
      </c>
      <c r="F23" s="115">
        <v>400</v>
      </c>
      <c r="G23" s="115">
        <v>8214</v>
      </c>
      <c r="H23" s="115">
        <v>115</v>
      </c>
      <c r="I23" s="116">
        <f t="shared" si="0"/>
        <v>31295</v>
      </c>
      <c r="K23" s="145"/>
    </row>
    <row r="24" spans="1:11" s="17" customFormat="1" ht="15.75" customHeight="1" x14ac:dyDescent="0.2">
      <c r="A24" s="18" t="s">
        <v>179</v>
      </c>
      <c r="B24" s="19">
        <v>61387452</v>
      </c>
      <c r="C24" s="22">
        <v>91651000174</v>
      </c>
      <c r="D24" s="138">
        <v>30.98</v>
      </c>
      <c r="E24" s="115">
        <v>15787</v>
      </c>
      <c r="F24" s="115">
        <v>40</v>
      </c>
      <c r="G24" s="115">
        <v>5665</v>
      </c>
      <c r="H24" s="115">
        <v>68</v>
      </c>
      <c r="I24" s="116">
        <f t="shared" si="0"/>
        <v>21560</v>
      </c>
      <c r="K24" s="145"/>
    </row>
    <row r="25" spans="1:11" s="17" customFormat="1" ht="15.75" customHeight="1" x14ac:dyDescent="0.2">
      <c r="A25" s="18" t="s">
        <v>53</v>
      </c>
      <c r="B25" s="19">
        <v>61385069</v>
      </c>
      <c r="C25" s="22">
        <v>91651000170</v>
      </c>
      <c r="D25" s="138">
        <v>48.43</v>
      </c>
      <c r="E25" s="115">
        <v>24652</v>
      </c>
      <c r="F25" s="115">
        <v>60</v>
      </c>
      <c r="G25" s="115">
        <v>8846</v>
      </c>
      <c r="H25" s="115">
        <v>110</v>
      </c>
      <c r="I25" s="116">
        <f t="shared" si="0"/>
        <v>33668</v>
      </c>
      <c r="K25" s="145"/>
    </row>
    <row r="26" spans="1:11" s="17" customFormat="1" ht="15.75" customHeight="1" x14ac:dyDescent="0.2">
      <c r="A26" s="18" t="s">
        <v>168</v>
      </c>
      <c r="B26" s="19">
        <v>70849366</v>
      </c>
      <c r="C26" s="22">
        <v>91651000168</v>
      </c>
      <c r="D26" s="138">
        <v>34.15</v>
      </c>
      <c r="E26" s="115">
        <v>17388</v>
      </c>
      <c r="F26" s="115">
        <v>0</v>
      </c>
      <c r="G26" s="115">
        <v>6225</v>
      </c>
      <c r="H26" s="115">
        <v>78</v>
      </c>
      <c r="I26" s="116">
        <f t="shared" si="0"/>
        <v>23691</v>
      </c>
      <c r="K26" s="145"/>
    </row>
    <row r="27" spans="1:11" s="17" customFormat="1" ht="15.75" customHeight="1" x14ac:dyDescent="0.2">
      <c r="A27" s="18" t="s">
        <v>54</v>
      </c>
      <c r="B27" s="19">
        <v>70848947</v>
      </c>
      <c r="C27" s="22">
        <v>91651000177</v>
      </c>
      <c r="D27" s="138">
        <v>40.18</v>
      </c>
      <c r="E27" s="115">
        <v>20458</v>
      </c>
      <c r="F27" s="115">
        <v>220</v>
      </c>
      <c r="G27" s="115">
        <v>7398</v>
      </c>
      <c r="H27" s="115">
        <v>99</v>
      </c>
      <c r="I27" s="116">
        <f t="shared" si="0"/>
        <v>28175</v>
      </c>
      <c r="K27" s="145"/>
    </row>
    <row r="28" spans="1:11" s="17" customFormat="1" ht="15.75" customHeight="1" x14ac:dyDescent="0.2">
      <c r="A28" s="18" t="s">
        <v>55</v>
      </c>
      <c r="B28" s="19">
        <v>70098506</v>
      </c>
      <c r="C28" s="22">
        <v>91651000166</v>
      </c>
      <c r="D28" s="138">
        <v>40.46</v>
      </c>
      <c r="E28" s="115">
        <v>20606</v>
      </c>
      <c r="F28" s="115">
        <v>30</v>
      </c>
      <c r="G28" s="115">
        <v>7387</v>
      </c>
      <c r="H28" s="115">
        <v>92</v>
      </c>
      <c r="I28" s="116">
        <f t="shared" si="0"/>
        <v>28115</v>
      </c>
      <c r="K28" s="145"/>
    </row>
    <row r="29" spans="1:11" s="17" customFormat="1" ht="15.75" customHeight="1" x14ac:dyDescent="0.2">
      <c r="A29" s="18" t="s">
        <v>56</v>
      </c>
      <c r="B29" s="19">
        <v>61385433</v>
      </c>
      <c r="C29" s="22">
        <v>91651000184</v>
      </c>
      <c r="D29" s="138">
        <v>32.549999999999997</v>
      </c>
      <c r="E29" s="115">
        <v>16560</v>
      </c>
      <c r="F29" s="115">
        <v>170</v>
      </c>
      <c r="G29" s="115">
        <v>5986</v>
      </c>
      <c r="H29" s="115">
        <v>82</v>
      </c>
      <c r="I29" s="116">
        <f t="shared" si="0"/>
        <v>22798</v>
      </c>
      <c r="K29" s="145"/>
    </row>
    <row r="30" spans="1:11" s="17" customFormat="1" ht="15.75" customHeight="1" thickBot="1" x14ac:dyDescent="0.25">
      <c r="A30" s="18" t="s">
        <v>57</v>
      </c>
      <c r="B30" s="19">
        <v>68403704</v>
      </c>
      <c r="C30" s="67">
        <v>91651000171</v>
      </c>
      <c r="D30" s="140">
        <v>41.6</v>
      </c>
      <c r="E30" s="117">
        <v>21170</v>
      </c>
      <c r="F30" s="117">
        <v>0</v>
      </c>
      <c r="G30" s="117">
        <v>7579</v>
      </c>
      <c r="H30" s="117">
        <v>96</v>
      </c>
      <c r="I30" s="118">
        <f t="shared" si="0"/>
        <v>28845</v>
      </c>
      <c r="K30" s="145"/>
    </row>
    <row r="31" spans="1:11" s="17" customFormat="1" ht="21" customHeight="1" thickBot="1" x14ac:dyDescent="0.25">
      <c r="A31" s="164" t="s">
        <v>3</v>
      </c>
      <c r="B31" s="197"/>
      <c r="C31" s="166"/>
      <c r="D31" s="139">
        <f t="shared" ref="D31:I31" si="1">SUM(D6:D30)</f>
        <v>943.70999999999992</v>
      </c>
      <c r="E31" s="119">
        <f t="shared" si="1"/>
        <v>480419</v>
      </c>
      <c r="F31" s="119">
        <f t="shared" si="1"/>
        <v>2355</v>
      </c>
      <c r="G31" s="119">
        <f t="shared" si="1"/>
        <v>172786</v>
      </c>
      <c r="H31" s="119">
        <f t="shared" si="1"/>
        <v>2210</v>
      </c>
      <c r="I31" s="120">
        <f t="shared" si="1"/>
        <v>657770</v>
      </c>
      <c r="K31" s="145"/>
    </row>
    <row r="32" spans="1:11" s="17" customFormat="1" x14ac:dyDescent="0.2">
      <c r="D32" s="14"/>
      <c r="E32" s="15"/>
      <c r="F32" s="15"/>
      <c r="G32" s="15"/>
      <c r="H32" s="15"/>
      <c r="I32" s="15"/>
      <c r="K32" s="145"/>
    </row>
    <row r="33" spans="4:9" x14ac:dyDescent="0.2">
      <c r="D33" s="4"/>
      <c r="E33" s="4"/>
      <c r="F33" s="4"/>
      <c r="G33" s="4"/>
      <c r="H33" s="4"/>
      <c r="I33" s="4"/>
    </row>
    <row r="34" spans="4:9" x14ac:dyDescent="0.2">
      <c r="D34" s="4"/>
      <c r="E34" s="4"/>
      <c r="F34" s="4"/>
      <c r="G34" s="4"/>
      <c r="H34" s="4"/>
      <c r="I34" s="4"/>
    </row>
    <row r="35" spans="4:9" ht="15.75" customHeight="1" x14ac:dyDescent="0.2">
      <c r="D35" s="4"/>
      <c r="E35" s="4"/>
      <c r="F35" s="4"/>
      <c r="G35" s="4"/>
      <c r="H35" s="4"/>
      <c r="I35" s="4"/>
    </row>
    <row r="36" spans="4:9" ht="15.75" customHeight="1" x14ac:dyDescent="0.2">
      <c r="D36" s="4"/>
      <c r="E36" s="4"/>
      <c r="F36" s="4"/>
      <c r="G36" s="4"/>
      <c r="H36" s="4"/>
      <c r="I36" s="4"/>
    </row>
    <row r="37" spans="4:9" x14ac:dyDescent="0.2">
      <c r="D37" s="4"/>
      <c r="E37" s="4"/>
      <c r="F37" s="4"/>
      <c r="G37" s="4"/>
      <c r="H37" s="4"/>
      <c r="I37" s="4"/>
    </row>
    <row r="38" spans="4:9" ht="19.5" customHeight="1" x14ac:dyDescent="0.2">
      <c r="D38" s="4"/>
      <c r="E38" s="4"/>
      <c r="F38" s="4"/>
      <c r="G38" s="4"/>
      <c r="H38" s="4"/>
      <c r="I38" s="4"/>
    </row>
    <row r="39" spans="4:9" ht="16.5" customHeight="1" x14ac:dyDescent="0.2">
      <c r="D39" s="4"/>
      <c r="E39" s="4"/>
      <c r="F39" s="4"/>
      <c r="G39" s="4"/>
      <c r="H39" s="4"/>
      <c r="I39" s="4"/>
    </row>
    <row r="40" spans="4:9" ht="20.25" customHeight="1" x14ac:dyDescent="0.2">
      <c r="D40" s="4"/>
      <c r="E40" s="4"/>
      <c r="F40" s="4"/>
      <c r="G40" s="4"/>
      <c r="H40" s="4"/>
      <c r="I40" s="4"/>
    </row>
    <row r="41" spans="4:9" x14ac:dyDescent="0.2">
      <c r="D41" s="4"/>
      <c r="E41" s="4"/>
      <c r="F41" s="4"/>
      <c r="G41" s="4"/>
      <c r="H41" s="4"/>
      <c r="I41" s="4"/>
    </row>
    <row r="42" spans="4:9" x14ac:dyDescent="0.2">
      <c r="D42" s="29"/>
      <c r="E42" s="30"/>
      <c r="F42" s="30"/>
      <c r="G42" s="30"/>
      <c r="H42" s="30"/>
      <c r="I42" s="30"/>
    </row>
    <row r="43" spans="4:9" x14ac:dyDescent="0.2">
      <c r="D43" s="29"/>
      <c r="E43" s="30"/>
      <c r="F43" s="30"/>
      <c r="G43" s="30"/>
      <c r="H43" s="30"/>
      <c r="I43" s="30"/>
    </row>
    <row r="44" spans="4:9" x14ac:dyDescent="0.2">
      <c r="D44" s="29"/>
      <c r="E44" s="30"/>
      <c r="F44" s="30"/>
      <c r="G44" s="30"/>
      <c r="H44" s="30"/>
      <c r="I44" s="30"/>
    </row>
    <row r="45" spans="4:9" x14ac:dyDescent="0.2">
      <c r="D45" s="29"/>
      <c r="E45" s="30"/>
      <c r="F45" s="30"/>
      <c r="G45" s="30"/>
      <c r="H45" s="30"/>
      <c r="I45" s="30"/>
    </row>
    <row r="46" spans="4:9" x14ac:dyDescent="0.2">
      <c r="D46" s="29"/>
      <c r="E46" s="30"/>
      <c r="F46" s="30"/>
      <c r="G46" s="30"/>
      <c r="H46" s="30"/>
      <c r="I46" s="30"/>
    </row>
    <row r="47" spans="4:9" x14ac:dyDescent="0.2">
      <c r="D47" s="29"/>
      <c r="E47" s="30"/>
      <c r="F47" s="30"/>
      <c r="G47" s="30"/>
      <c r="H47" s="30"/>
      <c r="I47" s="30"/>
    </row>
    <row r="48" spans="4:9" x14ac:dyDescent="0.2">
      <c r="D48" s="29"/>
      <c r="E48" s="30"/>
      <c r="F48" s="30"/>
      <c r="G48" s="30"/>
      <c r="H48" s="30"/>
      <c r="I48" s="30"/>
    </row>
    <row r="49" spans="4:9" x14ac:dyDescent="0.2">
      <c r="D49" s="29"/>
      <c r="E49" s="30"/>
      <c r="F49" s="30"/>
      <c r="G49" s="30"/>
      <c r="H49" s="30"/>
      <c r="I49" s="30"/>
    </row>
    <row r="50" spans="4:9" x14ac:dyDescent="0.2">
      <c r="D50" s="29"/>
      <c r="E50" s="30"/>
      <c r="F50" s="30"/>
      <c r="G50" s="30"/>
      <c r="H50" s="30"/>
      <c r="I50" s="30"/>
    </row>
    <row r="51" spans="4:9" x14ac:dyDescent="0.2">
      <c r="D51" s="29"/>
      <c r="E51" s="30"/>
      <c r="F51" s="30"/>
      <c r="G51" s="30"/>
      <c r="H51" s="30"/>
      <c r="I51" s="30"/>
    </row>
    <row r="52" spans="4:9" x14ac:dyDescent="0.2">
      <c r="D52" s="29"/>
      <c r="E52" s="30"/>
      <c r="F52" s="30"/>
      <c r="G52" s="30"/>
      <c r="H52" s="30"/>
      <c r="I52" s="30"/>
    </row>
    <row r="53" spans="4:9" x14ac:dyDescent="0.2">
      <c r="D53" s="29"/>
      <c r="E53" s="30"/>
      <c r="F53" s="30"/>
      <c r="G53" s="30"/>
      <c r="H53" s="30"/>
      <c r="I53" s="30"/>
    </row>
    <row r="54" spans="4:9" x14ac:dyDescent="0.2">
      <c r="D54" s="29"/>
      <c r="E54" s="30"/>
      <c r="F54" s="30"/>
      <c r="G54" s="30"/>
      <c r="H54" s="30"/>
      <c r="I54" s="30"/>
    </row>
    <row r="55" spans="4:9" x14ac:dyDescent="0.2">
      <c r="D55" s="29"/>
      <c r="E55" s="30"/>
      <c r="F55" s="30"/>
      <c r="G55" s="30"/>
      <c r="H55" s="30"/>
      <c r="I55" s="30"/>
    </row>
    <row r="56" spans="4:9" x14ac:dyDescent="0.2">
      <c r="D56" s="29"/>
      <c r="E56" s="30"/>
      <c r="F56" s="30"/>
      <c r="G56" s="30"/>
      <c r="H56" s="30"/>
      <c r="I56" s="30"/>
    </row>
    <row r="57" spans="4:9" x14ac:dyDescent="0.2">
      <c r="D57" s="29"/>
      <c r="E57" s="30"/>
      <c r="F57" s="30"/>
      <c r="G57" s="30"/>
      <c r="H57" s="30"/>
      <c r="I57" s="30"/>
    </row>
    <row r="58" spans="4:9" x14ac:dyDescent="0.2">
      <c r="D58" s="29"/>
      <c r="E58" s="30"/>
      <c r="F58" s="30"/>
      <c r="G58" s="30"/>
      <c r="H58" s="30"/>
      <c r="I58" s="30"/>
    </row>
    <row r="59" spans="4:9" x14ac:dyDescent="0.2">
      <c r="D59" s="29"/>
      <c r="E59" s="30"/>
      <c r="F59" s="30"/>
      <c r="G59" s="30"/>
      <c r="H59" s="30"/>
      <c r="I59" s="30"/>
    </row>
    <row r="60" spans="4:9" x14ac:dyDescent="0.2">
      <c r="D60" s="29"/>
      <c r="E60" s="30"/>
      <c r="F60" s="30"/>
      <c r="G60" s="30"/>
      <c r="H60" s="30"/>
      <c r="I60" s="30"/>
    </row>
    <row r="61" spans="4:9" x14ac:dyDescent="0.2">
      <c r="D61" s="29"/>
      <c r="E61" s="30"/>
      <c r="F61" s="30"/>
      <c r="G61" s="30"/>
      <c r="H61" s="30"/>
      <c r="I61" s="30"/>
    </row>
    <row r="62" spans="4:9" x14ac:dyDescent="0.2">
      <c r="D62" s="29"/>
      <c r="E62" s="30"/>
      <c r="F62" s="30"/>
      <c r="G62" s="30"/>
      <c r="H62" s="30"/>
      <c r="I62" s="30"/>
    </row>
    <row r="63" spans="4:9" x14ac:dyDescent="0.2">
      <c r="D63" s="29"/>
      <c r="E63" s="30"/>
      <c r="F63" s="30"/>
      <c r="G63" s="30"/>
      <c r="H63" s="30"/>
      <c r="I63" s="30"/>
    </row>
    <row r="64" spans="4:9" x14ac:dyDescent="0.2">
      <c r="D64" s="29"/>
      <c r="E64" s="30"/>
      <c r="F64" s="30"/>
      <c r="G64" s="30"/>
      <c r="H64" s="30"/>
      <c r="I64" s="30"/>
    </row>
    <row r="65" spans="4:9" x14ac:dyDescent="0.2">
      <c r="D65" s="29"/>
      <c r="E65" s="30"/>
      <c r="F65" s="30"/>
      <c r="G65" s="30"/>
      <c r="H65" s="30"/>
      <c r="I65" s="30"/>
    </row>
  </sheetData>
  <mergeCells count="12">
    <mergeCell ref="A31:C31"/>
    <mergeCell ref="E3:E4"/>
    <mergeCell ref="A5:I5"/>
    <mergeCell ref="F3:F4"/>
    <mergeCell ref="I3:I4"/>
    <mergeCell ref="A2:A4"/>
    <mergeCell ref="B2:B4"/>
    <mergeCell ref="G3:G4"/>
    <mergeCell ref="H3:H4"/>
    <mergeCell ref="D2:I2"/>
    <mergeCell ref="D3:D4"/>
    <mergeCell ref="C2:C4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workbookViewId="0">
      <selection activeCell="C1" sqref="C1:I1048576"/>
    </sheetView>
  </sheetViews>
  <sheetFormatPr defaultRowHeight="12.75" x14ac:dyDescent="0.2"/>
  <cols>
    <col min="1" max="1" width="52.85546875" style="4" customWidth="1"/>
    <col min="2" max="2" width="9.85546875" style="4" hidden="1" customWidth="1"/>
    <col min="3" max="3" width="14.7109375" style="13" customWidth="1"/>
    <col min="4" max="4" width="14.7109375" style="14" customWidth="1"/>
    <col min="5" max="9" width="14.7109375" style="15" customWidth="1"/>
    <col min="10" max="10" width="9.140625" style="4"/>
    <col min="11" max="11" width="9.85546875" style="4" bestFit="1" customWidth="1"/>
    <col min="12" max="16384" width="9.140625" style="4"/>
  </cols>
  <sheetData>
    <row r="1" spans="1:11" s="17" customFormat="1" ht="13.5" thickBot="1" x14ac:dyDescent="0.25">
      <c r="C1" s="52"/>
      <c r="D1" s="14"/>
      <c r="E1" s="15"/>
      <c r="F1" s="15"/>
      <c r="G1" s="15"/>
      <c r="H1" s="15"/>
      <c r="I1" s="16" t="s">
        <v>234</v>
      </c>
    </row>
    <row r="2" spans="1:11" s="17" customFormat="1" ht="15.75" customHeight="1" x14ac:dyDescent="0.2">
      <c r="A2" s="162" t="s">
        <v>250</v>
      </c>
      <c r="B2" s="171" t="s">
        <v>118</v>
      </c>
      <c r="C2" s="171" t="s">
        <v>184</v>
      </c>
      <c r="D2" s="174" t="s">
        <v>264</v>
      </c>
      <c r="E2" s="175"/>
      <c r="F2" s="175"/>
      <c r="G2" s="175"/>
      <c r="H2" s="175"/>
      <c r="I2" s="176"/>
    </row>
    <row r="3" spans="1:11" s="17" customFormat="1" ht="15.75" customHeight="1" x14ac:dyDescent="0.2">
      <c r="A3" s="169"/>
      <c r="B3" s="172"/>
      <c r="C3" s="172"/>
      <c r="D3" s="181" t="s">
        <v>138</v>
      </c>
      <c r="E3" s="183" t="s">
        <v>0</v>
      </c>
      <c r="F3" s="183" t="s">
        <v>135</v>
      </c>
      <c r="G3" s="181" t="s">
        <v>1</v>
      </c>
      <c r="H3" s="183" t="s">
        <v>140</v>
      </c>
      <c r="I3" s="167" t="s">
        <v>139</v>
      </c>
    </row>
    <row r="4" spans="1:11" s="17" customFormat="1" ht="42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11" s="17" customFormat="1" ht="19.5" customHeight="1" x14ac:dyDescent="0.2">
      <c r="A5" s="177" t="s">
        <v>153</v>
      </c>
      <c r="B5" s="178"/>
      <c r="C5" s="178"/>
      <c r="D5" s="178"/>
      <c r="E5" s="178"/>
      <c r="F5" s="179"/>
      <c r="G5" s="179"/>
      <c r="H5" s="179"/>
      <c r="I5" s="180"/>
    </row>
    <row r="6" spans="1:11" s="17" customFormat="1" ht="15.75" customHeight="1" x14ac:dyDescent="0.2">
      <c r="A6" s="18" t="s">
        <v>124</v>
      </c>
      <c r="B6" s="19">
        <v>45245924</v>
      </c>
      <c r="C6" s="22">
        <v>91651000150</v>
      </c>
      <c r="D6" s="138">
        <v>23.5</v>
      </c>
      <c r="E6" s="115">
        <v>11463</v>
      </c>
      <c r="F6" s="115">
        <v>1036</v>
      </c>
      <c r="G6" s="115">
        <v>4454</v>
      </c>
      <c r="H6" s="115">
        <v>142</v>
      </c>
      <c r="I6" s="124">
        <f t="shared" ref="I6:I18" si="0">E6+F6+G6+H6</f>
        <v>17095</v>
      </c>
      <c r="K6" s="145"/>
    </row>
    <row r="7" spans="1:11" s="17" customFormat="1" ht="15.75" customHeight="1" x14ac:dyDescent="0.2">
      <c r="A7" s="18" t="s">
        <v>125</v>
      </c>
      <c r="B7" s="19">
        <v>45241848</v>
      </c>
      <c r="C7" s="22">
        <v>91651000149</v>
      </c>
      <c r="D7" s="138">
        <v>18.100000000000001</v>
      </c>
      <c r="E7" s="115">
        <v>8809</v>
      </c>
      <c r="F7" s="115">
        <v>1036</v>
      </c>
      <c r="G7" s="115">
        <v>3504</v>
      </c>
      <c r="H7" s="115">
        <v>98</v>
      </c>
      <c r="I7" s="124">
        <f t="shared" si="0"/>
        <v>13447</v>
      </c>
      <c r="K7" s="145"/>
    </row>
    <row r="8" spans="1:11" s="17" customFormat="1" ht="15.75" customHeight="1" x14ac:dyDescent="0.2">
      <c r="A8" s="18" t="s">
        <v>217</v>
      </c>
      <c r="B8" s="19">
        <v>45241651</v>
      </c>
      <c r="C8" s="22">
        <v>91651000159</v>
      </c>
      <c r="D8" s="138">
        <v>18.5</v>
      </c>
      <c r="E8" s="115">
        <v>9862</v>
      </c>
      <c r="F8" s="115">
        <v>1023</v>
      </c>
      <c r="G8" s="115">
        <v>3877</v>
      </c>
      <c r="H8" s="115">
        <v>96</v>
      </c>
      <c r="I8" s="124">
        <f t="shared" si="0"/>
        <v>14858</v>
      </c>
      <c r="K8" s="145"/>
    </row>
    <row r="9" spans="1:11" s="17" customFormat="1" ht="15.75" customHeight="1" x14ac:dyDescent="0.2">
      <c r="A9" s="18" t="s">
        <v>239</v>
      </c>
      <c r="B9" s="19">
        <v>45241295</v>
      </c>
      <c r="C9" s="22">
        <v>91651000157</v>
      </c>
      <c r="D9" s="138">
        <v>22.2</v>
      </c>
      <c r="E9" s="115">
        <v>10629</v>
      </c>
      <c r="F9" s="115">
        <v>699</v>
      </c>
      <c r="G9" s="115">
        <v>4042</v>
      </c>
      <c r="H9" s="115">
        <v>115</v>
      </c>
      <c r="I9" s="124">
        <f t="shared" si="0"/>
        <v>15485</v>
      </c>
      <c r="K9" s="145"/>
    </row>
    <row r="10" spans="1:11" s="17" customFormat="1" ht="15.75" customHeight="1" x14ac:dyDescent="0.2">
      <c r="A10" s="18" t="s">
        <v>126</v>
      </c>
      <c r="B10" s="19">
        <v>45241643</v>
      </c>
      <c r="C10" s="22">
        <v>91651000155</v>
      </c>
      <c r="D10" s="138">
        <v>18.899999999999999</v>
      </c>
      <c r="E10" s="115">
        <v>8430</v>
      </c>
      <c r="F10" s="115">
        <v>760</v>
      </c>
      <c r="G10" s="115">
        <v>3275</v>
      </c>
      <c r="H10" s="115">
        <v>89</v>
      </c>
      <c r="I10" s="124">
        <f t="shared" si="0"/>
        <v>12554</v>
      </c>
      <c r="K10" s="145"/>
    </row>
    <row r="11" spans="1:11" s="17" customFormat="1" ht="15.75" customHeight="1" x14ac:dyDescent="0.2">
      <c r="A11" s="18" t="s">
        <v>127</v>
      </c>
      <c r="B11" s="19">
        <v>45242941</v>
      </c>
      <c r="C11" s="22">
        <v>91651000154</v>
      </c>
      <c r="D11" s="138">
        <v>16.97</v>
      </c>
      <c r="E11" s="115">
        <v>8302</v>
      </c>
      <c r="F11" s="115">
        <v>488</v>
      </c>
      <c r="G11" s="115">
        <v>3137</v>
      </c>
      <c r="H11" s="115">
        <v>83</v>
      </c>
      <c r="I11" s="124">
        <f t="shared" si="0"/>
        <v>12010</v>
      </c>
      <c r="K11" s="145"/>
    </row>
    <row r="12" spans="1:11" s="17" customFormat="1" ht="15.75" customHeight="1" x14ac:dyDescent="0.2">
      <c r="A12" s="18" t="s">
        <v>128</v>
      </c>
      <c r="B12" s="19">
        <v>45241694</v>
      </c>
      <c r="C12" s="22">
        <v>91651000416</v>
      </c>
      <c r="D12" s="138">
        <v>19.2</v>
      </c>
      <c r="E12" s="115">
        <v>9322</v>
      </c>
      <c r="F12" s="115">
        <v>513</v>
      </c>
      <c r="G12" s="115">
        <v>3511</v>
      </c>
      <c r="H12" s="115">
        <v>99</v>
      </c>
      <c r="I12" s="124">
        <f t="shared" si="0"/>
        <v>13445</v>
      </c>
      <c r="K12" s="145"/>
    </row>
    <row r="13" spans="1:11" s="17" customFormat="1" ht="15.75" customHeight="1" x14ac:dyDescent="0.2">
      <c r="A13" s="18" t="s">
        <v>249</v>
      </c>
      <c r="B13" s="19">
        <v>45242950</v>
      </c>
      <c r="C13" s="22">
        <v>91651000152</v>
      </c>
      <c r="D13" s="138">
        <v>7.06</v>
      </c>
      <c r="E13" s="115">
        <v>3580</v>
      </c>
      <c r="F13" s="115">
        <v>411</v>
      </c>
      <c r="G13" s="115">
        <v>1420</v>
      </c>
      <c r="H13" s="115">
        <v>36</v>
      </c>
      <c r="I13" s="124">
        <f t="shared" si="0"/>
        <v>5447</v>
      </c>
      <c r="K13" s="145"/>
    </row>
    <row r="14" spans="1:11" s="17" customFormat="1" ht="15.75" customHeight="1" x14ac:dyDescent="0.2">
      <c r="A14" s="18" t="s">
        <v>129</v>
      </c>
      <c r="B14" s="19">
        <v>45242879</v>
      </c>
      <c r="C14" s="22">
        <v>91651000153</v>
      </c>
      <c r="D14" s="138">
        <v>22.9</v>
      </c>
      <c r="E14" s="115">
        <v>10440</v>
      </c>
      <c r="F14" s="115">
        <v>1022</v>
      </c>
      <c r="G14" s="115">
        <v>4083</v>
      </c>
      <c r="H14" s="115">
        <v>124</v>
      </c>
      <c r="I14" s="124">
        <f t="shared" si="0"/>
        <v>15669</v>
      </c>
      <c r="K14" s="145"/>
    </row>
    <row r="15" spans="1:11" s="17" customFormat="1" ht="15.75" customHeight="1" x14ac:dyDescent="0.2">
      <c r="A15" s="18" t="s">
        <v>134</v>
      </c>
      <c r="B15" s="19">
        <v>49625055</v>
      </c>
      <c r="C15" s="22">
        <v>91651000151</v>
      </c>
      <c r="D15" s="138">
        <v>15.9</v>
      </c>
      <c r="E15" s="115">
        <v>8062</v>
      </c>
      <c r="F15" s="115">
        <v>810</v>
      </c>
      <c r="G15" s="115">
        <v>3160</v>
      </c>
      <c r="H15" s="115">
        <v>76</v>
      </c>
      <c r="I15" s="124">
        <f t="shared" si="0"/>
        <v>12108</v>
      </c>
      <c r="K15" s="145"/>
    </row>
    <row r="16" spans="1:11" s="17" customFormat="1" ht="15.75" customHeight="1" x14ac:dyDescent="0.2">
      <c r="A16" s="18" t="s">
        <v>130</v>
      </c>
      <c r="B16" s="19">
        <v>67365779</v>
      </c>
      <c r="C16" s="22">
        <v>91651000156</v>
      </c>
      <c r="D16" s="138">
        <v>19.3</v>
      </c>
      <c r="E16" s="115">
        <v>9021</v>
      </c>
      <c r="F16" s="115">
        <v>812</v>
      </c>
      <c r="G16" s="115">
        <v>3504</v>
      </c>
      <c r="H16" s="115">
        <v>97</v>
      </c>
      <c r="I16" s="124">
        <f t="shared" si="0"/>
        <v>13434</v>
      </c>
      <c r="K16" s="145"/>
    </row>
    <row r="17" spans="1:11" s="17" customFormat="1" ht="15.75" customHeight="1" x14ac:dyDescent="0.2">
      <c r="A17" s="18" t="s">
        <v>131</v>
      </c>
      <c r="B17" s="19">
        <v>45241945</v>
      </c>
      <c r="C17" s="22">
        <v>91651000158</v>
      </c>
      <c r="D17" s="138">
        <v>35.6</v>
      </c>
      <c r="E17" s="115">
        <v>16358</v>
      </c>
      <c r="F17" s="115">
        <v>1093</v>
      </c>
      <c r="G17" s="115">
        <v>6226</v>
      </c>
      <c r="H17" s="115">
        <v>255</v>
      </c>
      <c r="I17" s="124">
        <f t="shared" si="0"/>
        <v>23932</v>
      </c>
      <c r="K17" s="145"/>
    </row>
    <row r="18" spans="1:11" s="17" customFormat="1" ht="15.75" customHeight="1" thickBot="1" x14ac:dyDescent="0.25">
      <c r="A18" s="68" t="s">
        <v>132</v>
      </c>
      <c r="B18" s="73">
        <v>64289</v>
      </c>
      <c r="C18" s="67">
        <v>91651000212</v>
      </c>
      <c r="D18" s="140">
        <v>52</v>
      </c>
      <c r="E18" s="117">
        <v>25883</v>
      </c>
      <c r="F18" s="117">
        <v>2266</v>
      </c>
      <c r="G18" s="117">
        <v>10032</v>
      </c>
      <c r="H18" s="117">
        <v>313</v>
      </c>
      <c r="I18" s="147">
        <f t="shared" si="0"/>
        <v>38494</v>
      </c>
      <c r="K18" s="145"/>
    </row>
    <row r="19" spans="1:11" s="17" customFormat="1" ht="21" customHeight="1" thickBot="1" x14ac:dyDescent="0.25">
      <c r="A19" s="164" t="s">
        <v>3</v>
      </c>
      <c r="B19" s="191"/>
      <c r="C19" s="166"/>
      <c r="D19" s="139">
        <f t="shared" ref="D19:I19" si="1">SUM(D6:D18)</f>
        <v>290.13</v>
      </c>
      <c r="E19" s="119">
        <f t="shared" si="1"/>
        <v>140161</v>
      </c>
      <c r="F19" s="119">
        <f t="shared" si="1"/>
        <v>11969</v>
      </c>
      <c r="G19" s="119">
        <f t="shared" si="1"/>
        <v>54225</v>
      </c>
      <c r="H19" s="119">
        <f t="shared" si="1"/>
        <v>1623</v>
      </c>
      <c r="I19" s="120">
        <f t="shared" si="1"/>
        <v>207978</v>
      </c>
    </row>
    <row r="20" spans="1:11" s="17" customFormat="1" x14ac:dyDescent="0.2">
      <c r="C20" s="52"/>
    </row>
    <row r="21" spans="1:11" ht="13.5" thickBot="1" x14ac:dyDescent="0.25">
      <c r="I21" s="16" t="s">
        <v>234</v>
      </c>
    </row>
    <row r="22" spans="1:11" ht="15.75" customHeight="1" x14ac:dyDescent="0.2">
      <c r="A22" s="162" t="s">
        <v>250</v>
      </c>
      <c r="B22" s="171" t="s">
        <v>118</v>
      </c>
      <c r="C22" s="171" t="s">
        <v>184</v>
      </c>
      <c r="D22" s="174" t="s">
        <v>218</v>
      </c>
      <c r="E22" s="175"/>
      <c r="F22" s="175"/>
      <c r="G22" s="175"/>
      <c r="H22" s="175"/>
      <c r="I22" s="176"/>
    </row>
    <row r="23" spans="1:11" ht="15.75" customHeight="1" x14ac:dyDescent="0.2">
      <c r="A23" s="169"/>
      <c r="B23" s="172"/>
      <c r="C23" s="172"/>
      <c r="D23" s="181" t="s">
        <v>138</v>
      </c>
      <c r="E23" s="183" t="s">
        <v>0</v>
      </c>
      <c r="F23" s="183" t="s">
        <v>135</v>
      </c>
      <c r="G23" s="181" t="s">
        <v>1</v>
      </c>
      <c r="H23" s="183" t="s">
        <v>140</v>
      </c>
      <c r="I23" s="167" t="s">
        <v>139</v>
      </c>
    </row>
    <row r="24" spans="1:11" ht="42" customHeight="1" thickBot="1" x14ac:dyDescent="0.25">
      <c r="A24" s="170"/>
      <c r="B24" s="173"/>
      <c r="C24" s="173"/>
      <c r="D24" s="182"/>
      <c r="E24" s="184"/>
      <c r="F24" s="184"/>
      <c r="G24" s="182"/>
      <c r="H24" s="184"/>
      <c r="I24" s="168"/>
    </row>
    <row r="25" spans="1:11" ht="19.5" customHeight="1" x14ac:dyDescent="0.2">
      <c r="A25" s="177" t="s">
        <v>143</v>
      </c>
      <c r="B25" s="179"/>
      <c r="C25" s="179"/>
      <c r="D25" s="179"/>
      <c r="E25" s="179"/>
      <c r="F25" s="179"/>
      <c r="G25" s="179"/>
      <c r="H25" s="179"/>
      <c r="I25" s="180"/>
    </row>
    <row r="26" spans="1:11" ht="16.5" customHeight="1" thickBot="1" x14ac:dyDescent="0.25">
      <c r="A26" s="65" t="s">
        <v>144</v>
      </c>
      <c r="B26" s="66">
        <v>70842132</v>
      </c>
      <c r="C26" s="71">
        <v>91651000399</v>
      </c>
      <c r="D26" s="140">
        <v>14.11</v>
      </c>
      <c r="E26" s="117">
        <v>3870</v>
      </c>
      <c r="F26" s="117">
        <v>30</v>
      </c>
      <c r="G26" s="117">
        <v>1396</v>
      </c>
      <c r="H26" s="117">
        <v>65</v>
      </c>
      <c r="I26" s="118">
        <f>E26+F26+G26+H26</f>
        <v>5361</v>
      </c>
    </row>
    <row r="27" spans="1:11" ht="20.25" customHeight="1" thickBot="1" x14ac:dyDescent="0.25">
      <c r="A27" s="192" t="s">
        <v>3</v>
      </c>
      <c r="B27" s="165"/>
      <c r="C27" s="166"/>
      <c r="D27" s="139">
        <f t="shared" ref="D27:I27" si="2">SUM(D26)</f>
        <v>14.11</v>
      </c>
      <c r="E27" s="119">
        <f t="shared" si="2"/>
        <v>3870</v>
      </c>
      <c r="F27" s="119">
        <f t="shared" si="2"/>
        <v>30</v>
      </c>
      <c r="G27" s="119">
        <f t="shared" si="2"/>
        <v>1396</v>
      </c>
      <c r="H27" s="119">
        <f t="shared" si="2"/>
        <v>65</v>
      </c>
      <c r="I27" s="120">
        <f t="shared" si="2"/>
        <v>5361</v>
      </c>
    </row>
    <row r="41" spans="4:9" x14ac:dyDescent="0.2">
      <c r="D41" s="29"/>
      <c r="E41" s="30"/>
      <c r="F41" s="30"/>
      <c r="G41" s="30"/>
      <c r="H41" s="30"/>
      <c r="I41" s="30"/>
    </row>
    <row r="42" spans="4:9" x14ac:dyDescent="0.2">
      <c r="D42" s="29"/>
      <c r="E42" s="30"/>
      <c r="F42" s="30"/>
      <c r="G42" s="30"/>
      <c r="H42" s="30"/>
      <c r="I42" s="30"/>
    </row>
    <row r="43" spans="4:9" x14ac:dyDescent="0.2">
      <c r="D43" s="29"/>
      <c r="E43" s="30"/>
      <c r="F43" s="30"/>
      <c r="G43" s="30"/>
      <c r="H43" s="30"/>
      <c r="I43" s="30"/>
    </row>
    <row r="44" spans="4:9" x14ac:dyDescent="0.2">
      <c r="D44" s="29"/>
      <c r="E44" s="30"/>
      <c r="F44" s="30"/>
      <c r="G44" s="30"/>
      <c r="H44" s="30"/>
      <c r="I44" s="30"/>
    </row>
    <row r="45" spans="4:9" x14ac:dyDescent="0.2">
      <c r="D45" s="29"/>
      <c r="E45" s="30"/>
      <c r="F45" s="30"/>
      <c r="G45" s="30"/>
      <c r="H45" s="30"/>
      <c r="I45" s="30"/>
    </row>
    <row r="46" spans="4:9" x14ac:dyDescent="0.2">
      <c r="D46" s="29"/>
      <c r="E46" s="30"/>
      <c r="F46" s="30"/>
      <c r="G46" s="30"/>
      <c r="H46" s="30"/>
      <c r="I46" s="30"/>
    </row>
    <row r="47" spans="4:9" x14ac:dyDescent="0.2">
      <c r="D47" s="29"/>
      <c r="E47" s="30"/>
      <c r="F47" s="30"/>
      <c r="G47" s="30"/>
      <c r="H47" s="30"/>
      <c r="I47" s="30"/>
    </row>
    <row r="48" spans="4:9" x14ac:dyDescent="0.2">
      <c r="D48" s="29"/>
      <c r="E48" s="30"/>
      <c r="F48" s="30"/>
      <c r="G48" s="30"/>
      <c r="H48" s="30"/>
      <c r="I48" s="30"/>
    </row>
    <row r="49" spans="4:9" x14ac:dyDescent="0.2">
      <c r="D49" s="29"/>
      <c r="E49" s="30"/>
      <c r="F49" s="30"/>
      <c r="G49" s="30"/>
      <c r="H49" s="30"/>
      <c r="I49" s="30"/>
    </row>
    <row r="50" spans="4:9" x14ac:dyDescent="0.2">
      <c r="D50" s="29"/>
      <c r="E50" s="30"/>
      <c r="F50" s="30"/>
      <c r="G50" s="30"/>
      <c r="H50" s="30"/>
      <c r="I50" s="30"/>
    </row>
    <row r="51" spans="4:9" x14ac:dyDescent="0.2">
      <c r="D51" s="29"/>
      <c r="E51" s="30"/>
      <c r="F51" s="30"/>
      <c r="G51" s="30"/>
      <c r="H51" s="30"/>
      <c r="I51" s="30"/>
    </row>
    <row r="52" spans="4:9" x14ac:dyDescent="0.2">
      <c r="D52" s="29"/>
      <c r="E52" s="30"/>
      <c r="F52" s="30"/>
      <c r="G52" s="30"/>
      <c r="H52" s="30"/>
      <c r="I52" s="30"/>
    </row>
    <row r="53" spans="4:9" x14ac:dyDescent="0.2">
      <c r="D53" s="29"/>
      <c r="E53" s="30"/>
      <c r="F53" s="30"/>
      <c r="G53" s="30"/>
      <c r="H53" s="30"/>
      <c r="I53" s="30"/>
    </row>
    <row r="54" spans="4:9" x14ac:dyDescent="0.2">
      <c r="D54" s="29"/>
      <c r="E54" s="30"/>
      <c r="F54" s="30"/>
      <c r="G54" s="30"/>
      <c r="H54" s="30"/>
      <c r="I54" s="30"/>
    </row>
    <row r="55" spans="4:9" x14ac:dyDescent="0.2">
      <c r="D55" s="29"/>
      <c r="E55" s="30"/>
      <c r="F55" s="30"/>
      <c r="G55" s="30"/>
      <c r="H55" s="30"/>
      <c r="I55" s="30"/>
    </row>
    <row r="56" spans="4:9" x14ac:dyDescent="0.2">
      <c r="D56" s="29"/>
      <c r="E56" s="30"/>
      <c r="F56" s="30"/>
      <c r="G56" s="30"/>
      <c r="H56" s="30"/>
      <c r="I56" s="30"/>
    </row>
    <row r="57" spans="4:9" x14ac:dyDescent="0.2">
      <c r="D57" s="29"/>
      <c r="E57" s="30"/>
      <c r="F57" s="30"/>
      <c r="G57" s="30"/>
      <c r="H57" s="30"/>
      <c r="I57" s="30"/>
    </row>
    <row r="58" spans="4:9" x14ac:dyDescent="0.2">
      <c r="D58" s="29"/>
      <c r="E58" s="30"/>
      <c r="F58" s="30"/>
      <c r="G58" s="30"/>
      <c r="H58" s="30"/>
      <c r="I58" s="30"/>
    </row>
    <row r="59" spans="4:9" x14ac:dyDescent="0.2">
      <c r="D59" s="29"/>
      <c r="E59" s="30"/>
      <c r="F59" s="30"/>
      <c r="G59" s="30"/>
      <c r="H59" s="30"/>
      <c r="I59" s="30"/>
    </row>
    <row r="60" spans="4:9" x14ac:dyDescent="0.2">
      <c r="D60" s="29"/>
      <c r="E60" s="30"/>
      <c r="F60" s="30"/>
      <c r="G60" s="30"/>
      <c r="H60" s="30"/>
      <c r="I60" s="30"/>
    </row>
    <row r="61" spans="4:9" x14ac:dyDescent="0.2">
      <c r="D61" s="29"/>
      <c r="E61" s="30"/>
      <c r="F61" s="30"/>
      <c r="G61" s="30"/>
      <c r="H61" s="30"/>
      <c r="I61" s="30"/>
    </row>
    <row r="62" spans="4:9" x14ac:dyDescent="0.2">
      <c r="D62" s="29"/>
      <c r="E62" s="30"/>
      <c r="F62" s="30"/>
      <c r="G62" s="30"/>
      <c r="H62" s="30"/>
      <c r="I62" s="30"/>
    </row>
    <row r="63" spans="4:9" x14ac:dyDescent="0.2">
      <c r="D63" s="29"/>
      <c r="E63" s="30"/>
      <c r="F63" s="30"/>
      <c r="G63" s="30"/>
      <c r="H63" s="30"/>
      <c r="I63" s="30"/>
    </row>
    <row r="64" spans="4:9" x14ac:dyDescent="0.2">
      <c r="D64" s="29"/>
      <c r="E64" s="30"/>
      <c r="F64" s="30"/>
      <c r="G64" s="30"/>
      <c r="H64" s="30"/>
      <c r="I64" s="30"/>
    </row>
    <row r="65" spans="4:9" x14ac:dyDescent="0.2">
      <c r="D65" s="29"/>
      <c r="E65" s="30"/>
      <c r="F65" s="30"/>
      <c r="G65" s="30"/>
      <c r="H65" s="30"/>
      <c r="I65" s="30"/>
    </row>
  </sheetData>
  <mergeCells count="24">
    <mergeCell ref="A27:C27"/>
    <mergeCell ref="A25:I25"/>
    <mergeCell ref="H23:H24"/>
    <mergeCell ref="I23:I24"/>
    <mergeCell ref="A22:A24"/>
    <mergeCell ref="B22:B24"/>
    <mergeCell ref="D22:I22"/>
    <mergeCell ref="D23:D24"/>
    <mergeCell ref="C22:C24"/>
    <mergeCell ref="A19:C19"/>
    <mergeCell ref="E3:E4"/>
    <mergeCell ref="F23:F24"/>
    <mergeCell ref="E23:E24"/>
    <mergeCell ref="I3:I4"/>
    <mergeCell ref="A5:I5"/>
    <mergeCell ref="A2:A4"/>
    <mergeCell ref="B2:B4"/>
    <mergeCell ref="D2:I2"/>
    <mergeCell ref="F3:F4"/>
    <mergeCell ref="G3:G4"/>
    <mergeCell ref="C2:C4"/>
    <mergeCell ref="H3:H4"/>
    <mergeCell ref="D3:D4"/>
    <mergeCell ref="G23:G24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Rada zastupitelstva MHMP (MHMP)</cp:lastModifiedBy>
  <cp:lastPrinted>2021-11-23T20:29:49Z</cp:lastPrinted>
  <dcterms:created xsi:type="dcterms:W3CDTF">2008-03-11T13:26:44Z</dcterms:created>
  <dcterms:modified xsi:type="dcterms:W3CDTF">2021-12-16T12:04:39Z</dcterms:modified>
</cp:coreProperties>
</file>