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3\SCHVÁLENY ROZPOČET  vl.HMP 2023 - Kuneš\"/>
    </mc:Choice>
  </mc:AlternateContent>
  <bookViews>
    <workbookView xWindow="-120" yWindow="-120" windowWidth="29040" windowHeight="15840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20" l="1"/>
  <c r="K315" i="20"/>
  <c r="K305" i="20"/>
  <c r="K301" i="20"/>
  <c r="K295" i="20"/>
  <c r="K287" i="20"/>
  <c r="K281" i="20"/>
  <c r="K269" i="20"/>
  <c r="K251" i="20"/>
  <c r="K237" i="20"/>
  <c r="K211" i="20"/>
  <c r="K192" i="20"/>
  <c r="K169" i="20"/>
  <c r="K147" i="20"/>
  <c r="K136" i="20"/>
  <c r="K110" i="20"/>
  <c r="K101" i="20"/>
  <c r="K75" i="20"/>
  <c r="K60" i="20"/>
  <c r="K37" i="20"/>
  <c r="K23" i="20"/>
  <c r="K14" i="20"/>
  <c r="K272" i="17"/>
  <c r="K266" i="17"/>
  <c r="K257" i="17"/>
  <c r="K251" i="17"/>
  <c r="K244" i="17"/>
  <c r="K237" i="17"/>
  <c r="K231" i="17"/>
  <c r="K222" i="17"/>
  <c r="K207" i="17"/>
  <c r="K197" i="17"/>
  <c r="K183" i="17"/>
  <c r="K169" i="17"/>
  <c r="K154" i="17"/>
  <c r="K139" i="17"/>
  <c r="K132" i="17"/>
  <c r="K111" i="17"/>
  <c r="K101" i="17"/>
  <c r="K78" i="17"/>
  <c r="K61" i="17"/>
  <c r="K36" i="17"/>
  <c r="K24" i="17"/>
  <c r="K12" i="17"/>
  <c r="I29" i="18"/>
  <c r="H29" i="18"/>
  <c r="G29" i="18"/>
  <c r="I26" i="18"/>
  <c r="H26" i="18"/>
  <c r="F26" i="18"/>
  <c r="J22" i="18"/>
  <c r="I23" i="18"/>
  <c r="H23" i="18"/>
  <c r="G23" i="18"/>
  <c r="J17" i="18"/>
  <c r="J18" i="18" s="1"/>
  <c r="I15" i="18"/>
  <c r="J14" i="18"/>
  <c r="J15" i="18" s="1"/>
  <c r="J10" i="18"/>
  <c r="I12" i="18"/>
  <c r="J9" i="18"/>
  <c r="H12" i="18"/>
  <c r="G12" i="18"/>
  <c r="J7" i="18"/>
  <c r="K29" i="18"/>
  <c r="F29" i="18"/>
  <c r="K26" i="18"/>
  <c r="G26" i="18"/>
  <c r="J25" i="18"/>
  <c r="J26" i="18" s="1"/>
  <c r="K23" i="18"/>
  <c r="F23" i="18"/>
  <c r="J20" i="18"/>
  <c r="K18" i="18"/>
  <c r="I18" i="18"/>
  <c r="H18" i="18"/>
  <c r="G18" i="18"/>
  <c r="F18" i="18"/>
  <c r="K15" i="18"/>
  <c r="H15" i="18"/>
  <c r="G15" i="18"/>
  <c r="F15" i="18"/>
  <c r="K12" i="18"/>
  <c r="J11" i="18"/>
  <c r="G12" i="19"/>
  <c r="C12" i="10" s="1"/>
  <c r="K11" i="19"/>
  <c r="I11" i="19"/>
  <c r="H11" i="19"/>
  <c r="G11" i="19"/>
  <c r="F11" i="19"/>
  <c r="J10" i="19"/>
  <c r="J11" i="19" s="1"/>
  <c r="K8" i="19"/>
  <c r="K12" i="19" s="1"/>
  <c r="G12" i="10" s="1"/>
  <c r="I8" i="19"/>
  <c r="H8" i="19"/>
  <c r="H12" i="19" s="1"/>
  <c r="D12" i="10" s="1"/>
  <c r="G8" i="19"/>
  <c r="F8" i="19"/>
  <c r="J7" i="19"/>
  <c r="J8" i="19" s="1"/>
  <c r="K11" i="15"/>
  <c r="I11" i="15"/>
  <c r="H11" i="15"/>
  <c r="G11" i="15"/>
  <c r="F11" i="15"/>
  <c r="J10" i="15"/>
  <c r="J11" i="15" s="1"/>
  <c r="K8" i="15"/>
  <c r="K12" i="15" s="1"/>
  <c r="G13" i="10" s="1"/>
  <c r="I8" i="15"/>
  <c r="H8" i="15"/>
  <c r="H12" i="15" s="1"/>
  <c r="D13" i="10" s="1"/>
  <c r="G8" i="15"/>
  <c r="G12" i="15" s="1"/>
  <c r="C13" i="10" s="1"/>
  <c r="F8" i="15"/>
  <c r="J7" i="15"/>
  <c r="J8" i="15" s="1"/>
  <c r="I12" i="19" l="1"/>
  <c r="E12" i="10" s="1"/>
  <c r="H30" i="18"/>
  <c r="D11" i="10" s="1"/>
  <c r="G30" i="18"/>
  <c r="C11" i="10" s="1"/>
  <c r="J28" i="18"/>
  <c r="J29" i="18" s="1"/>
  <c r="J8" i="18"/>
  <c r="J12" i="18" s="1"/>
  <c r="J23" i="18"/>
  <c r="F12" i="18"/>
  <c r="F30" i="18" s="1"/>
  <c r="B11" i="10" s="1"/>
  <c r="K30" i="18"/>
  <c r="G11" i="10" s="1"/>
  <c r="I30" i="18"/>
  <c r="E11" i="10" s="1"/>
  <c r="F12" i="19"/>
  <c r="B12" i="10" s="1"/>
  <c r="J12" i="19"/>
  <c r="I12" i="15"/>
  <c r="E13" i="10" s="1"/>
  <c r="J12" i="15"/>
  <c r="F12" i="15"/>
  <c r="B13" i="10" s="1"/>
  <c r="J30" i="18" l="1"/>
  <c r="I272" i="17" l="1"/>
  <c r="H272" i="17"/>
  <c r="G272" i="17"/>
  <c r="F272" i="17"/>
  <c r="J271" i="17"/>
  <c r="J269" i="17"/>
  <c r="J268" i="17"/>
  <c r="I266" i="17"/>
  <c r="H266" i="17"/>
  <c r="G266" i="17"/>
  <c r="F266" i="17"/>
  <c r="J265" i="17"/>
  <c r="J263" i="17"/>
  <c r="J261" i="17"/>
  <c r="J259" i="17"/>
  <c r="I257" i="17"/>
  <c r="H257" i="17"/>
  <c r="G257" i="17"/>
  <c r="F257" i="17"/>
  <c r="J256" i="17"/>
  <c r="J255" i="17"/>
  <c r="J254" i="17"/>
  <c r="J253" i="17"/>
  <c r="I251" i="17"/>
  <c r="H251" i="17"/>
  <c r="G251" i="17"/>
  <c r="F251" i="17"/>
  <c r="J250" i="17"/>
  <c r="J248" i="17"/>
  <c r="J246" i="17"/>
  <c r="I244" i="17"/>
  <c r="H244" i="17"/>
  <c r="G244" i="17"/>
  <c r="F244" i="17"/>
  <c r="J243" i="17"/>
  <c r="J241" i="17"/>
  <c r="J240" i="17"/>
  <c r="J239" i="17"/>
  <c r="I237" i="17"/>
  <c r="H237" i="17"/>
  <c r="G237" i="17"/>
  <c r="F237" i="17"/>
  <c r="J236" i="17"/>
  <c r="J234" i="17"/>
  <c r="J233" i="17"/>
  <c r="I231" i="17"/>
  <c r="H231" i="17"/>
  <c r="G231" i="17"/>
  <c r="F231" i="17"/>
  <c r="J230" i="17"/>
  <c r="J228" i="17"/>
  <c r="J226" i="17"/>
  <c r="J224" i="17"/>
  <c r="I222" i="17"/>
  <c r="H222" i="17"/>
  <c r="G222" i="17"/>
  <c r="F222" i="17"/>
  <c r="J221" i="17"/>
  <c r="J219" i="17"/>
  <c r="J217" i="17"/>
  <c r="J215" i="17"/>
  <c r="J213" i="17"/>
  <c r="J212" i="17"/>
  <c r="J211" i="17"/>
  <c r="J210" i="17"/>
  <c r="J209" i="17"/>
  <c r="I207" i="17"/>
  <c r="H207" i="17"/>
  <c r="G207" i="17"/>
  <c r="F207" i="17"/>
  <c r="J206" i="17"/>
  <c r="J204" i="17"/>
  <c r="J203" i="17"/>
  <c r="J202" i="17"/>
  <c r="J201" i="17"/>
  <c r="J200" i="17"/>
  <c r="J199" i="17"/>
  <c r="I197" i="17"/>
  <c r="H197" i="17"/>
  <c r="G197" i="17"/>
  <c r="F197" i="17"/>
  <c r="J196" i="17"/>
  <c r="J194" i="17"/>
  <c r="J193" i="17"/>
  <c r="J192" i="17"/>
  <c r="J191" i="17"/>
  <c r="J190" i="17"/>
  <c r="J189" i="17"/>
  <c r="J188" i="17"/>
  <c r="J187" i="17"/>
  <c r="J186" i="17"/>
  <c r="J185" i="17"/>
  <c r="I183" i="17"/>
  <c r="H183" i="17"/>
  <c r="G183" i="17"/>
  <c r="F183" i="17"/>
  <c r="J182" i="17"/>
  <c r="J181" i="17"/>
  <c r="J179" i="17"/>
  <c r="J178" i="17"/>
  <c r="J177" i="17"/>
  <c r="J176" i="17"/>
  <c r="J175" i="17"/>
  <c r="J174" i="17"/>
  <c r="J173" i="17"/>
  <c r="J172" i="17"/>
  <c r="J171" i="17"/>
  <c r="I169" i="17"/>
  <c r="H169" i="17"/>
  <c r="G169" i="17"/>
  <c r="F169" i="17"/>
  <c r="J168" i="17"/>
  <c r="J166" i="17"/>
  <c r="J164" i="17"/>
  <c r="J163" i="17"/>
  <c r="J162" i="17"/>
  <c r="J161" i="17"/>
  <c r="J160" i="17"/>
  <c r="J159" i="17"/>
  <c r="J158" i="17"/>
  <c r="J157" i="17"/>
  <c r="J156" i="17"/>
  <c r="I154" i="17"/>
  <c r="H154" i="17"/>
  <c r="G154" i="17"/>
  <c r="F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I139" i="17"/>
  <c r="H139" i="17"/>
  <c r="G139" i="17"/>
  <c r="F139" i="17"/>
  <c r="J138" i="17"/>
  <c r="J137" i="17"/>
  <c r="J136" i="17"/>
  <c r="J135" i="17"/>
  <c r="J134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6" i="20"/>
  <c r="J262" i="20"/>
  <c r="J260" i="20"/>
  <c r="J259" i="20"/>
  <c r="J257" i="20"/>
  <c r="J255" i="20"/>
  <c r="J254" i="20"/>
  <c r="H269" i="20"/>
  <c r="G269" i="20"/>
  <c r="K322" i="20"/>
  <c r="I322" i="20"/>
  <c r="H322" i="20"/>
  <c r="G322" i="20"/>
  <c r="F322" i="20"/>
  <c r="J321" i="20"/>
  <c r="J319" i="20"/>
  <c r="J318" i="20"/>
  <c r="J317" i="20"/>
  <c r="I315" i="20"/>
  <c r="H315" i="20"/>
  <c r="G315" i="20"/>
  <c r="F315" i="20"/>
  <c r="J314" i="20"/>
  <c r="J312" i="20"/>
  <c r="J310" i="20"/>
  <c r="J309" i="20"/>
  <c r="J308" i="20"/>
  <c r="J307" i="20"/>
  <c r="I305" i="20"/>
  <c r="H305" i="20"/>
  <c r="G305" i="20"/>
  <c r="F305" i="20"/>
  <c r="J304" i="20"/>
  <c r="J303" i="20"/>
  <c r="I301" i="20"/>
  <c r="H301" i="20"/>
  <c r="G301" i="20"/>
  <c r="F301" i="20"/>
  <c r="J300" i="20"/>
  <c r="J298" i="20"/>
  <c r="J297" i="20"/>
  <c r="I295" i="20"/>
  <c r="H295" i="20"/>
  <c r="G295" i="20"/>
  <c r="F295" i="20"/>
  <c r="J294" i="20"/>
  <c r="J293" i="20"/>
  <c r="J292" i="20"/>
  <c r="J290" i="20"/>
  <c r="J289" i="20"/>
  <c r="I287" i="20"/>
  <c r="H287" i="20"/>
  <c r="G287" i="20"/>
  <c r="F287" i="20"/>
  <c r="J286" i="20"/>
  <c r="J285" i="20"/>
  <c r="J284" i="20"/>
  <c r="J283" i="20"/>
  <c r="I281" i="20"/>
  <c r="H281" i="20"/>
  <c r="G281" i="20"/>
  <c r="F281" i="20"/>
  <c r="J280" i="20"/>
  <c r="J277" i="20"/>
  <c r="J275" i="20"/>
  <c r="J273" i="20"/>
  <c r="J271" i="20"/>
  <c r="I269" i="20"/>
  <c r="F269" i="20"/>
  <c r="J268" i="20"/>
  <c r="J258" i="20"/>
  <c r="I251" i="20"/>
  <c r="H251" i="20"/>
  <c r="G251" i="20"/>
  <c r="F251" i="20"/>
  <c r="J250" i="20"/>
  <c r="J248" i="20"/>
  <c r="J247" i="20"/>
  <c r="J246" i="20"/>
  <c r="J245" i="20"/>
  <c r="J244" i="20"/>
  <c r="J243" i="20"/>
  <c r="J242" i="20"/>
  <c r="J241" i="20"/>
  <c r="J240" i="20"/>
  <c r="J239" i="20"/>
  <c r="I237" i="20"/>
  <c r="H237" i="20"/>
  <c r="G237" i="20"/>
  <c r="F237" i="20"/>
  <c r="J236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I211" i="20"/>
  <c r="H211" i="20"/>
  <c r="G211" i="20"/>
  <c r="F211" i="20"/>
  <c r="J210" i="20"/>
  <c r="J209" i="20"/>
  <c r="J208" i="20"/>
  <c r="J207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I192" i="20"/>
  <c r="H192" i="20"/>
  <c r="G192" i="20"/>
  <c r="F192" i="20"/>
  <c r="J191" i="20"/>
  <c r="J189" i="20"/>
  <c r="J187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I169" i="20"/>
  <c r="H169" i="20"/>
  <c r="G169" i="20"/>
  <c r="F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I147" i="20"/>
  <c r="H147" i="20"/>
  <c r="G147" i="20"/>
  <c r="F147" i="20"/>
  <c r="J146" i="20"/>
  <c r="J145" i="20"/>
  <c r="J144" i="20"/>
  <c r="J143" i="20"/>
  <c r="J142" i="20"/>
  <c r="J141" i="20"/>
  <c r="J140" i="20"/>
  <c r="J139" i="20"/>
  <c r="J138" i="20"/>
  <c r="I136" i="20"/>
  <c r="H136" i="20"/>
  <c r="G136" i="20"/>
  <c r="F136" i="20"/>
  <c r="J135" i="20"/>
  <c r="J134" i="20"/>
  <c r="J133" i="20"/>
  <c r="J131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I110" i="20"/>
  <c r="H110" i="20"/>
  <c r="G110" i="20"/>
  <c r="F110" i="20"/>
  <c r="J109" i="20"/>
  <c r="J107" i="20"/>
  <c r="J106" i="20"/>
  <c r="J105" i="20"/>
  <c r="J104" i="20"/>
  <c r="J103" i="20"/>
  <c r="I101" i="20"/>
  <c r="H101" i="20"/>
  <c r="G101" i="20"/>
  <c r="F101" i="20"/>
  <c r="J100" i="20"/>
  <c r="J99" i="20"/>
  <c r="J97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I75" i="20"/>
  <c r="H75" i="20"/>
  <c r="G75" i="20"/>
  <c r="F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I60" i="20"/>
  <c r="H60" i="20"/>
  <c r="G60" i="20"/>
  <c r="F60" i="20"/>
  <c r="J59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I37" i="20"/>
  <c r="H37" i="20"/>
  <c r="G37" i="20"/>
  <c r="F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5" i="20" l="1"/>
  <c r="J244" i="17"/>
  <c r="J272" i="17"/>
  <c r="J251" i="17"/>
  <c r="J231" i="17"/>
  <c r="J139" i="17"/>
  <c r="J101" i="17"/>
  <c r="J75" i="20"/>
  <c r="J14" i="20"/>
  <c r="J23" i="20"/>
  <c r="J147" i="20"/>
  <c r="J237" i="20"/>
  <c r="J266" i="17"/>
  <c r="J257" i="17"/>
  <c r="J237" i="17"/>
  <c r="J222" i="17"/>
  <c r="J207" i="17"/>
  <c r="J197" i="17"/>
  <c r="J183" i="17"/>
  <c r="J169" i="17"/>
  <c r="J154" i="17"/>
  <c r="J132" i="17"/>
  <c r="J111" i="17"/>
  <c r="J78" i="17"/>
  <c r="J61" i="17"/>
  <c r="J36" i="17"/>
  <c r="J24" i="17"/>
  <c r="J12" i="17"/>
  <c r="J322" i="20"/>
  <c r="J315" i="20"/>
  <c r="J301" i="20"/>
  <c r="J295" i="20"/>
  <c r="J287" i="20"/>
  <c r="J281" i="20"/>
  <c r="J256" i="20"/>
  <c r="J264" i="20"/>
  <c r="J253" i="20"/>
  <c r="J251" i="20"/>
  <c r="J211" i="20"/>
  <c r="J192" i="20"/>
  <c r="J169" i="20"/>
  <c r="J136" i="20"/>
  <c r="J110" i="20"/>
  <c r="J101" i="20"/>
  <c r="J60" i="20"/>
  <c r="J37" i="20"/>
  <c r="J269" i="20" l="1"/>
  <c r="F273" i="17" l="1"/>
  <c r="B10" i="10" s="1"/>
  <c r="G273" i="17" l="1"/>
  <c r="C10" i="10" s="1"/>
  <c r="K273" i="17"/>
  <c r="G10" i="10" s="1"/>
  <c r="I273" i="17"/>
  <c r="E10" i="10" s="1"/>
  <c r="H273" i="17"/>
  <c r="D10" i="10" s="1"/>
  <c r="H323" i="20"/>
  <c r="D9" i="10" s="1"/>
  <c r="G323" i="20"/>
  <c r="C9" i="10" s="1"/>
  <c r="K323" i="20"/>
  <c r="G9" i="10" s="1"/>
  <c r="F323" i="20"/>
  <c r="B9" i="10" s="1"/>
  <c r="F12" i="10"/>
  <c r="F13" i="10"/>
  <c r="C14" i="10" l="1"/>
  <c r="F10" i="10"/>
  <c r="F11" i="10"/>
  <c r="D14" i="10"/>
  <c r="J273" i="17"/>
  <c r="B14" i="10"/>
  <c r="G14" i="10"/>
  <c r="I323" i="20"/>
  <c r="E9" i="10" s="1"/>
  <c r="F9" i="10" l="1"/>
  <c r="F14" i="10" s="1"/>
  <c r="E14" i="10"/>
  <c r="J323" i="20" l="1"/>
</calcChain>
</file>

<file path=xl/sharedStrings.xml><?xml version="1.0" encoding="utf-8"?>
<sst xmlns="http://schemas.openxmlformats.org/spreadsheetml/2006/main" count="718" uniqueCount="595">
  <si>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</si>
  <si>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</si>
  <si>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</si>
  <si>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</si>
  <si>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</si>
  <si>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</si>
  <si>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</si>
  <si>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</si>
  <si>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</si>
  <si>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</si>
  <si>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</si>
  <si>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</si>
  <si>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</si>
  <si>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</si>
  <si>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</si>
  <si>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</si>
  <si>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</si>
  <si>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</si>
  <si>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</si>
  <si>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</si>
  <si>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</si>
  <si>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</si>
  <si>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</si>
  <si>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</si>
  <si>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</si>
  <si>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</si>
  <si>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</si>
  <si>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</si>
  <si>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</si>
  <si>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</si>
  <si>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</si>
  <si>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</si>
  <si>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</si>
  <si>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</si>
  <si>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</si>
  <si>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</si>
  <si>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</si>
  <si>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</si>
  <si>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</si>
  <si>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</si>
  <si>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</si>
  <si>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</si>
  <si>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</si>
  <si>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</si>
  <si>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</si>
  <si>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</si>
  <si>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</si>
  <si>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</si>
  <si>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</si>
  <si>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</si>
  <si>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</si>
  <si>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</si>
  <si>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</si>
  <si>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</si>
  <si>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</si>
  <si>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</si>
  <si>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</si>
  <si>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</si>
  <si>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</si>
  <si>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</si>
  <si>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</si>
  <si>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</si>
  <si>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</si>
  <si>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</si>
  <si>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</si>
  <si>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</si>
  <si>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</si>
  <si>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</si>
  <si>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</si>
  <si>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</si>
  <si>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</si>
  <si>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</si>
  <si>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</si>
  <si>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</si>
  <si>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</si>
  <si>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</si>
  <si>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</si>
  <si>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</si>
  <si>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</si>
  <si>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</si>
  <si>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</si>
  <si>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</si>
  <si>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</si>
  <si>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</si>
  <si>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</si>
  <si>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</si>
  <si>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</si>
  <si>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</si>
  <si>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</si>
  <si>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</si>
  <si>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</si>
  <si>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</si>
  <si>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</si>
  <si>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</si>
  <si>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</si>
  <si>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</si>
  <si>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</si>
  <si>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</si>
  <si>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</si>
  <si>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</si>
  <si>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</si>
  <si>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</si>
  <si>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</si>
  <si>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</si>
  <si>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</si>
  <si>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</si>
  <si>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</si>
  <si>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</si>
  <si>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</si>
  <si>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</si>
  <si>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</si>
  <si>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</si>
  <si>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</si>
  <si>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</si>
  <si>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</si>
  <si>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</si>
  <si>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</si>
  <si>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</si>
  <si>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</si>
  <si>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</si>
  <si>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</si>
  <si>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</si>
  <si>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</si>
  <si>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</si>
  <si>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</si>
  <si>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</si>
  <si>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</si>
  <si>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</si>
  <si>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Masarykova základní škola, Praha 9 - Klánovice, Slavětínská 200</t>
  </si>
  <si>
    <t>Základní škola, Praha 10, nám. Bří Jandusů 2</t>
  </si>
  <si>
    <t>Správní obvod Praha 1 -22 celkem</t>
  </si>
  <si>
    <t>počet zam.</t>
  </si>
  <si>
    <t>Školní jídelny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</si>
  <si>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</si>
  <si>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</si>
  <si>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</si>
  <si>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</si>
  <si>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</si>
  <si>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</si>
  <si>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</si>
  <si>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</si>
  <si>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</si>
  <si>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</si>
  <si>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</si>
  <si>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</si>
  <si>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</si>
  <si>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</si>
  <si>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</si>
  <si>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</si>
  <si>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</si>
  <si>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</si>
  <si>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</si>
  <si>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</si>
  <si>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</si>
  <si>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</si>
  <si>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</si>
  <si>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</si>
  <si>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</si>
  <si>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</si>
  <si>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</si>
  <si>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</si>
  <si>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</si>
  <si>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</si>
  <si>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</si>
  <si>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</si>
  <si>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</si>
  <si>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</si>
  <si>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</si>
  <si>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</si>
  <si>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</si>
  <si>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</si>
  <si>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</si>
  <si>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</si>
  <si>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</si>
  <si>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</si>
  <si>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</si>
  <si>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</si>
  <si>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</si>
  <si>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</si>
  <si>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</si>
  <si>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</si>
  <si>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</si>
  <si>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</si>
  <si>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</si>
  <si>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</si>
  <si>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</si>
  <si>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</si>
  <si>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</si>
  <si>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</si>
  <si>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</si>
  <si>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</si>
  <si>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</si>
  <si>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</si>
  <si>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</si>
  <si>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</si>
  <si>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</si>
  <si>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</si>
  <si>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</si>
  <si>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</si>
  <si>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</si>
  <si>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</si>
  <si>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</si>
  <si>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</si>
  <si>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</si>
  <si>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</si>
  <si>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</si>
  <si>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</si>
  <si>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</si>
  <si>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</si>
  <si>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</si>
  <si>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</si>
  <si>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</si>
  <si>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</si>
  <si>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</si>
  <si>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</si>
  <si>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</si>
  <si>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</si>
  <si>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</si>
  <si>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</si>
  <si>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</si>
  <si>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</si>
  <si>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</si>
  <si>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</si>
  <si>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</si>
  <si>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</si>
  <si>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</si>
  <si>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</si>
  <si>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</si>
  <si>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</si>
  <si>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</si>
  <si>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</si>
  <si>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</si>
  <si>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</si>
  <si>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</si>
  <si>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</si>
  <si>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</si>
  <si>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</si>
  <si>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</si>
  <si>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</si>
  <si>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</si>
  <si>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</si>
  <si>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</si>
  <si>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</si>
  <si>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</si>
  <si>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</si>
  <si>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</si>
  <si>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</si>
  <si>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</si>
  <si>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</si>
  <si>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</si>
  <si>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</si>
  <si>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</si>
  <si>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</si>
  <si>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</si>
  <si>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</si>
  <si>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</si>
  <si>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</si>
  <si>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</si>
  <si>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</si>
  <si>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</si>
  <si>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</si>
  <si>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</si>
  <si>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</si>
  <si>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</si>
  <si>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</si>
  <si>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</si>
  <si>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</si>
  <si>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</si>
  <si>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</si>
  <si>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</si>
  <si>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</si>
  <si>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</si>
  <si>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</si>
  <si>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</si>
  <si>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</si>
  <si>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</si>
  <si>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</si>
  <si>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</si>
  <si>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</si>
  <si>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</si>
  <si>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</si>
  <si>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</si>
  <si>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</si>
  <si>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</si>
  <si>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</si>
  <si>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</si>
  <si>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</si>
  <si>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</si>
  <si>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</si>
  <si>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</si>
  <si>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</si>
  <si>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</si>
  <si>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</si>
  <si>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</si>
  <si>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</si>
  <si>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</si>
  <si>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</si>
  <si>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</si>
  <si>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</si>
  <si>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</si>
  <si>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</si>
  <si>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</si>
  <si>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</si>
  <si>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</si>
  <si>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</si>
  <si>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</si>
  <si>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</si>
  <si>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</si>
  <si>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</si>
  <si>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</si>
  <si>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</si>
  <si>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</si>
  <si>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</si>
  <si>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</si>
  <si>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</si>
  <si>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</si>
  <si>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</si>
  <si>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</si>
  <si>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</si>
  <si>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</si>
  <si>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</si>
  <si>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</si>
  <si>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</si>
  <si>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</si>
  <si>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</si>
  <si>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</si>
  <si>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</si>
  <si>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</si>
  <si>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</si>
  <si>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</si>
  <si>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</si>
  <si>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</si>
  <si>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</si>
  <si>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</si>
  <si>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</si>
  <si>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</si>
  <si>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</si>
  <si>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</si>
  <si>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</si>
  <si>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</si>
  <si>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</si>
  <si>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</si>
  <si>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</si>
  <si>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</si>
  <si>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</si>
  <si>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</si>
  <si>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</si>
  <si>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</si>
  <si>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</si>
  <si>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</si>
  <si>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</si>
  <si>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</si>
  <si>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</si>
  <si>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</si>
  <si>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</si>
  <si>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</si>
  <si>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</si>
  <si>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</si>
  <si>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</si>
  <si>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</si>
  <si>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</si>
  <si>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</si>
  <si>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</si>
  <si>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</si>
  <si>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</si>
  <si>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</si>
  <si>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</si>
  <si>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</si>
  <si>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</si>
  <si>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</si>
  <si>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</si>
  <si>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</si>
  <si>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</si>
  <si>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</si>
  <si>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</si>
  <si>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</si>
  <si>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</si>
  <si>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</si>
  <si>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</si>
  <si>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</si>
  <si>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</si>
  <si>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</si>
  <si>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</si>
  <si>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</si>
  <si>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</si>
  <si>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</si>
  <si>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</si>
  <si>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</si>
  <si>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</si>
  <si>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</si>
  <si>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</si>
  <si>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</si>
  <si>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</si>
  <si>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</si>
  <si>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</si>
  <si>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</si>
  <si>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</si>
  <si>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</si>
  <si>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</si>
  <si>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</si>
  <si>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</si>
  <si>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</si>
  <si>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</si>
  <si>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</si>
  <si>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</si>
  <si>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</si>
  <si>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</si>
  <si>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</si>
  <si>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</si>
  <si>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</si>
  <si>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</si>
  <si>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</si>
  <si>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</si>
  <si>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</si>
  <si>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</si>
  <si>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</si>
  <si>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</si>
  <si>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</si>
  <si>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</si>
  <si>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</si>
  <si>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</si>
  <si>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</si>
  <si>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</si>
  <si>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</si>
  <si>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</si>
  <si>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</si>
  <si>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</si>
  <si>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</si>
  <si>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</si>
  <si>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</si>
  <si>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</si>
  <si>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</si>
  <si>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</si>
  <si>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</si>
  <si>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</si>
  <si>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</si>
  <si>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</si>
  <si>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</si>
  <si>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</si>
  <si>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</si>
  <si>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</si>
  <si>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</si>
  <si>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</si>
  <si>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</si>
  <si>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</si>
  <si>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</si>
  <si>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</si>
  <si>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</si>
  <si>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</si>
  <si>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</si>
  <si>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</si>
  <si>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</si>
  <si>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</si>
  <si>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</si>
  <si>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</si>
  <si>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</si>
  <si>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</si>
  <si>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</si>
  <si>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</si>
  <si>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</si>
  <si>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</si>
  <si>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</si>
  <si>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</si>
  <si>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</si>
  <si>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</si>
  <si>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</si>
  <si>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</si>
  <si>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</si>
  <si>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</si>
  <si>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</si>
  <si>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</si>
  <si>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</si>
  <si>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</si>
  <si>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</si>
  <si>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</si>
  <si>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</si>
  <si>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</si>
  <si>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</si>
  <si>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</si>
  <si>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</si>
  <si>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</si>
  <si>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</si>
  <si>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</si>
  <si>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</si>
  <si>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</si>
  <si>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</si>
  <si>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</si>
  <si>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</si>
  <si>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</si>
  <si>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</si>
  <si>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</si>
  <si>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</si>
  <si>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</si>
  <si>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</si>
  <si>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</si>
  <si>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</si>
  <si>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</si>
  <si>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</si>
  <si>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</si>
  <si>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</si>
  <si>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</si>
  <si>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</si>
  <si>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</si>
  <si>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</si>
  <si>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</si>
  <si>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</si>
  <si>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</si>
  <si>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</si>
  <si>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</si>
  <si>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</si>
  <si>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</si>
  <si>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</si>
  <si>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</si>
  <si>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</si>
  <si>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</si>
  <si>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</si>
  <si>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</si>
  <si>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</si>
  <si>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</si>
  <si>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</si>
  <si>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</si>
  <si>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</si>
  <si>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</si>
  <si>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</si>
  <si>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</si>
  <si>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</si>
  <si>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</si>
  <si>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</si>
  <si>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</si>
  <si>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</si>
  <si>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</si>
  <si>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</si>
  <si>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</si>
  <si>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</si>
  <si>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</si>
  <si>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</si>
  <si>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</si>
  <si>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</si>
  <si>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</si>
  <si>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</si>
  <si>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</si>
  <si>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</si>
  <si>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</si>
  <si>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</si>
  <si>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zřizovaných městskými částmi hlavního města Prahy na rok 2023</t>
  </si>
  <si>
    <t>Návrh na rok 2023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</si>
  <si>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</si>
  <si>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</si>
  <si>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</si>
  <si>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</si>
  <si>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</si>
  <si>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</si>
  <si>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</si>
  <si>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</si>
  <si>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</si>
  <si>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Srávní obvod PRAHA 18 celkem</t>
  </si>
  <si>
    <t>Správní obvod PRAHA 22 celkem</t>
  </si>
  <si>
    <t>Limit počtu zaměstnanců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</si>
  <si>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</si>
  <si>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</si>
  <si>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</si>
  <si>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</si>
  <si>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</si>
  <si>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</si>
  <si>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</si>
  <si>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</si>
  <si>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</si>
  <si>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</si>
  <si>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</si>
  <si>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</si>
  <si>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</si>
  <si>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</si>
  <si>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</si>
  <si>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</si>
  <si>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</si>
  <si>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</si>
  <si>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</si>
  <si>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</si>
  <si>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</si>
  <si>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</si>
  <si>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</si>
  <si>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</si>
  <si>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</si>
  <si>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</si>
  <si>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</si>
  <si>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</si>
  <si>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</si>
  <si>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</si>
  <si>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</si>
  <si>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</si>
  <si>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</si>
  <si>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</si>
  <si>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</si>
  <si>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</si>
  <si>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Příloha č. 6 k usnesení Zastupitelstva HMP č. 1/34 ze dne 15.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</si>
</sst>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2" borderId="53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2" fontId="8" fillId="3" borderId="25" xfId="0" applyNumberFormat="1" applyFont="1" applyFill="1" applyBorder="1" applyAlignment="1">
      <alignment vertical="center"/>
    </xf>
    <xf numFmtId="49" fontId="8" fillId="0" borderId="61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vertical="center"/>
    </xf>
    <xf numFmtId="2" fontId="11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2" fontId="8" fillId="3" borderId="38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61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2" fontId="8" fillId="3" borderId="33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50" xfId="0" applyFont="1" applyFill="1" applyBorder="1" applyAlignment="1">
      <alignment vertical="center" wrapText="1"/>
    </xf>
    <xf numFmtId="2" fontId="11" fillId="3" borderId="17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2" fontId="8" fillId="3" borderId="32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52" xfId="0" applyNumberFormat="1" applyFont="1" applyFill="1" applyBorder="1" applyAlignment="1">
      <alignment horizontal="center" vertical="center" wrapText="1"/>
    </xf>
    <xf numFmtId="0" fontId="8" fillId="3" borderId="61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center" vertical="center" wrapText="1"/>
    </xf>
    <xf numFmtId="0" fontId="11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49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3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62" xfId="0" applyNumberFormat="1" applyFont="1" applyFill="1" applyBorder="1" applyAlignment="1">
      <alignment horizontal="center" vertical="center" wrapText="1"/>
    </xf>
    <xf numFmtId="49" fontId="8" fillId="3" borderId="61" xfId="0" applyNumberFormat="1" applyFont="1" applyFill="1" applyBorder="1" applyAlignment="1">
      <alignment horizontal="center" vertical="center" wrapText="1"/>
    </xf>
    <xf numFmtId="0" fontId="8" fillId="3" borderId="6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A2" sqref="A2"/>
    </sheetView>
  </sheetViews>
  <sheetFormatPr defaultRowHeight="12.75" x14ac:dyDescent="0.2"/>
  <cols>
    <col min="1" max="1" width="39.140625" customWidth="1"/>
    <col min="2" max="5" width="13.7109375" customWidth="1"/>
    <col min="6" max="6" width="17.28515625" customWidth="1"/>
    <col min="7" max="7" width="11.28515625" customWidth="1"/>
  </cols>
  <sheetData>
    <row r="1" spans="1:7" ht="15" x14ac:dyDescent="0.25">
      <c r="A1" s="306" t="s">
        <v>594</v>
      </c>
      <c r="B1" s="2"/>
      <c r="G1" t="s">
        <v>311</v>
      </c>
    </row>
    <row r="2" spans="1:7" ht="43.5" customHeight="1" x14ac:dyDescent="0.2"/>
    <row r="3" spans="1:7" ht="25.5" customHeight="1" x14ac:dyDescent="0.2">
      <c r="A3" s="313" t="s">
        <v>309</v>
      </c>
      <c r="B3" s="313"/>
      <c r="C3" s="313"/>
      <c r="D3" s="314"/>
      <c r="E3" s="314"/>
      <c r="F3" s="314"/>
      <c r="G3" s="314"/>
    </row>
    <row r="4" spans="1:7" ht="25.5" customHeight="1" x14ac:dyDescent="0.2">
      <c r="A4" s="313" t="s">
        <v>544</v>
      </c>
      <c r="B4" s="313"/>
      <c r="C4" s="313"/>
      <c r="D4" s="314"/>
      <c r="E4" s="314"/>
      <c r="F4" s="314"/>
      <c r="G4" s="314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449</v>
      </c>
    </row>
    <row r="7" spans="1:7" s="1" customFormat="1" ht="21" customHeight="1" x14ac:dyDescent="0.2">
      <c r="A7" s="315" t="s">
        <v>545</v>
      </c>
      <c r="B7" s="307" t="s">
        <v>37</v>
      </c>
      <c r="C7" s="307" t="s">
        <v>38</v>
      </c>
      <c r="D7" s="307" t="s">
        <v>39</v>
      </c>
      <c r="E7" s="307" t="s">
        <v>133</v>
      </c>
      <c r="F7" s="309" t="s">
        <v>247</v>
      </c>
      <c r="G7" s="311" t="s">
        <v>131</v>
      </c>
    </row>
    <row r="8" spans="1:7" s="1" customFormat="1" ht="29.25" customHeight="1" x14ac:dyDescent="0.2">
      <c r="A8" s="316"/>
      <c r="B8" s="308"/>
      <c r="C8" s="308"/>
      <c r="D8" s="308"/>
      <c r="E8" s="308"/>
      <c r="F8" s="310"/>
      <c r="G8" s="312"/>
    </row>
    <row r="9" spans="1:7" s="1" customFormat="1" ht="16.5" customHeight="1" x14ac:dyDescent="0.2">
      <c r="A9" s="11" t="s">
        <v>134</v>
      </c>
      <c r="B9" s="112">
        <f>'MŠ '!F323</f>
        <v>2060180</v>
      </c>
      <c r="C9" s="112">
        <f>'MŠ '!G323</f>
        <v>2409</v>
      </c>
      <c r="D9" s="112">
        <f>'MŠ '!H323</f>
        <v>738365</v>
      </c>
      <c r="E9" s="112">
        <f>'MŠ '!I323</f>
        <v>16875</v>
      </c>
      <c r="F9" s="112">
        <f>B9+C9+D9+E9</f>
        <v>2817829</v>
      </c>
      <c r="G9" s="115">
        <f>'MŠ '!K323</f>
        <v>5148.5500000000011</v>
      </c>
    </row>
    <row r="10" spans="1:7" s="1" customFormat="1" ht="16.5" customHeight="1" x14ac:dyDescent="0.2">
      <c r="A10" s="12" t="s">
        <v>187</v>
      </c>
      <c r="B10" s="112">
        <f>ZŠ!F273</f>
        <v>6478682</v>
      </c>
      <c r="C10" s="112">
        <f>ZŠ!G273</f>
        <v>26628</v>
      </c>
      <c r="D10" s="113">
        <f>ZŠ!H273</f>
        <v>2328377</v>
      </c>
      <c r="E10" s="113">
        <f>ZŠ!I273</f>
        <v>166682</v>
      </c>
      <c r="F10" s="112">
        <f>B10+C10+D10+E10</f>
        <v>9000369</v>
      </c>
      <c r="G10" s="116">
        <f>ZŠ!K273</f>
        <v>13609.23</v>
      </c>
    </row>
    <row r="11" spans="1:7" s="1" customFormat="1" ht="16.5" customHeight="1" x14ac:dyDescent="0.2">
      <c r="A11" s="12" t="s">
        <v>132</v>
      </c>
      <c r="B11" s="112">
        <f>ŠJ!F30</f>
        <v>79518</v>
      </c>
      <c r="C11" s="112">
        <f>ŠJ!G30</f>
        <v>1211</v>
      </c>
      <c r="D11" s="113">
        <f>ŠJ!H30</f>
        <v>28877</v>
      </c>
      <c r="E11" s="113">
        <f>ŠJ!I30</f>
        <v>1248</v>
      </c>
      <c r="F11" s="112">
        <f>B11+C11+D11+E11</f>
        <v>110854</v>
      </c>
      <c r="G11" s="116">
        <f>ŠJ!K30</f>
        <v>280.15000000000003</v>
      </c>
    </row>
    <row r="12" spans="1:7" s="1" customFormat="1" ht="16.5" customHeight="1" x14ac:dyDescent="0.2">
      <c r="A12" s="12" t="s">
        <v>188</v>
      </c>
      <c r="B12" s="112">
        <f>'ZUŠ MČ'!F12</f>
        <v>18114</v>
      </c>
      <c r="C12" s="112">
        <f>'ZUŠ MČ'!G12</f>
        <v>72</v>
      </c>
      <c r="D12" s="113">
        <f>'ZUŠ MČ'!H12</f>
        <v>6509</v>
      </c>
      <c r="E12" s="113">
        <f>'ZUŠ MČ'!I12</f>
        <v>83</v>
      </c>
      <c r="F12" s="112">
        <f>B12+C12+D12+E12</f>
        <v>24778</v>
      </c>
      <c r="G12" s="116">
        <f>'ZUŠ MČ'!K12</f>
        <v>35.06</v>
      </c>
    </row>
    <row r="13" spans="1:7" s="1" customFormat="1" ht="16.5" customHeight="1" thickBot="1" x14ac:dyDescent="0.25">
      <c r="A13" s="12" t="s">
        <v>189</v>
      </c>
      <c r="B13" s="112">
        <f>'DDM MČ '!F12</f>
        <v>13964</v>
      </c>
      <c r="C13" s="112">
        <f>'DDM MČ '!G12</f>
        <v>2170</v>
      </c>
      <c r="D13" s="113">
        <f>'DDM MČ '!H12</f>
        <v>5733</v>
      </c>
      <c r="E13" s="113">
        <f>'DDM MČ '!I12</f>
        <v>161</v>
      </c>
      <c r="F13" s="112">
        <f>B13+C13+D13+E13</f>
        <v>22028</v>
      </c>
      <c r="G13" s="116">
        <f>'DDM MČ '!K12</f>
        <v>26.630000000000003</v>
      </c>
    </row>
    <row r="14" spans="1:7" s="1" customFormat="1" ht="21" customHeight="1" thickBot="1" x14ac:dyDescent="0.25">
      <c r="A14" s="13" t="s">
        <v>190</v>
      </c>
      <c r="B14" s="114">
        <f t="shared" ref="B14:G14" si="0">SUM(B9:B13)</f>
        <v>8650458</v>
      </c>
      <c r="C14" s="114">
        <f t="shared" si="0"/>
        <v>32490</v>
      </c>
      <c r="D14" s="114">
        <f t="shared" si="0"/>
        <v>3107861</v>
      </c>
      <c r="E14" s="114">
        <f t="shared" si="0"/>
        <v>185049</v>
      </c>
      <c r="F14" s="114">
        <f t="shared" si="0"/>
        <v>11975858</v>
      </c>
      <c r="G14" s="117">
        <f t="shared" si="0"/>
        <v>19099.620000000003</v>
      </c>
    </row>
    <row r="16" spans="1:7" x14ac:dyDescent="0.2">
      <c r="A16" s="57"/>
      <c r="B16" s="56"/>
      <c r="C16" s="56"/>
      <c r="D16" s="56"/>
      <c r="E16" s="56"/>
      <c r="F16" s="56"/>
    </row>
    <row r="17" spans="2:6" x14ac:dyDescent="0.2">
      <c r="F17" s="6"/>
    </row>
    <row r="18" spans="2:6" x14ac:dyDescent="0.2">
      <c r="B18" s="56"/>
      <c r="C18" s="56"/>
      <c r="D18" s="56"/>
      <c r="E18" s="56"/>
      <c r="F18" s="56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5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57.7109375" style="16" customWidth="1"/>
    <col min="2" max="2" width="10" style="16" hidden="1" customWidth="1"/>
    <col min="3" max="3" width="9" style="16" hidden="1" customWidth="1"/>
    <col min="4" max="4" width="15.28515625" style="15" customWidth="1"/>
    <col min="5" max="5" width="8.42578125" style="15" customWidth="1"/>
    <col min="6" max="6" width="13.85546875" style="16" bestFit="1" customWidth="1"/>
    <col min="7" max="7" width="10.28515625" style="16" bestFit="1" customWidth="1"/>
    <col min="8" max="8" width="11.140625" style="16" customWidth="1"/>
    <col min="9" max="9" width="11.28515625" style="16" bestFit="1" customWidth="1"/>
    <col min="10" max="10" width="13.85546875" style="16" bestFit="1" customWidth="1"/>
    <col min="11" max="11" width="9.28515625" style="15" bestFit="1" customWidth="1"/>
    <col min="12" max="12" width="9.140625" style="8"/>
    <col min="13" max="13" width="10.42578125" style="8" bestFit="1" customWidth="1"/>
    <col min="14" max="16384" width="9.140625" style="8"/>
  </cols>
  <sheetData>
    <row r="2" spans="1:11" ht="13.5" thickBot="1" x14ac:dyDescent="0.25">
      <c r="A2" s="14"/>
      <c r="B2" s="14"/>
      <c r="C2" s="14"/>
      <c r="K2" s="10" t="s">
        <v>449</v>
      </c>
    </row>
    <row r="3" spans="1:11" ht="12.75" customHeight="1" x14ac:dyDescent="0.2">
      <c r="A3" s="323" t="s">
        <v>545</v>
      </c>
      <c r="B3" s="224"/>
      <c r="C3" s="224"/>
      <c r="D3" s="325" t="s">
        <v>310</v>
      </c>
      <c r="E3" s="325" t="s">
        <v>36</v>
      </c>
      <c r="F3" s="327" t="s">
        <v>37</v>
      </c>
      <c r="G3" s="325" t="s">
        <v>38</v>
      </c>
      <c r="H3" s="319" t="s">
        <v>39</v>
      </c>
      <c r="I3" s="319" t="s">
        <v>40</v>
      </c>
      <c r="J3" s="321" t="s">
        <v>41</v>
      </c>
      <c r="K3" s="317" t="s">
        <v>557</v>
      </c>
    </row>
    <row r="4" spans="1:11" ht="30" customHeight="1" thickBot="1" x14ac:dyDescent="0.25">
      <c r="A4" s="324"/>
      <c r="B4" s="236" t="s">
        <v>549</v>
      </c>
      <c r="C4" s="236" t="s">
        <v>548</v>
      </c>
      <c r="D4" s="326"/>
      <c r="E4" s="326"/>
      <c r="F4" s="328"/>
      <c r="G4" s="326"/>
      <c r="H4" s="320"/>
      <c r="I4" s="320"/>
      <c r="J4" s="322"/>
      <c r="K4" s="318"/>
    </row>
    <row r="5" spans="1:11" ht="19.5" customHeight="1" thickBot="1" x14ac:dyDescent="0.25">
      <c r="A5" s="58" t="s">
        <v>134</v>
      </c>
      <c r="B5" s="271"/>
      <c r="C5" s="271"/>
      <c r="D5" s="59"/>
      <c r="E5" s="60"/>
      <c r="F5" s="60"/>
      <c r="G5" s="60"/>
      <c r="H5" s="60"/>
      <c r="I5" s="60"/>
      <c r="J5" s="60"/>
      <c r="K5" s="61"/>
    </row>
    <row r="6" spans="1:11" ht="19.5" customHeight="1" x14ac:dyDescent="0.2">
      <c r="A6" s="62" t="s">
        <v>135</v>
      </c>
      <c r="B6" s="269"/>
      <c r="C6" s="269"/>
      <c r="D6" s="63"/>
      <c r="E6" s="63"/>
      <c r="F6" s="64"/>
      <c r="G6" s="64"/>
      <c r="H6" s="64"/>
      <c r="I6" s="64"/>
      <c r="J6" s="65"/>
      <c r="K6" s="66"/>
    </row>
    <row r="7" spans="1:11" ht="15.75" customHeight="1" x14ac:dyDescent="0.2">
      <c r="A7" s="55" t="s">
        <v>261</v>
      </c>
      <c r="B7" s="286">
        <v>600035212</v>
      </c>
      <c r="C7" s="286">
        <v>67365957</v>
      </c>
      <c r="D7" s="67">
        <v>91652000754</v>
      </c>
      <c r="E7" s="68">
        <v>3111</v>
      </c>
      <c r="F7" s="101">
        <v>5812</v>
      </c>
      <c r="G7" s="168">
        <v>0</v>
      </c>
      <c r="H7" s="168">
        <v>2081</v>
      </c>
      <c r="I7" s="168">
        <v>50</v>
      </c>
      <c r="J7" s="101">
        <f t="shared" ref="J7:J13" si="0">F7+G7+H7+I7</f>
        <v>7943</v>
      </c>
      <c r="K7" s="190">
        <v>14.23</v>
      </c>
    </row>
    <row r="8" spans="1:11" ht="15.75" customHeight="1" x14ac:dyDescent="0.2">
      <c r="A8" s="55" t="s">
        <v>202</v>
      </c>
      <c r="B8" s="286">
        <v>600035140</v>
      </c>
      <c r="C8" s="286">
        <v>70109711</v>
      </c>
      <c r="D8" s="67">
        <v>91652000756</v>
      </c>
      <c r="E8" s="68">
        <v>3111</v>
      </c>
      <c r="F8" s="101">
        <v>4441</v>
      </c>
      <c r="G8" s="101">
        <v>3</v>
      </c>
      <c r="H8" s="101">
        <v>1591</v>
      </c>
      <c r="I8" s="101">
        <v>35</v>
      </c>
      <c r="J8" s="101">
        <f t="shared" si="0"/>
        <v>6070</v>
      </c>
      <c r="K8" s="191">
        <v>10.91</v>
      </c>
    </row>
    <row r="9" spans="1:11" ht="15.75" customHeight="1" x14ac:dyDescent="0.2">
      <c r="A9" s="55" t="s">
        <v>262</v>
      </c>
      <c r="B9" s="286">
        <v>600035158</v>
      </c>
      <c r="C9" s="286">
        <v>70101205</v>
      </c>
      <c r="D9" s="67">
        <v>91652000758</v>
      </c>
      <c r="E9" s="68">
        <v>3111</v>
      </c>
      <c r="F9" s="101">
        <v>6487</v>
      </c>
      <c r="G9" s="101">
        <v>30</v>
      </c>
      <c r="H9" s="101">
        <v>2333</v>
      </c>
      <c r="I9" s="101">
        <v>47</v>
      </c>
      <c r="J9" s="101">
        <f t="shared" si="0"/>
        <v>8897</v>
      </c>
      <c r="K9" s="191">
        <v>16.47</v>
      </c>
    </row>
    <row r="10" spans="1:11" ht="15.75" customHeight="1" x14ac:dyDescent="0.2">
      <c r="A10" s="55" t="s">
        <v>383</v>
      </c>
      <c r="B10" s="286">
        <v>600035191</v>
      </c>
      <c r="C10" s="286">
        <v>63832925</v>
      </c>
      <c r="D10" s="67">
        <v>91652000753</v>
      </c>
      <c r="E10" s="68">
        <v>3111</v>
      </c>
      <c r="F10" s="101">
        <v>11165</v>
      </c>
      <c r="G10" s="101">
        <v>0</v>
      </c>
      <c r="H10" s="101">
        <v>3997</v>
      </c>
      <c r="I10" s="101">
        <v>90</v>
      </c>
      <c r="J10" s="101">
        <f t="shared" si="0"/>
        <v>15252</v>
      </c>
      <c r="K10" s="191">
        <v>27.83</v>
      </c>
    </row>
    <row r="11" spans="1:11" ht="15.75" customHeight="1" x14ac:dyDescent="0.2">
      <c r="A11" s="55" t="s">
        <v>263</v>
      </c>
      <c r="B11" s="286">
        <v>600035221</v>
      </c>
      <c r="C11" s="286">
        <v>67365949</v>
      </c>
      <c r="D11" s="67">
        <v>91652000755</v>
      </c>
      <c r="E11" s="68">
        <v>3111</v>
      </c>
      <c r="F11" s="101">
        <v>4770</v>
      </c>
      <c r="G11" s="101">
        <v>0</v>
      </c>
      <c r="H11" s="101">
        <v>1708</v>
      </c>
      <c r="I11" s="101">
        <v>36</v>
      </c>
      <c r="J11" s="101">
        <f t="shared" si="0"/>
        <v>6514</v>
      </c>
      <c r="K11" s="191">
        <v>12.06</v>
      </c>
    </row>
    <row r="12" spans="1:11" ht="15.75" customHeight="1" x14ac:dyDescent="0.2">
      <c r="A12" s="55" t="s">
        <v>203</v>
      </c>
      <c r="B12" s="286">
        <v>600035174</v>
      </c>
      <c r="C12" s="286">
        <v>70108811</v>
      </c>
      <c r="D12" s="67">
        <v>91652000757</v>
      </c>
      <c r="E12" s="68">
        <v>3111</v>
      </c>
      <c r="F12" s="101">
        <v>8223</v>
      </c>
      <c r="G12" s="101">
        <v>3</v>
      </c>
      <c r="H12" s="101">
        <v>2945</v>
      </c>
      <c r="I12" s="101">
        <v>62</v>
      </c>
      <c r="J12" s="101">
        <f t="shared" si="0"/>
        <v>11233</v>
      </c>
      <c r="K12" s="191">
        <v>20.21</v>
      </c>
    </row>
    <row r="13" spans="1:11" ht="15.75" customHeight="1" thickBot="1" x14ac:dyDescent="0.25">
      <c r="A13" s="69" t="s">
        <v>264</v>
      </c>
      <c r="B13" s="287">
        <v>600035182</v>
      </c>
      <c r="C13" s="287">
        <v>63832909</v>
      </c>
      <c r="D13" s="70">
        <v>91652000752</v>
      </c>
      <c r="E13" s="71">
        <v>3111</v>
      </c>
      <c r="F13" s="101">
        <v>6069</v>
      </c>
      <c r="G13" s="102">
        <v>30</v>
      </c>
      <c r="H13" s="102">
        <v>2183</v>
      </c>
      <c r="I13" s="102">
        <v>40</v>
      </c>
      <c r="J13" s="101">
        <f t="shared" si="0"/>
        <v>8322</v>
      </c>
      <c r="K13" s="192">
        <v>15.56</v>
      </c>
    </row>
    <row r="14" spans="1:11" ht="19.5" customHeight="1" thickBot="1" x14ac:dyDescent="0.25">
      <c r="A14" s="72" t="s">
        <v>136</v>
      </c>
      <c r="B14" s="288"/>
      <c r="C14" s="288"/>
      <c r="D14" s="59"/>
      <c r="E14" s="73"/>
      <c r="F14" s="169">
        <f t="shared" ref="F14:K14" si="1">SUM(F7:F13)</f>
        <v>46967</v>
      </c>
      <c r="G14" s="169">
        <f t="shared" si="1"/>
        <v>66</v>
      </c>
      <c r="H14" s="169">
        <f t="shared" si="1"/>
        <v>16838</v>
      </c>
      <c r="I14" s="169">
        <f t="shared" si="1"/>
        <v>360</v>
      </c>
      <c r="J14" s="169">
        <f t="shared" si="1"/>
        <v>64231</v>
      </c>
      <c r="K14" s="193">
        <f t="shared" si="1"/>
        <v>117.27000000000001</v>
      </c>
    </row>
    <row r="15" spans="1:11" ht="19.5" customHeight="1" x14ac:dyDescent="0.2">
      <c r="A15" s="62" t="s">
        <v>137</v>
      </c>
      <c r="B15" s="289"/>
      <c r="C15" s="289"/>
      <c r="D15" s="74"/>
      <c r="E15" s="74"/>
      <c r="F15" s="170"/>
      <c r="G15" s="170"/>
      <c r="H15" s="170"/>
      <c r="I15" s="170"/>
      <c r="J15" s="170"/>
      <c r="K15" s="194"/>
    </row>
    <row r="16" spans="1:11" ht="15.75" customHeight="1" x14ac:dyDescent="0.2">
      <c r="A16" s="55" t="s">
        <v>265</v>
      </c>
      <c r="B16" s="286">
        <v>600035506</v>
      </c>
      <c r="C16" s="286">
        <v>70890935</v>
      </c>
      <c r="D16" s="68">
        <v>91652000762</v>
      </c>
      <c r="E16" s="68">
        <v>3111</v>
      </c>
      <c r="F16" s="168">
        <v>9290</v>
      </c>
      <c r="G16" s="168">
        <v>0</v>
      </c>
      <c r="H16" s="101">
        <v>3326</v>
      </c>
      <c r="I16" s="101">
        <v>65</v>
      </c>
      <c r="J16" s="101">
        <f t="shared" ref="J16:J22" si="2">F16+G16+H16+I16</f>
        <v>12681</v>
      </c>
      <c r="K16" s="166">
        <v>23.45</v>
      </c>
    </row>
    <row r="17" spans="1:11" ht="15.75" customHeight="1" x14ac:dyDescent="0.2">
      <c r="A17" s="55" t="s">
        <v>204</v>
      </c>
      <c r="B17" s="286">
        <v>600035409</v>
      </c>
      <c r="C17" s="286">
        <v>60461101</v>
      </c>
      <c r="D17" s="68">
        <v>91652000759</v>
      </c>
      <c r="E17" s="68">
        <v>3111</v>
      </c>
      <c r="F17" s="101">
        <v>12877</v>
      </c>
      <c r="G17" s="101">
        <v>0</v>
      </c>
      <c r="H17" s="168">
        <v>4610</v>
      </c>
      <c r="I17" s="168">
        <v>91</v>
      </c>
      <c r="J17" s="101">
        <f t="shared" si="2"/>
        <v>17578</v>
      </c>
      <c r="K17" s="167">
        <v>32.36</v>
      </c>
    </row>
    <row r="18" spans="1:11" ht="15.75" customHeight="1" x14ac:dyDescent="0.2">
      <c r="A18" s="55" t="s">
        <v>266</v>
      </c>
      <c r="B18" s="286">
        <v>600035417</v>
      </c>
      <c r="C18" s="286">
        <v>70891028</v>
      </c>
      <c r="D18" s="68">
        <v>91652000760</v>
      </c>
      <c r="E18" s="68">
        <v>3111</v>
      </c>
      <c r="F18" s="101">
        <v>9407</v>
      </c>
      <c r="G18" s="101">
        <v>47</v>
      </c>
      <c r="H18" s="168">
        <v>3384</v>
      </c>
      <c r="I18" s="168">
        <v>70</v>
      </c>
      <c r="J18" s="101">
        <f t="shared" si="2"/>
        <v>12908</v>
      </c>
      <c r="K18" s="167">
        <v>23.89</v>
      </c>
    </row>
    <row r="19" spans="1:11" ht="15.75" customHeight="1" x14ac:dyDescent="0.2">
      <c r="A19" s="55" t="s">
        <v>205</v>
      </c>
      <c r="B19" s="286">
        <v>600035425</v>
      </c>
      <c r="C19" s="286">
        <v>70890943</v>
      </c>
      <c r="D19" s="68">
        <v>91652000763</v>
      </c>
      <c r="E19" s="68">
        <v>3111</v>
      </c>
      <c r="F19" s="101">
        <v>10346</v>
      </c>
      <c r="G19" s="101">
        <v>25</v>
      </c>
      <c r="H19" s="168">
        <v>3712</v>
      </c>
      <c r="I19" s="168">
        <v>82</v>
      </c>
      <c r="J19" s="101">
        <f t="shared" si="2"/>
        <v>14165</v>
      </c>
      <c r="K19" s="167">
        <v>25.56</v>
      </c>
    </row>
    <row r="20" spans="1:11" ht="15.75" customHeight="1" x14ac:dyDescent="0.2">
      <c r="A20" s="55" t="s">
        <v>206</v>
      </c>
      <c r="B20" s="286">
        <v>600035484</v>
      </c>
      <c r="C20" s="286">
        <v>70890897</v>
      </c>
      <c r="D20" s="68">
        <v>91652000764</v>
      </c>
      <c r="E20" s="68">
        <v>3111</v>
      </c>
      <c r="F20" s="101">
        <v>8789</v>
      </c>
      <c r="G20" s="101">
        <v>60</v>
      </c>
      <c r="H20" s="101">
        <v>3167</v>
      </c>
      <c r="I20" s="101">
        <v>57</v>
      </c>
      <c r="J20" s="101">
        <f t="shared" si="2"/>
        <v>12073</v>
      </c>
      <c r="K20" s="191">
        <v>23.27</v>
      </c>
    </row>
    <row r="21" spans="1:11" ht="15.75" customHeight="1" x14ac:dyDescent="0.2">
      <c r="A21" s="55" t="s">
        <v>207</v>
      </c>
      <c r="B21" s="286">
        <v>600035531</v>
      </c>
      <c r="C21" s="286">
        <v>70891061</v>
      </c>
      <c r="D21" s="68">
        <v>91652000761</v>
      </c>
      <c r="E21" s="68">
        <v>3111</v>
      </c>
      <c r="F21" s="101">
        <v>6256</v>
      </c>
      <c r="G21" s="101">
        <v>0</v>
      </c>
      <c r="H21" s="101">
        <v>2240</v>
      </c>
      <c r="I21" s="101">
        <v>49</v>
      </c>
      <c r="J21" s="101">
        <f t="shared" si="2"/>
        <v>8545</v>
      </c>
      <c r="K21" s="195">
        <v>15.77</v>
      </c>
    </row>
    <row r="22" spans="1:11" ht="15.75" customHeight="1" thickBot="1" x14ac:dyDescent="0.25">
      <c r="A22" s="69" t="s">
        <v>208</v>
      </c>
      <c r="B22" s="287">
        <v>600035476</v>
      </c>
      <c r="C22" s="287">
        <v>70890919</v>
      </c>
      <c r="D22" s="75">
        <v>91652000766</v>
      </c>
      <c r="E22" s="75">
        <v>3111</v>
      </c>
      <c r="F22" s="101">
        <v>9452</v>
      </c>
      <c r="G22" s="102">
        <v>0</v>
      </c>
      <c r="H22" s="102">
        <v>3384</v>
      </c>
      <c r="I22" s="102">
        <v>78</v>
      </c>
      <c r="J22" s="102">
        <f t="shared" si="2"/>
        <v>12914</v>
      </c>
      <c r="K22" s="196">
        <v>24.66</v>
      </c>
    </row>
    <row r="23" spans="1:11" ht="19.5" customHeight="1" thickBot="1" x14ac:dyDescent="0.25">
      <c r="A23" s="72" t="s">
        <v>138</v>
      </c>
      <c r="B23" s="288"/>
      <c r="C23" s="288"/>
      <c r="D23" s="59"/>
      <c r="E23" s="73"/>
      <c r="F23" s="169">
        <f t="shared" ref="F23:K23" si="3">SUM(F16:F22)</f>
        <v>66417</v>
      </c>
      <c r="G23" s="169">
        <f t="shared" si="3"/>
        <v>132</v>
      </c>
      <c r="H23" s="169">
        <f t="shared" si="3"/>
        <v>23823</v>
      </c>
      <c r="I23" s="169">
        <f t="shared" si="3"/>
        <v>492</v>
      </c>
      <c r="J23" s="169">
        <f t="shared" si="3"/>
        <v>90864</v>
      </c>
      <c r="K23" s="193">
        <f t="shared" si="3"/>
        <v>168.96</v>
      </c>
    </row>
    <row r="24" spans="1:11" ht="19.5" customHeight="1" x14ac:dyDescent="0.2">
      <c r="A24" s="62" t="s">
        <v>306</v>
      </c>
      <c r="B24" s="289"/>
      <c r="C24" s="289"/>
      <c r="D24" s="74"/>
      <c r="E24" s="74"/>
      <c r="F24" s="170"/>
      <c r="G24" s="170"/>
      <c r="H24" s="170"/>
      <c r="I24" s="170"/>
      <c r="J24" s="170"/>
      <c r="K24" s="194"/>
    </row>
    <row r="25" spans="1:11" ht="15.75" customHeight="1" x14ac:dyDescent="0.2">
      <c r="A25" s="55" t="s">
        <v>384</v>
      </c>
      <c r="B25" s="286">
        <v>600036049</v>
      </c>
      <c r="C25" s="286">
        <v>65992971</v>
      </c>
      <c r="D25" s="68">
        <v>91652000774</v>
      </c>
      <c r="E25" s="68">
        <v>3111</v>
      </c>
      <c r="F25" s="101">
        <v>9153</v>
      </c>
      <c r="G25" s="101">
        <v>0</v>
      </c>
      <c r="H25" s="101">
        <v>3277</v>
      </c>
      <c r="I25" s="101">
        <v>84</v>
      </c>
      <c r="J25" s="101">
        <f t="shared" ref="J25:J36" si="4">F25+G25+H25+I25</f>
        <v>12514</v>
      </c>
      <c r="K25" s="195">
        <v>22.27</v>
      </c>
    </row>
    <row r="26" spans="1:11" ht="15.75" customHeight="1" x14ac:dyDescent="0.2">
      <c r="A26" s="55" t="s">
        <v>467</v>
      </c>
      <c r="B26" s="286">
        <v>600036073</v>
      </c>
      <c r="C26" s="286">
        <v>65993179</v>
      </c>
      <c r="D26" s="68">
        <v>91652000782</v>
      </c>
      <c r="E26" s="68">
        <v>3111</v>
      </c>
      <c r="F26" s="101">
        <v>5869</v>
      </c>
      <c r="G26" s="101">
        <v>0</v>
      </c>
      <c r="H26" s="101">
        <v>2101</v>
      </c>
      <c r="I26" s="101">
        <v>58</v>
      </c>
      <c r="J26" s="101">
        <f t="shared" si="4"/>
        <v>8028</v>
      </c>
      <c r="K26" s="195">
        <v>14.94</v>
      </c>
    </row>
    <row r="27" spans="1:11" ht="15.75" customHeight="1" x14ac:dyDescent="0.2">
      <c r="A27" s="55" t="s">
        <v>267</v>
      </c>
      <c r="B27" s="286">
        <v>600035981</v>
      </c>
      <c r="C27" s="286">
        <v>63831309</v>
      </c>
      <c r="D27" s="68">
        <v>91652000773</v>
      </c>
      <c r="E27" s="68">
        <v>3111</v>
      </c>
      <c r="F27" s="101">
        <v>6407</v>
      </c>
      <c r="G27" s="101">
        <v>0</v>
      </c>
      <c r="H27" s="101">
        <v>2294</v>
      </c>
      <c r="I27" s="101">
        <v>50</v>
      </c>
      <c r="J27" s="101">
        <f t="shared" si="4"/>
        <v>8751</v>
      </c>
      <c r="K27" s="195">
        <v>16.28</v>
      </c>
    </row>
    <row r="28" spans="1:11" ht="15.75" customHeight="1" x14ac:dyDescent="0.2">
      <c r="A28" s="55" t="s">
        <v>209</v>
      </c>
      <c r="B28" s="286">
        <v>600036090</v>
      </c>
      <c r="C28" s="286">
        <v>63831287</v>
      </c>
      <c r="D28" s="68">
        <v>91652000770</v>
      </c>
      <c r="E28" s="68">
        <v>3111</v>
      </c>
      <c r="F28" s="101">
        <v>8640</v>
      </c>
      <c r="G28" s="101">
        <v>0</v>
      </c>
      <c r="H28" s="101">
        <v>3093</v>
      </c>
      <c r="I28" s="101">
        <v>77</v>
      </c>
      <c r="J28" s="101">
        <f t="shared" si="4"/>
        <v>11810</v>
      </c>
      <c r="K28" s="195">
        <v>21.9</v>
      </c>
    </row>
    <row r="29" spans="1:11" ht="15.75" customHeight="1" x14ac:dyDescent="0.2">
      <c r="A29" s="55" t="s">
        <v>210</v>
      </c>
      <c r="B29" s="286">
        <v>600035964</v>
      </c>
      <c r="C29" s="286">
        <v>63831295</v>
      </c>
      <c r="D29" s="68">
        <v>91652000772</v>
      </c>
      <c r="E29" s="68">
        <v>3111</v>
      </c>
      <c r="F29" s="101">
        <v>5872</v>
      </c>
      <c r="G29" s="101">
        <v>0</v>
      </c>
      <c r="H29" s="101">
        <v>2102</v>
      </c>
      <c r="I29" s="101">
        <v>52</v>
      </c>
      <c r="J29" s="101">
        <f t="shared" si="4"/>
        <v>8026</v>
      </c>
      <c r="K29" s="195">
        <v>14.43</v>
      </c>
    </row>
    <row r="30" spans="1:11" ht="15.75" customHeight="1" x14ac:dyDescent="0.2">
      <c r="A30" s="55" t="s">
        <v>364</v>
      </c>
      <c r="B30" s="286">
        <v>600035948</v>
      </c>
      <c r="C30" s="286">
        <v>63831252</v>
      </c>
      <c r="D30" s="68">
        <v>91652000769</v>
      </c>
      <c r="E30" s="68">
        <v>3111</v>
      </c>
      <c r="F30" s="101">
        <v>11458</v>
      </c>
      <c r="G30" s="101">
        <v>0</v>
      </c>
      <c r="H30" s="101">
        <v>4102</v>
      </c>
      <c r="I30" s="101">
        <v>100</v>
      </c>
      <c r="J30" s="101">
        <f t="shared" si="4"/>
        <v>15660</v>
      </c>
      <c r="K30" s="195">
        <v>29.59</v>
      </c>
    </row>
    <row r="31" spans="1:11" ht="15.75" customHeight="1" x14ac:dyDescent="0.2">
      <c r="A31" s="55" t="s">
        <v>385</v>
      </c>
      <c r="B31" s="286">
        <v>600036006</v>
      </c>
      <c r="C31" s="286">
        <v>65993110</v>
      </c>
      <c r="D31" s="68">
        <v>91652000775</v>
      </c>
      <c r="E31" s="68">
        <v>3111</v>
      </c>
      <c r="F31" s="101">
        <v>10540</v>
      </c>
      <c r="G31" s="101">
        <v>0</v>
      </c>
      <c r="H31" s="101">
        <v>3773</v>
      </c>
      <c r="I31" s="101">
        <v>91</v>
      </c>
      <c r="J31" s="101">
        <f t="shared" si="4"/>
        <v>14404</v>
      </c>
      <c r="K31" s="195">
        <v>26.06</v>
      </c>
    </row>
    <row r="32" spans="1:11" ht="15.75" customHeight="1" x14ac:dyDescent="0.2">
      <c r="A32" s="55" t="s">
        <v>211</v>
      </c>
      <c r="B32" s="286">
        <v>600036103</v>
      </c>
      <c r="C32" s="286">
        <v>63831261</v>
      </c>
      <c r="D32" s="68">
        <v>91652000768</v>
      </c>
      <c r="E32" s="68">
        <v>3111</v>
      </c>
      <c r="F32" s="101">
        <v>6539</v>
      </c>
      <c r="G32" s="101">
        <v>10</v>
      </c>
      <c r="H32" s="101">
        <v>2344</v>
      </c>
      <c r="I32" s="101">
        <v>47</v>
      </c>
      <c r="J32" s="101">
        <f t="shared" si="4"/>
        <v>8940</v>
      </c>
      <c r="K32" s="195">
        <v>16.57</v>
      </c>
    </row>
    <row r="33" spans="1:11" ht="15.75" customHeight="1" x14ac:dyDescent="0.2">
      <c r="A33" s="55" t="s">
        <v>268</v>
      </c>
      <c r="B33" s="286">
        <v>600035972</v>
      </c>
      <c r="C33" s="286">
        <v>63831317</v>
      </c>
      <c r="D33" s="68">
        <v>91652000771</v>
      </c>
      <c r="E33" s="68">
        <v>3111</v>
      </c>
      <c r="F33" s="101">
        <v>4393</v>
      </c>
      <c r="G33" s="101">
        <v>0</v>
      </c>
      <c r="H33" s="101">
        <v>1573</v>
      </c>
      <c r="I33" s="101">
        <v>36</v>
      </c>
      <c r="J33" s="101">
        <f t="shared" si="4"/>
        <v>6002</v>
      </c>
      <c r="K33" s="195">
        <v>10.85</v>
      </c>
    </row>
    <row r="34" spans="1:11" ht="15.75" customHeight="1" x14ac:dyDescent="0.2">
      <c r="A34" s="55" t="s">
        <v>212</v>
      </c>
      <c r="B34" s="286">
        <v>600036081</v>
      </c>
      <c r="C34" s="286">
        <v>70108544</v>
      </c>
      <c r="D34" s="68">
        <v>91652000778</v>
      </c>
      <c r="E34" s="68">
        <v>3111</v>
      </c>
      <c r="F34" s="101">
        <v>6452</v>
      </c>
      <c r="G34" s="101">
        <v>10</v>
      </c>
      <c r="H34" s="101">
        <v>2313</v>
      </c>
      <c r="I34" s="101">
        <v>54</v>
      </c>
      <c r="J34" s="101">
        <f t="shared" si="4"/>
        <v>8829</v>
      </c>
      <c r="K34" s="195">
        <v>16.260000000000002</v>
      </c>
    </row>
    <row r="35" spans="1:11" ht="15.75" customHeight="1" x14ac:dyDescent="0.2">
      <c r="A35" s="55" t="s">
        <v>213</v>
      </c>
      <c r="B35" s="286">
        <v>600036057</v>
      </c>
      <c r="C35" s="286">
        <v>65993152</v>
      </c>
      <c r="D35" s="68">
        <v>91652000776</v>
      </c>
      <c r="E35" s="68">
        <v>3111</v>
      </c>
      <c r="F35" s="101">
        <v>8825</v>
      </c>
      <c r="G35" s="101">
        <v>0</v>
      </c>
      <c r="H35" s="101">
        <v>3159</v>
      </c>
      <c r="I35" s="101">
        <v>81</v>
      </c>
      <c r="J35" s="101">
        <f t="shared" si="4"/>
        <v>12065</v>
      </c>
      <c r="K35" s="195">
        <v>21.21</v>
      </c>
    </row>
    <row r="36" spans="1:11" ht="13.5" thickBot="1" x14ac:dyDescent="0.25">
      <c r="A36" s="69" t="s">
        <v>214</v>
      </c>
      <c r="B36" s="287">
        <v>600036031</v>
      </c>
      <c r="C36" s="287">
        <v>65993161</v>
      </c>
      <c r="D36" s="75">
        <v>91652000777</v>
      </c>
      <c r="E36" s="75">
        <v>3111</v>
      </c>
      <c r="F36" s="101">
        <v>8652</v>
      </c>
      <c r="G36" s="102">
        <v>0</v>
      </c>
      <c r="H36" s="102">
        <v>3098</v>
      </c>
      <c r="I36" s="102">
        <v>80</v>
      </c>
      <c r="J36" s="102">
        <f t="shared" si="4"/>
        <v>11830</v>
      </c>
      <c r="K36" s="197">
        <v>21.13</v>
      </c>
    </row>
    <row r="37" spans="1:11" ht="19.5" customHeight="1" thickBot="1" x14ac:dyDescent="0.25">
      <c r="A37" s="72" t="s">
        <v>192</v>
      </c>
      <c r="B37" s="288"/>
      <c r="C37" s="288"/>
      <c r="D37" s="59"/>
      <c r="E37" s="73"/>
      <c r="F37" s="171">
        <f t="shared" ref="F37:K37" si="5">SUM(F25:F36)</f>
        <v>92800</v>
      </c>
      <c r="G37" s="171">
        <f t="shared" si="5"/>
        <v>20</v>
      </c>
      <c r="H37" s="171">
        <f t="shared" si="5"/>
        <v>33229</v>
      </c>
      <c r="I37" s="171">
        <f t="shared" si="5"/>
        <v>810</v>
      </c>
      <c r="J37" s="171">
        <f t="shared" si="5"/>
        <v>126859</v>
      </c>
      <c r="K37" s="198">
        <f t="shared" si="5"/>
        <v>231.48999999999998</v>
      </c>
    </row>
    <row r="38" spans="1:11" ht="19.5" customHeight="1" x14ac:dyDescent="0.2">
      <c r="A38" s="76" t="s">
        <v>139</v>
      </c>
      <c r="B38" s="290"/>
      <c r="C38" s="290"/>
      <c r="D38" s="77"/>
      <c r="E38" s="77"/>
      <c r="F38" s="172"/>
      <c r="G38" s="172"/>
      <c r="H38" s="172"/>
      <c r="I38" s="172"/>
      <c r="J38" s="172"/>
      <c r="K38" s="199"/>
    </row>
    <row r="39" spans="1:11" ht="15.75" customHeight="1" x14ac:dyDescent="0.2">
      <c r="A39" s="78" t="s">
        <v>215</v>
      </c>
      <c r="B39" s="291">
        <v>600036910</v>
      </c>
      <c r="C39" s="291">
        <v>61386448</v>
      </c>
      <c r="D39" s="79">
        <v>91652000788</v>
      </c>
      <c r="E39" s="79">
        <v>3111</v>
      </c>
      <c r="F39" s="101">
        <v>16372</v>
      </c>
      <c r="G39" s="101">
        <v>20</v>
      </c>
      <c r="H39" s="101">
        <v>5868</v>
      </c>
      <c r="I39" s="101">
        <v>131</v>
      </c>
      <c r="J39" s="101">
        <f t="shared" ref="J39:J57" si="6">F39+G39+H39+I39</f>
        <v>22391</v>
      </c>
      <c r="K39" s="166">
        <v>41.22</v>
      </c>
    </row>
    <row r="40" spans="1:11" ht="15.75" customHeight="1" x14ac:dyDescent="0.2">
      <c r="A40" s="55" t="s">
        <v>365</v>
      </c>
      <c r="B40" s="286">
        <v>600036251</v>
      </c>
      <c r="C40" s="286">
        <v>47611669</v>
      </c>
      <c r="D40" s="68">
        <v>91652000783</v>
      </c>
      <c r="E40" s="68">
        <v>3111</v>
      </c>
      <c r="F40" s="101">
        <v>15991</v>
      </c>
      <c r="G40" s="101">
        <v>0</v>
      </c>
      <c r="H40" s="101">
        <v>5725</v>
      </c>
      <c r="I40" s="101">
        <v>141</v>
      </c>
      <c r="J40" s="101">
        <f t="shared" si="6"/>
        <v>21857</v>
      </c>
      <c r="K40" s="166">
        <v>39.49</v>
      </c>
    </row>
    <row r="41" spans="1:11" ht="15.75" customHeight="1" x14ac:dyDescent="0.2">
      <c r="A41" s="55" t="s">
        <v>216</v>
      </c>
      <c r="B41" s="286">
        <v>600036308</v>
      </c>
      <c r="C41" s="286">
        <v>61384631</v>
      </c>
      <c r="D41" s="68">
        <v>91652000790</v>
      </c>
      <c r="E41" s="68">
        <v>3111</v>
      </c>
      <c r="F41" s="101">
        <v>6008</v>
      </c>
      <c r="G41" s="101">
        <v>0</v>
      </c>
      <c r="H41" s="101">
        <v>2151</v>
      </c>
      <c r="I41" s="101">
        <v>52</v>
      </c>
      <c r="J41" s="101">
        <f t="shared" si="6"/>
        <v>8211</v>
      </c>
      <c r="K41" s="166">
        <v>14.7</v>
      </c>
    </row>
    <row r="42" spans="1:11" ht="15.75" customHeight="1" x14ac:dyDescent="0.2">
      <c r="A42" s="55" t="s">
        <v>438</v>
      </c>
      <c r="B42" s="286">
        <v>600036421</v>
      </c>
      <c r="C42" s="286">
        <v>61384241</v>
      </c>
      <c r="D42" s="68">
        <v>91652000794</v>
      </c>
      <c r="E42" s="68">
        <v>3111</v>
      </c>
      <c r="F42" s="101">
        <v>8636</v>
      </c>
      <c r="G42" s="101">
        <v>0</v>
      </c>
      <c r="H42" s="101">
        <v>3092</v>
      </c>
      <c r="I42" s="101">
        <v>87</v>
      </c>
      <c r="J42" s="101">
        <f t="shared" si="6"/>
        <v>11815</v>
      </c>
      <c r="K42" s="166">
        <v>22</v>
      </c>
    </row>
    <row r="43" spans="1:11" ht="15.75" customHeight="1" x14ac:dyDescent="0.2">
      <c r="A43" s="55" t="s">
        <v>217</v>
      </c>
      <c r="B43" s="286">
        <v>600036341</v>
      </c>
      <c r="C43" s="286">
        <v>61384453</v>
      </c>
      <c r="D43" s="68">
        <v>91652000800</v>
      </c>
      <c r="E43" s="68">
        <v>3111</v>
      </c>
      <c r="F43" s="101">
        <v>10481</v>
      </c>
      <c r="G43" s="101">
        <v>13</v>
      </c>
      <c r="H43" s="101">
        <v>3756</v>
      </c>
      <c r="I43" s="101">
        <v>84</v>
      </c>
      <c r="J43" s="101">
        <f t="shared" si="6"/>
        <v>14334</v>
      </c>
      <c r="K43" s="166">
        <v>25.91</v>
      </c>
    </row>
    <row r="44" spans="1:11" ht="15.75" customHeight="1" x14ac:dyDescent="0.2">
      <c r="A44" s="55" t="s">
        <v>218</v>
      </c>
      <c r="B44" s="286">
        <v>600036359</v>
      </c>
      <c r="C44" s="286">
        <v>61384615</v>
      </c>
      <c r="D44" s="68">
        <v>91652000799</v>
      </c>
      <c r="E44" s="68">
        <v>3111</v>
      </c>
      <c r="F44" s="101">
        <v>5945</v>
      </c>
      <c r="G44" s="101">
        <v>30</v>
      </c>
      <c r="H44" s="101">
        <v>2138</v>
      </c>
      <c r="I44" s="101">
        <v>58</v>
      </c>
      <c r="J44" s="101">
        <f t="shared" si="6"/>
        <v>8171</v>
      </c>
      <c r="K44" s="166">
        <v>14.6</v>
      </c>
    </row>
    <row r="45" spans="1:11" ht="15.75" customHeight="1" x14ac:dyDescent="0.2">
      <c r="A45" s="55" t="s">
        <v>219</v>
      </c>
      <c r="B45" s="286">
        <v>600036405</v>
      </c>
      <c r="C45" s="286">
        <v>61385212</v>
      </c>
      <c r="D45" s="68">
        <v>91652000796</v>
      </c>
      <c r="E45" s="68">
        <v>3111</v>
      </c>
      <c r="F45" s="101">
        <v>6694</v>
      </c>
      <c r="G45" s="101">
        <v>0</v>
      </c>
      <c r="H45" s="101">
        <v>2396</v>
      </c>
      <c r="I45" s="101">
        <v>56</v>
      </c>
      <c r="J45" s="101">
        <f t="shared" si="6"/>
        <v>9146</v>
      </c>
      <c r="K45" s="166">
        <v>17.02</v>
      </c>
    </row>
    <row r="46" spans="1:11" ht="15.75" customHeight="1" x14ac:dyDescent="0.2">
      <c r="A46" s="55" t="s">
        <v>423</v>
      </c>
      <c r="B46" s="286">
        <v>600036511</v>
      </c>
      <c r="C46" s="286">
        <v>61384411</v>
      </c>
      <c r="D46" s="68">
        <v>91652000795</v>
      </c>
      <c r="E46" s="68">
        <v>3111</v>
      </c>
      <c r="F46" s="101">
        <v>5934</v>
      </c>
      <c r="G46" s="101">
        <v>18</v>
      </c>
      <c r="H46" s="101">
        <v>2130</v>
      </c>
      <c r="I46" s="101">
        <v>53</v>
      </c>
      <c r="J46" s="101">
        <f t="shared" si="6"/>
        <v>8135</v>
      </c>
      <c r="K46" s="166">
        <v>14.9</v>
      </c>
    </row>
    <row r="47" spans="1:11" ht="15.75" customHeight="1" x14ac:dyDescent="0.2">
      <c r="A47" s="55" t="s">
        <v>220</v>
      </c>
      <c r="B47" s="286">
        <v>600036596</v>
      </c>
      <c r="C47" s="286">
        <v>47611383</v>
      </c>
      <c r="D47" s="68">
        <v>91652000784</v>
      </c>
      <c r="E47" s="68">
        <v>3111</v>
      </c>
      <c r="F47" s="101">
        <v>4408</v>
      </c>
      <c r="G47" s="101">
        <v>0</v>
      </c>
      <c r="H47" s="101">
        <v>1578</v>
      </c>
      <c r="I47" s="101">
        <v>43</v>
      </c>
      <c r="J47" s="101">
        <f t="shared" si="6"/>
        <v>6029</v>
      </c>
      <c r="K47" s="166">
        <v>11.24</v>
      </c>
    </row>
    <row r="48" spans="1:11" ht="15.75" customHeight="1" x14ac:dyDescent="0.2">
      <c r="A48" s="55" t="s">
        <v>452</v>
      </c>
      <c r="B48" s="286">
        <v>600036651</v>
      </c>
      <c r="C48" s="286">
        <v>61384119</v>
      </c>
      <c r="D48" s="68">
        <v>91652000793</v>
      </c>
      <c r="E48" s="68">
        <v>3111</v>
      </c>
      <c r="F48" s="173">
        <v>5951</v>
      </c>
      <c r="G48" s="173">
        <v>0</v>
      </c>
      <c r="H48" s="173">
        <v>2131</v>
      </c>
      <c r="I48" s="173">
        <v>55</v>
      </c>
      <c r="J48" s="101">
        <f t="shared" si="6"/>
        <v>8137</v>
      </c>
      <c r="K48" s="166">
        <v>14.54</v>
      </c>
    </row>
    <row r="49" spans="1:11" ht="15.75" customHeight="1" x14ac:dyDescent="0.2">
      <c r="A49" s="55" t="s">
        <v>221</v>
      </c>
      <c r="B49" s="286">
        <v>600036260</v>
      </c>
      <c r="C49" s="286">
        <v>61385026</v>
      </c>
      <c r="D49" s="68">
        <v>91652000787</v>
      </c>
      <c r="E49" s="68">
        <v>3111</v>
      </c>
      <c r="F49" s="101">
        <v>5982</v>
      </c>
      <c r="G49" s="101">
        <v>10</v>
      </c>
      <c r="H49" s="101">
        <v>2145</v>
      </c>
      <c r="I49" s="101">
        <v>53</v>
      </c>
      <c r="J49" s="101">
        <f t="shared" si="6"/>
        <v>8190</v>
      </c>
      <c r="K49" s="195">
        <v>14.79</v>
      </c>
    </row>
    <row r="50" spans="1:11" ht="15.75" customHeight="1" x14ac:dyDescent="0.2">
      <c r="A50" s="55" t="s">
        <v>222</v>
      </c>
      <c r="B50" s="286">
        <v>600036634</v>
      </c>
      <c r="C50" s="286">
        <v>61384402</v>
      </c>
      <c r="D50" s="68">
        <v>91652000803</v>
      </c>
      <c r="E50" s="68">
        <v>3111</v>
      </c>
      <c r="F50" s="101">
        <v>8064</v>
      </c>
      <c r="G50" s="101">
        <v>0</v>
      </c>
      <c r="H50" s="101">
        <v>2887</v>
      </c>
      <c r="I50" s="101">
        <v>65</v>
      </c>
      <c r="J50" s="101">
        <f t="shared" si="6"/>
        <v>11016</v>
      </c>
      <c r="K50" s="166">
        <v>19.93</v>
      </c>
    </row>
    <row r="51" spans="1:11" ht="15.75" customHeight="1" x14ac:dyDescent="0.2">
      <c r="A51" s="55" t="s">
        <v>223</v>
      </c>
      <c r="B51" s="286">
        <v>600036928</v>
      </c>
      <c r="C51" s="286">
        <v>61385191</v>
      </c>
      <c r="D51" s="68">
        <v>91652000804</v>
      </c>
      <c r="E51" s="68">
        <v>3111</v>
      </c>
      <c r="F51" s="101">
        <v>10666</v>
      </c>
      <c r="G51" s="101">
        <v>13</v>
      </c>
      <c r="H51" s="101">
        <v>3823</v>
      </c>
      <c r="I51" s="101">
        <v>82</v>
      </c>
      <c r="J51" s="101">
        <f t="shared" si="6"/>
        <v>14584</v>
      </c>
      <c r="K51" s="166">
        <v>26.89</v>
      </c>
    </row>
    <row r="52" spans="1:11" ht="15.75" customHeight="1" x14ac:dyDescent="0.2">
      <c r="A52" s="55" t="s">
        <v>224</v>
      </c>
      <c r="B52" s="286">
        <v>600036782</v>
      </c>
      <c r="C52" s="286">
        <v>61384470</v>
      </c>
      <c r="D52" s="68">
        <v>91652000808</v>
      </c>
      <c r="E52" s="68">
        <v>3111</v>
      </c>
      <c r="F52" s="101">
        <v>6246</v>
      </c>
      <c r="G52" s="101">
        <v>0</v>
      </c>
      <c r="H52" s="101">
        <v>2236</v>
      </c>
      <c r="I52" s="101">
        <v>57</v>
      </c>
      <c r="J52" s="101">
        <f t="shared" si="6"/>
        <v>8539</v>
      </c>
      <c r="K52" s="166">
        <v>14.88</v>
      </c>
    </row>
    <row r="53" spans="1:11" ht="15.75" customHeight="1" x14ac:dyDescent="0.2">
      <c r="A53" s="55" t="s">
        <v>366</v>
      </c>
      <c r="B53" s="286">
        <v>600036740</v>
      </c>
      <c r="C53" s="286">
        <v>61384658</v>
      </c>
      <c r="D53" s="68">
        <v>91652000809</v>
      </c>
      <c r="E53" s="68">
        <v>3111</v>
      </c>
      <c r="F53" s="101">
        <v>21798</v>
      </c>
      <c r="G53" s="101">
        <v>32</v>
      </c>
      <c r="H53" s="101">
        <v>7815</v>
      </c>
      <c r="I53" s="101">
        <v>202</v>
      </c>
      <c r="J53" s="101">
        <f t="shared" si="6"/>
        <v>29847</v>
      </c>
      <c r="K53" s="166">
        <v>54.44</v>
      </c>
    </row>
    <row r="54" spans="1:11" ht="15.75" customHeight="1" x14ac:dyDescent="0.2">
      <c r="A54" s="55" t="s">
        <v>225</v>
      </c>
      <c r="B54" s="286">
        <v>600036766</v>
      </c>
      <c r="C54" s="286">
        <v>61384526</v>
      </c>
      <c r="D54" s="68">
        <v>91652000810</v>
      </c>
      <c r="E54" s="68">
        <v>3111</v>
      </c>
      <c r="F54" s="101">
        <v>6093</v>
      </c>
      <c r="G54" s="101">
        <v>0</v>
      </c>
      <c r="H54" s="101">
        <v>2181</v>
      </c>
      <c r="I54" s="101">
        <v>58</v>
      </c>
      <c r="J54" s="101">
        <f t="shared" si="6"/>
        <v>8332</v>
      </c>
      <c r="K54" s="166">
        <v>14.57</v>
      </c>
    </row>
    <row r="55" spans="1:11" ht="15.75" customHeight="1" x14ac:dyDescent="0.2">
      <c r="A55" s="55" t="s">
        <v>367</v>
      </c>
      <c r="B55" s="286">
        <v>600036715</v>
      </c>
      <c r="C55" s="286">
        <v>61384771</v>
      </c>
      <c r="D55" s="68">
        <v>91652000811</v>
      </c>
      <c r="E55" s="68">
        <v>3111</v>
      </c>
      <c r="F55" s="101">
        <v>14120</v>
      </c>
      <c r="G55" s="101">
        <v>50</v>
      </c>
      <c r="H55" s="101">
        <v>5072</v>
      </c>
      <c r="I55" s="101">
        <v>111</v>
      </c>
      <c r="J55" s="101">
        <f t="shared" si="6"/>
        <v>19353</v>
      </c>
      <c r="K55" s="195">
        <v>34.909999999999997</v>
      </c>
    </row>
    <row r="56" spans="1:11" ht="15.75" customHeight="1" x14ac:dyDescent="0.2">
      <c r="A56" s="55" t="s">
        <v>226</v>
      </c>
      <c r="B56" s="286">
        <v>600036839</v>
      </c>
      <c r="C56" s="286">
        <v>61385204</v>
      </c>
      <c r="D56" s="68">
        <v>91652000814</v>
      </c>
      <c r="E56" s="68">
        <v>3111</v>
      </c>
      <c r="F56" s="101">
        <v>4467</v>
      </c>
      <c r="G56" s="101">
        <v>40</v>
      </c>
      <c r="H56" s="101">
        <v>1613</v>
      </c>
      <c r="I56" s="101">
        <v>44</v>
      </c>
      <c r="J56" s="101">
        <f t="shared" si="6"/>
        <v>6164</v>
      </c>
      <c r="K56" s="195">
        <v>11.14</v>
      </c>
    </row>
    <row r="57" spans="1:11" ht="15.75" customHeight="1" x14ac:dyDescent="0.2">
      <c r="A57" s="55" t="s">
        <v>368</v>
      </c>
      <c r="B57" s="286">
        <v>600036821</v>
      </c>
      <c r="C57" s="286">
        <v>61384666</v>
      </c>
      <c r="D57" s="68">
        <v>91652000815</v>
      </c>
      <c r="E57" s="68">
        <v>3111</v>
      </c>
      <c r="F57" s="101">
        <v>10367</v>
      </c>
      <c r="G57" s="101">
        <v>20</v>
      </c>
      <c r="H57" s="101">
        <v>3718</v>
      </c>
      <c r="I57" s="101">
        <v>82</v>
      </c>
      <c r="J57" s="101">
        <f t="shared" si="6"/>
        <v>14187</v>
      </c>
      <c r="K57" s="195">
        <v>25.94</v>
      </c>
    </row>
    <row r="58" spans="1:11" ht="19.5" customHeight="1" x14ac:dyDescent="0.2">
      <c r="A58" s="80" t="s">
        <v>42</v>
      </c>
      <c r="B58" s="292"/>
      <c r="C58" s="292"/>
      <c r="D58" s="81"/>
      <c r="E58" s="81"/>
      <c r="F58" s="174"/>
      <c r="G58" s="175"/>
      <c r="H58" s="175"/>
      <c r="I58" s="175"/>
      <c r="J58" s="175"/>
      <c r="K58" s="200"/>
    </row>
    <row r="59" spans="1:11" ht="15.75" customHeight="1" thickBot="1" x14ac:dyDescent="0.25">
      <c r="A59" s="82" t="s">
        <v>269</v>
      </c>
      <c r="B59" s="287">
        <v>600036723</v>
      </c>
      <c r="C59" s="287">
        <v>70992193</v>
      </c>
      <c r="D59" s="75">
        <v>91652001314</v>
      </c>
      <c r="E59" s="83">
        <v>3111</v>
      </c>
      <c r="F59" s="176">
        <v>11343</v>
      </c>
      <c r="G59" s="176">
        <v>0</v>
      </c>
      <c r="H59" s="176">
        <v>4061</v>
      </c>
      <c r="I59" s="176">
        <v>102</v>
      </c>
      <c r="J59" s="176">
        <f t="shared" ref="J59" si="7">F59+G59+H59+I59</f>
        <v>15506</v>
      </c>
      <c r="K59" s="196">
        <v>27.64</v>
      </c>
    </row>
    <row r="60" spans="1:11" ht="19.5" customHeight="1" thickBot="1" x14ac:dyDescent="0.25">
      <c r="A60" s="72" t="s">
        <v>582</v>
      </c>
      <c r="B60" s="288"/>
      <c r="C60" s="288"/>
      <c r="D60" s="59"/>
      <c r="E60" s="73"/>
      <c r="F60" s="169">
        <f t="shared" ref="F60:K60" si="8">SUM(F39:F59)</f>
        <v>185566</v>
      </c>
      <c r="G60" s="169">
        <f t="shared" si="8"/>
        <v>246</v>
      </c>
      <c r="H60" s="169">
        <f t="shared" si="8"/>
        <v>66516</v>
      </c>
      <c r="I60" s="169">
        <f t="shared" si="8"/>
        <v>1616</v>
      </c>
      <c r="J60" s="169">
        <f t="shared" si="8"/>
        <v>253944</v>
      </c>
      <c r="K60" s="193">
        <f t="shared" si="8"/>
        <v>460.74999999999994</v>
      </c>
    </row>
    <row r="61" spans="1:11" ht="19.5" customHeight="1" x14ac:dyDescent="0.2">
      <c r="A61" s="76" t="s">
        <v>140</v>
      </c>
      <c r="B61" s="290"/>
      <c r="C61" s="290"/>
      <c r="D61" s="77"/>
      <c r="E61" s="77"/>
      <c r="F61" s="172"/>
      <c r="G61" s="172"/>
      <c r="H61" s="172"/>
      <c r="I61" s="172"/>
      <c r="J61" s="172"/>
      <c r="K61" s="199"/>
    </row>
    <row r="62" spans="1:11" ht="25.5" x14ac:dyDescent="0.2">
      <c r="A62" s="78" t="s">
        <v>468</v>
      </c>
      <c r="B62" s="291">
        <v>600037673</v>
      </c>
      <c r="C62" s="291">
        <v>70107769</v>
      </c>
      <c r="D62" s="79">
        <v>91652000827</v>
      </c>
      <c r="E62" s="68">
        <v>3111</v>
      </c>
      <c r="F62" s="177">
        <v>8852</v>
      </c>
      <c r="G62" s="177">
        <v>0</v>
      </c>
      <c r="H62" s="177">
        <v>3169</v>
      </c>
      <c r="I62" s="177">
        <v>66</v>
      </c>
      <c r="J62" s="101">
        <f t="shared" ref="J62:J74" si="9">F62+G62+H62+I62</f>
        <v>12087</v>
      </c>
      <c r="K62" s="190">
        <v>23</v>
      </c>
    </row>
    <row r="63" spans="1:11" ht="25.5" x14ac:dyDescent="0.2">
      <c r="A63" s="55" t="s">
        <v>469</v>
      </c>
      <c r="B63" s="286">
        <v>600038157</v>
      </c>
      <c r="C63" s="286">
        <v>70107581</v>
      </c>
      <c r="D63" s="68">
        <v>91652000831</v>
      </c>
      <c r="E63" s="68">
        <v>3111</v>
      </c>
      <c r="F63" s="178">
        <v>4680</v>
      </c>
      <c r="G63" s="178">
        <v>0</v>
      </c>
      <c r="H63" s="178">
        <v>1675</v>
      </c>
      <c r="I63" s="178">
        <v>40</v>
      </c>
      <c r="J63" s="101">
        <f t="shared" si="9"/>
        <v>6395</v>
      </c>
      <c r="K63" s="191">
        <v>11.71</v>
      </c>
    </row>
    <row r="64" spans="1:11" ht="25.5" x14ac:dyDescent="0.2">
      <c r="A64" s="55" t="s">
        <v>470</v>
      </c>
      <c r="B64" s="286">
        <v>600037665</v>
      </c>
      <c r="C64" s="286">
        <v>70107785</v>
      </c>
      <c r="D64" s="68">
        <v>91652000829</v>
      </c>
      <c r="E64" s="68">
        <v>3111</v>
      </c>
      <c r="F64" s="178">
        <v>4531</v>
      </c>
      <c r="G64" s="178">
        <v>0</v>
      </c>
      <c r="H64" s="178">
        <v>1622</v>
      </c>
      <c r="I64" s="178">
        <v>37</v>
      </c>
      <c r="J64" s="101">
        <f t="shared" si="9"/>
        <v>6190</v>
      </c>
      <c r="K64" s="191">
        <v>11.08</v>
      </c>
    </row>
    <row r="65" spans="1:11" ht="25.5" x14ac:dyDescent="0.2">
      <c r="A65" s="55" t="s">
        <v>471</v>
      </c>
      <c r="B65" s="286">
        <v>600037720</v>
      </c>
      <c r="C65" s="286">
        <v>70107777</v>
      </c>
      <c r="D65" s="68">
        <v>91652000828</v>
      </c>
      <c r="E65" s="68">
        <v>3111</v>
      </c>
      <c r="F65" s="178">
        <v>5645</v>
      </c>
      <c r="G65" s="178">
        <v>0</v>
      </c>
      <c r="H65" s="178">
        <v>2021</v>
      </c>
      <c r="I65" s="178">
        <v>56</v>
      </c>
      <c r="J65" s="101">
        <f t="shared" si="9"/>
        <v>7722</v>
      </c>
      <c r="K65" s="191">
        <v>14.11</v>
      </c>
    </row>
    <row r="66" spans="1:11" ht="25.5" x14ac:dyDescent="0.2">
      <c r="A66" s="55" t="s">
        <v>472</v>
      </c>
      <c r="B66" s="286">
        <v>600037576</v>
      </c>
      <c r="C66" s="286">
        <v>70107815</v>
      </c>
      <c r="D66" s="68">
        <v>91652000816</v>
      </c>
      <c r="E66" s="68">
        <v>3111</v>
      </c>
      <c r="F66" s="178">
        <v>7102</v>
      </c>
      <c r="G66" s="178">
        <v>0</v>
      </c>
      <c r="H66" s="178">
        <v>2543</v>
      </c>
      <c r="I66" s="178">
        <v>54</v>
      </c>
      <c r="J66" s="101">
        <f t="shared" si="9"/>
        <v>9699</v>
      </c>
      <c r="K66" s="191">
        <v>18.32</v>
      </c>
    </row>
    <row r="67" spans="1:11" ht="25.5" x14ac:dyDescent="0.2">
      <c r="A67" s="55" t="s">
        <v>473</v>
      </c>
      <c r="B67" s="286">
        <v>600037622</v>
      </c>
      <c r="C67" s="286">
        <v>70107637</v>
      </c>
      <c r="D67" s="68">
        <v>91652000819</v>
      </c>
      <c r="E67" s="68">
        <v>3111</v>
      </c>
      <c r="F67" s="178">
        <v>7138</v>
      </c>
      <c r="G67" s="178">
        <v>0</v>
      </c>
      <c r="H67" s="178">
        <v>2555</v>
      </c>
      <c r="I67" s="178">
        <v>56</v>
      </c>
      <c r="J67" s="101">
        <f t="shared" si="9"/>
        <v>9749</v>
      </c>
      <c r="K67" s="191">
        <v>18.36</v>
      </c>
    </row>
    <row r="68" spans="1:11" ht="25.5" x14ac:dyDescent="0.2">
      <c r="A68" s="55" t="s">
        <v>474</v>
      </c>
      <c r="B68" s="286">
        <v>600037878</v>
      </c>
      <c r="C68" s="286">
        <v>70107572</v>
      </c>
      <c r="D68" s="68">
        <v>91652000820</v>
      </c>
      <c r="E68" s="68">
        <v>3111</v>
      </c>
      <c r="F68" s="178">
        <v>6933</v>
      </c>
      <c r="G68" s="178">
        <v>5</v>
      </c>
      <c r="H68" s="178">
        <v>2484</v>
      </c>
      <c r="I68" s="178">
        <v>58</v>
      </c>
      <c r="J68" s="101">
        <f t="shared" si="9"/>
        <v>9480</v>
      </c>
      <c r="K68" s="191">
        <v>17.22</v>
      </c>
    </row>
    <row r="69" spans="1:11" ht="25.5" x14ac:dyDescent="0.2">
      <c r="A69" s="55" t="s">
        <v>475</v>
      </c>
      <c r="B69" s="286">
        <v>600037819</v>
      </c>
      <c r="C69" s="286">
        <v>70107793</v>
      </c>
      <c r="D69" s="68">
        <v>91652000830</v>
      </c>
      <c r="E69" s="68">
        <v>3111</v>
      </c>
      <c r="F69" s="178">
        <v>10895</v>
      </c>
      <c r="G69" s="178">
        <v>6</v>
      </c>
      <c r="H69" s="178">
        <v>3902</v>
      </c>
      <c r="I69" s="178">
        <v>87</v>
      </c>
      <c r="J69" s="101">
        <f t="shared" si="9"/>
        <v>14890</v>
      </c>
      <c r="K69" s="191">
        <v>30.08</v>
      </c>
    </row>
    <row r="70" spans="1:11" ht="25.5" x14ac:dyDescent="0.2">
      <c r="A70" s="55" t="s">
        <v>476</v>
      </c>
      <c r="B70" s="286">
        <v>600038149</v>
      </c>
      <c r="C70" s="286">
        <v>70108170</v>
      </c>
      <c r="D70" s="68">
        <v>91652000818</v>
      </c>
      <c r="E70" s="68">
        <v>3111</v>
      </c>
      <c r="F70" s="178">
        <v>5781</v>
      </c>
      <c r="G70" s="178">
        <v>0</v>
      </c>
      <c r="H70" s="178">
        <v>2069</v>
      </c>
      <c r="I70" s="178">
        <v>54</v>
      </c>
      <c r="J70" s="101">
        <f t="shared" si="9"/>
        <v>7904</v>
      </c>
      <c r="K70" s="191">
        <v>14.51</v>
      </c>
    </row>
    <row r="71" spans="1:11" ht="25.5" x14ac:dyDescent="0.2">
      <c r="A71" s="55" t="s">
        <v>477</v>
      </c>
      <c r="B71" s="286">
        <v>600037690</v>
      </c>
      <c r="C71" s="286">
        <v>70107751</v>
      </c>
      <c r="D71" s="68">
        <v>91652000822</v>
      </c>
      <c r="E71" s="68">
        <v>3111</v>
      </c>
      <c r="F71" s="178">
        <v>7605</v>
      </c>
      <c r="G71" s="178">
        <v>0</v>
      </c>
      <c r="H71" s="178">
        <v>2723</v>
      </c>
      <c r="I71" s="178">
        <v>61</v>
      </c>
      <c r="J71" s="101">
        <f t="shared" si="9"/>
        <v>10389</v>
      </c>
      <c r="K71" s="191">
        <v>19</v>
      </c>
    </row>
    <row r="72" spans="1:11" ht="25.5" x14ac:dyDescent="0.2">
      <c r="A72" s="55" t="s">
        <v>478</v>
      </c>
      <c r="B72" s="286">
        <v>600037975</v>
      </c>
      <c r="C72" s="286">
        <v>70107564</v>
      </c>
      <c r="D72" s="68">
        <v>91652000821</v>
      </c>
      <c r="E72" s="68">
        <v>3111</v>
      </c>
      <c r="F72" s="178">
        <v>4349</v>
      </c>
      <c r="G72" s="178">
        <v>0</v>
      </c>
      <c r="H72" s="178">
        <v>1557</v>
      </c>
      <c r="I72" s="178">
        <v>42</v>
      </c>
      <c r="J72" s="101">
        <f t="shared" si="9"/>
        <v>5948</v>
      </c>
      <c r="K72" s="191">
        <v>10.8</v>
      </c>
    </row>
    <row r="73" spans="1:11" ht="25.5" x14ac:dyDescent="0.2">
      <c r="A73" s="55" t="s">
        <v>479</v>
      </c>
      <c r="B73" s="286">
        <v>600037681</v>
      </c>
      <c r="C73" s="286">
        <v>70107742</v>
      </c>
      <c r="D73" s="68">
        <v>91652000826</v>
      </c>
      <c r="E73" s="68">
        <v>3111</v>
      </c>
      <c r="F73" s="178">
        <v>13749</v>
      </c>
      <c r="G73" s="178">
        <v>0</v>
      </c>
      <c r="H73" s="178">
        <v>4922</v>
      </c>
      <c r="I73" s="178">
        <v>86</v>
      </c>
      <c r="J73" s="101">
        <f t="shared" si="9"/>
        <v>18757</v>
      </c>
      <c r="K73" s="191">
        <v>33.450000000000003</v>
      </c>
    </row>
    <row r="74" spans="1:11" ht="26.25" thickBot="1" x14ac:dyDescent="0.25">
      <c r="A74" s="69" t="s">
        <v>480</v>
      </c>
      <c r="B74" s="287">
        <v>600037851</v>
      </c>
      <c r="C74" s="287">
        <v>70107726</v>
      </c>
      <c r="D74" s="75">
        <v>91652000832</v>
      </c>
      <c r="E74" s="71">
        <v>3111</v>
      </c>
      <c r="F74" s="178">
        <v>6944</v>
      </c>
      <c r="G74" s="179">
        <v>10</v>
      </c>
      <c r="H74" s="179">
        <v>2490</v>
      </c>
      <c r="I74" s="179">
        <v>51</v>
      </c>
      <c r="J74" s="102">
        <f t="shared" si="9"/>
        <v>9495</v>
      </c>
      <c r="K74" s="201">
        <v>17.48</v>
      </c>
    </row>
    <row r="75" spans="1:11" ht="19.5" customHeight="1" thickBot="1" x14ac:dyDescent="0.25">
      <c r="A75" s="72" t="s">
        <v>583</v>
      </c>
      <c r="B75" s="288"/>
      <c r="C75" s="288"/>
      <c r="D75" s="59"/>
      <c r="E75" s="73"/>
      <c r="F75" s="169">
        <f t="shared" ref="F75:K75" si="10">SUM(F62:F74)</f>
        <v>94204</v>
      </c>
      <c r="G75" s="169">
        <f t="shared" si="10"/>
        <v>21</v>
      </c>
      <c r="H75" s="169">
        <f t="shared" si="10"/>
        <v>33732</v>
      </c>
      <c r="I75" s="169">
        <f t="shared" si="10"/>
        <v>748</v>
      </c>
      <c r="J75" s="169">
        <f t="shared" si="10"/>
        <v>128705</v>
      </c>
      <c r="K75" s="193">
        <f t="shared" si="10"/>
        <v>239.11999999999998</v>
      </c>
    </row>
    <row r="76" spans="1:11" ht="19.5" customHeight="1" x14ac:dyDescent="0.2">
      <c r="A76" s="76" t="s">
        <v>141</v>
      </c>
      <c r="B76" s="290"/>
      <c r="C76" s="290"/>
      <c r="D76" s="77"/>
      <c r="E76" s="77"/>
      <c r="F76" s="172"/>
      <c r="G76" s="172"/>
      <c r="H76" s="172"/>
      <c r="I76" s="172"/>
      <c r="J76" s="172"/>
      <c r="K76" s="199"/>
    </row>
    <row r="77" spans="1:11" ht="15.75" customHeight="1" x14ac:dyDescent="0.2">
      <c r="A77" s="78" t="s">
        <v>227</v>
      </c>
      <c r="B77" s="291">
        <v>600038980</v>
      </c>
      <c r="C77" s="291">
        <v>65994027</v>
      </c>
      <c r="D77" s="79">
        <v>91652000840</v>
      </c>
      <c r="E77" s="79">
        <v>3111</v>
      </c>
      <c r="F77" s="178">
        <v>10828</v>
      </c>
      <c r="G77" s="177">
        <v>30</v>
      </c>
      <c r="H77" s="177">
        <v>3887</v>
      </c>
      <c r="I77" s="177">
        <v>67</v>
      </c>
      <c r="J77" s="177">
        <f t="shared" ref="J77:J95" si="11">F77+G77+H77+I77</f>
        <v>14812</v>
      </c>
      <c r="K77" s="190">
        <v>26.46</v>
      </c>
    </row>
    <row r="78" spans="1:11" ht="15.75" customHeight="1" x14ac:dyDescent="0.2">
      <c r="A78" s="55" t="s">
        <v>228</v>
      </c>
      <c r="B78" s="286">
        <v>600038688</v>
      </c>
      <c r="C78" s="286">
        <v>70921580</v>
      </c>
      <c r="D78" s="68">
        <v>91652001205</v>
      </c>
      <c r="E78" s="68">
        <v>3111</v>
      </c>
      <c r="F78" s="178">
        <v>6080</v>
      </c>
      <c r="G78" s="178">
        <v>0</v>
      </c>
      <c r="H78" s="178">
        <v>2177</v>
      </c>
      <c r="I78" s="178">
        <v>58</v>
      </c>
      <c r="J78" s="178">
        <f t="shared" si="11"/>
        <v>8315</v>
      </c>
      <c r="K78" s="191">
        <v>15.37</v>
      </c>
    </row>
    <row r="79" spans="1:11" ht="15.75" customHeight="1" x14ac:dyDescent="0.2">
      <c r="A79" s="55" t="s">
        <v>386</v>
      </c>
      <c r="B79" s="286">
        <v>600038718</v>
      </c>
      <c r="C79" s="286">
        <v>70885397</v>
      </c>
      <c r="D79" s="68">
        <v>91652000834</v>
      </c>
      <c r="E79" s="68">
        <v>3111</v>
      </c>
      <c r="F79" s="178">
        <v>8165</v>
      </c>
      <c r="G79" s="178">
        <v>0</v>
      </c>
      <c r="H79" s="178">
        <v>2923</v>
      </c>
      <c r="I79" s="178">
        <v>60</v>
      </c>
      <c r="J79" s="178">
        <f t="shared" si="11"/>
        <v>11148</v>
      </c>
      <c r="K79" s="191">
        <v>20.81</v>
      </c>
    </row>
    <row r="80" spans="1:11" ht="15.75" customHeight="1" x14ac:dyDescent="0.2">
      <c r="A80" s="55" t="s">
        <v>387</v>
      </c>
      <c r="B80" s="286">
        <v>600038726</v>
      </c>
      <c r="C80" s="286">
        <v>70920613</v>
      </c>
      <c r="D80" s="68">
        <v>91652001207</v>
      </c>
      <c r="E80" s="68">
        <v>3111</v>
      </c>
      <c r="F80" s="178">
        <v>10231</v>
      </c>
      <c r="G80" s="178">
        <v>20</v>
      </c>
      <c r="H80" s="178">
        <v>3670</v>
      </c>
      <c r="I80" s="178">
        <v>87</v>
      </c>
      <c r="J80" s="178">
        <f t="shared" si="11"/>
        <v>14008</v>
      </c>
      <c r="K80" s="191">
        <v>26.08</v>
      </c>
    </row>
    <row r="81" spans="1:11" ht="15.75" customHeight="1" x14ac:dyDescent="0.2">
      <c r="A81" s="55" t="s">
        <v>270</v>
      </c>
      <c r="B81" s="286">
        <v>600038742</v>
      </c>
      <c r="C81" s="286">
        <v>70945276</v>
      </c>
      <c r="D81" s="68">
        <v>91652001208</v>
      </c>
      <c r="E81" s="68">
        <v>3111</v>
      </c>
      <c r="F81" s="178">
        <v>3061</v>
      </c>
      <c r="G81" s="178">
        <v>0</v>
      </c>
      <c r="H81" s="178">
        <v>1096</v>
      </c>
      <c r="I81" s="178">
        <v>25</v>
      </c>
      <c r="J81" s="178">
        <f t="shared" si="11"/>
        <v>4182</v>
      </c>
      <c r="K81" s="191">
        <v>7.38</v>
      </c>
    </row>
    <row r="82" spans="1:11" ht="15.75" customHeight="1" x14ac:dyDescent="0.2">
      <c r="A82" s="55" t="s">
        <v>229</v>
      </c>
      <c r="B82" s="286">
        <v>600038734</v>
      </c>
      <c r="C82" s="286">
        <v>70885419</v>
      </c>
      <c r="D82" s="68">
        <v>91652000835</v>
      </c>
      <c r="E82" s="68">
        <v>3111</v>
      </c>
      <c r="F82" s="178">
        <v>8300</v>
      </c>
      <c r="G82" s="178">
        <v>30</v>
      </c>
      <c r="H82" s="178">
        <v>2982</v>
      </c>
      <c r="I82" s="178">
        <v>63</v>
      </c>
      <c r="J82" s="178">
        <f t="shared" si="11"/>
        <v>11375</v>
      </c>
      <c r="K82" s="191">
        <v>21.22</v>
      </c>
    </row>
    <row r="83" spans="1:11" ht="15.75" customHeight="1" x14ac:dyDescent="0.2">
      <c r="A83" s="55" t="s">
        <v>230</v>
      </c>
      <c r="B83" s="286">
        <v>600038769</v>
      </c>
      <c r="C83" s="286">
        <v>70886857</v>
      </c>
      <c r="D83" s="68">
        <v>91652000836</v>
      </c>
      <c r="E83" s="68">
        <v>3111</v>
      </c>
      <c r="F83" s="178">
        <v>6383</v>
      </c>
      <c r="G83" s="178">
        <v>8</v>
      </c>
      <c r="H83" s="178">
        <v>2288</v>
      </c>
      <c r="I83" s="178">
        <v>52</v>
      </c>
      <c r="J83" s="178">
        <f t="shared" si="11"/>
        <v>8731</v>
      </c>
      <c r="K83" s="191">
        <v>15.67</v>
      </c>
    </row>
    <row r="84" spans="1:11" ht="15.75" customHeight="1" x14ac:dyDescent="0.2">
      <c r="A84" s="55" t="s">
        <v>388</v>
      </c>
      <c r="B84" s="286">
        <v>600038777</v>
      </c>
      <c r="C84" s="286">
        <v>70942676</v>
      </c>
      <c r="D84" s="68">
        <v>91652001210</v>
      </c>
      <c r="E84" s="68">
        <v>3111</v>
      </c>
      <c r="F84" s="178">
        <v>5929</v>
      </c>
      <c r="G84" s="178">
        <v>0</v>
      </c>
      <c r="H84" s="178">
        <v>2123</v>
      </c>
      <c r="I84" s="178">
        <v>50</v>
      </c>
      <c r="J84" s="178">
        <f t="shared" si="11"/>
        <v>8102</v>
      </c>
      <c r="K84" s="191">
        <v>15.05</v>
      </c>
    </row>
    <row r="85" spans="1:11" ht="15.75" customHeight="1" x14ac:dyDescent="0.2">
      <c r="A85" s="55" t="s">
        <v>231</v>
      </c>
      <c r="B85" s="286">
        <v>600038793</v>
      </c>
      <c r="C85" s="286">
        <v>70942897</v>
      </c>
      <c r="D85" s="68">
        <v>91652001216</v>
      </c>
      <c r="E85" s="68">
        <v>3111</v>
      </c>
      <c r="F85" s="178">
        <v>9272</v>
      </c>
      <c r="G85" s="178">
        <v>23</v>
      </c>
      <c r="H85" s="178">
        <v>3327</v>
      </c>
      <c r="I85" s="178">
        <v>45</v>
      </c>
      <c r="J85" s="178">
        <f t="shared" si="11"/>
        <v>12667</v>
      </c>
      <c r="K85" s="191">
        <v>23.58</v>
      </c>
    </row>
    <row r="86" spans="1:11" ht="15.75" customHeight="1" x14ac:dyDescent="0.2">
      <c r="A86" s="55" t="s">
        <v>232</v>
      </c>
      <c r="B86" s="286">
        <v>600038807</v>
      </c>
      <c r="C86" s="286">
        <v>63834359</v>
      </c>
      <c r="D86" s="68">
        <v>91652000833</v>
      </c>
      <c r="E86" s="68">
        <v>3111</v>
      </c>
      <c r="F86" s="178">
        <v>5783</v>
      </c>
      <c r="G86" s="178">
        <v>0</v>
      </c>
      <c r="H86" s="178">
        <v>2070</v>
      </c>
      <c r="I86" s="178">
        <v>53</v>
      </c>
      <c r="J86" s="178">
        <f t="shared" si="11"/>
        <v>7906</v>
      </c>
      <c r="K86" s="191">
        <v>13.71</v>
      </c>
    </row>
    <row r="87" spans="1:11" ht="15.75" customHeight="1" x14ac:dyDescent="0.2">
      <c r="A87" s="55" t="s">
        <v>369</v>
      </c>
      <c r="B87" s="286">
        <v>600038823</v>
      </c>
      <c r="C87" s="286">
        <v>70920681</v>
      </c>
      <c r="D87" s="68">
        <v>91652001211</v>
      </c>
      <c r="E87" s="68">
        <v>3111</v>
      </c>
      <c r="F87" s="178">
        <v>6539</v>
      </c>
      <c r="G87" s="178">
        <v>0</v>
      </c>
      <c r="H87" s="178">
        <v>2341</v>
      </c>
      <c r="I87" s="178">
        <v>52</v>
      </c>
      <c r="J87" s="178">
        <f t="shared" si="11"/>
        <v>8932</v>
      </c>
      <c r="K87" s="191">
        <v>16.43</v>
      </c>
    </row>
    <row r="88" spans="1:11" ht="15.75" customHeight="1" x14ac:dyDescent="0.2">
      <c r="A88" s="55" t="s">
        <v>233</v>
      </c>
      <c r="B88" s="286">
        <v>600038831</v>
      </c>
      <c r="C88" s="286">
        <v>70920753</v>
      </c>
      <c r="D88" s="68">
        <v>91652001220</v>
      </c>
      <c r="E88" s="68">
        <v>3111</v>
      </c>
      <c r="F88" s="178">
        <v>7804</v>
      </c>
      <c r="G88" s="178">
        <v>15</v>
      </c>
      <c r="H88" s="178">
        <v>2799</v>
      </c>
      <c r="I88" s="178">
        <v>58</v>
      </c>
      <c r="J88" s="178">
        <f t="shared" si="11"/>
        <v>10676</v>
      </c>
      <c r="K88" s="191">
        <v>19.54</v>
      </c>
    </row>
    <row r="89" spans="1:11" ht="15.75" customHeight="1" x14ac:dyDescent="0.2">
      <c r="A89" s="55" t="s">
        <v>234</v>
      </c>
      <c r="B89" s="286">
        <v>600038858</v>
      </c>
      <c r="C89" s="286">
        <v>70920605</v>
      </c>
      <c r="D89" s="68">
        <v>91652001225</v>
      </c>
      <c r="E89" s="68">
        <v>3111</v>
      </c>
      <c r="F89" s="178">
        <v>7045</v>
      </c>
      <c r="G89" s="178">
        <v>10</v>
      </c>
      <c r="H89" s="178">
        <v>2525</v>
      </c>
      <c r="I89" s="178">
        <v>50</v>
      </c>
      <c r="J89" s="178">
        <f t="shared" si="11"/>
        <v>9630</v>
      </c>
      <c r="K89" s="191">
        <v>17.36</v>
      </c>
    </row>
    <row r="90" spans="1:11" ht="15.75" customHeight="1" x14ac:dyDescent="0.2">
      <c r="A90" s="55" t="s">
        <v>235</v>
      </c>
      <c r="B90" s="286">
        <v>600038882</v>
      </c>
      <c r="C90" s="286">
        <v>70885401</v>
      </c>
      <c r="D90" s="68">
        <v>91652000837</v>
      </c>
      <c r="E90" s="68">
        <v>3111</v>
      </c>
      <c r="F90" s="178">
        <v>8266</v>
      </c>
      <c r="G90" s="178">
        <v>0</v>
      </c>
      <c r="H90" s="178">
        <v>2959</v>
      </c>
      <c r="I90" s="178">
        <v>52</v>
      </c>
      <c r="J90" s="178">
        <f t="shared" si="11"/>
        <v>11277</v>
      </c>
      <c r="K90" s="191">
        <v>21.27</v>
      </c>
    </row>
    <row r="91" spans="1:11" ht="15.75" customHeight="1" x14ac:dyDescent="0.2">
      <c r="A91" s="55" t="s">
        <v>236</v>
      </c>
      <c r="B91" s="286">
        <v>600038904</v>
      </c>
      <c r="C91" s="286">
        <v>70921539</v>
      </c>
      <c r="D91" s="68">
        <v>91652001218</v>
      </c>
      <c r="E91" s="68">
        <v>3111</v>
      </c>
      <c r="F91" s="178">
        <v>7351</v>
      </c>
      <c r="G91" s="178">
        <v>0</v>
      </c>
      <c r="H91" s="178">
        <v>2631</v>
      </c>
      <c r="I91" s="178">
        <v>69</v>
      </c>
      <c r="J91" s="178">
        <f t="shared" si="11"/>
        <v>10051</v>
      </c>
      <c r="K91" s="191">
        <v>18.47</v>
      </c>
    </row>
    <row r="92" spans="1:11" ht="15.75" customHeight="1" x14ac:dyDescent="0.2">
      <c r="A92" s="55" t="s">
        <v>389</v>
      </c>
      <c r="B92" s="286">
        <v>600038912</v>
      </c>
      <c r="C92" s="286">
        <v>70886466</v>
      </c>
      <c r="D92" s="68">
        <v>91652000838</v>
      </c>
      <c r="E92" s="68">
        <v>3111</v>
      </c>
      <c r="F92" s="178">
        <v>9872</v>
      </c>
      <c r="G92" s="178">
        <v>0</v>
      </c>
      <c r="H92" s="178">
        <v>3534</v>
      </c>
      <c r="I92" s="178">
        <v>83</v>
      </c>
      <c r="J92" s="178">
        <f t="shared" si="11"/>
        <v>13489</v>
      </c>
      <c r="K92" s="191">
        <v>24.58</v>
      </c>
    </row>
    <row r="93" spans="1:11" ht="15.75" customHeight="1" x14ac:dyDescent="0.2">
      <c r="A93" s="55" t="s">
        <v>237</v>
      </c>
      <c r="B93" s="286">
        <v>600038971</v>
      </c>
      <c r="C93" s="286">
        <v>70886423</v>
      </c>
      <c r="D93" s="68">
        <v>91652000839</v>
      </c>
      <c r="E93" s="68">
        <v>3111</v>
      </c>
      <c r="F93" s="178">
        <v>10698</v>
      </c>
      <c r="G93" s="178">
        <v>100</v>
      </c>
      <c r="H93" s="178">
        <v>3864</v>
      </c>
      <c r="I93" s="178">
        <v>97</v>
      </c>
      <c r="J93" s="178">
        <f t="shared" si="11"/>
        <v>14759</v>
      </c>
      <c r="K93" s="191">
        <v>27.08</v>
      </c>
    </row>
    <row r="94" spans="1:11" ht="15.75" customHeight="1" x14ac:dyDescent="0.2">
      <c r="A94" s="55" t="s">
        <v>390</v>
      </c>
      <c r="B94" s="286">
        <v>600038947</v>
      </c>
      <c r="C94" s="286">
        <v>70920494</v>
      </c>
      <c r="D94" s="68">
        <v>91652001214</v>
      </c>
      <c r="E94" s="68">
        <v>3111</v>
      </c>
      <c r="F94" s="178">
        <v>5811</v>
      </c>
      <c r="G94" s="178">
        <v>6</v>
      </c>
      <c r="H94" s="178">
        <v>2082</v>
      </c>
      <c r="I94" s="178">
        <v>39</v>
      </c>
      <c r="J94" s="178">
        <f t="shared" si="11"/>
        <v>7938</v>
      </c>
      <c r="K94" s="191">
        <v>14.63</v>
      </c>
    </row>
    <row r="95" spans="1:11" ht="15.75" customHeight="1" x14ac:dyDescent="0.2">
      <c r="A95" s="55" t="s">
        <v>342</v>
      </c>
      <c r="B95" s="286">
        <v>600038955</v>
      </c>
      <c r="C95" s="286">
        <v>70920761</v>
      </c>
      <c r="D95" s="68">
        <v>91652001222</v>
      </c>
      <c r="E95" s="68">
        <v>3111</v>
      </c>
      <c r="F95" s="178">
        <v>6028</v>
      </c>
      <c r="G95" s="178">
        <v>0</v>
      </c>
      <c r="H95" s="178">
        <v>2158</v>
      </c>
      <c r="I95" s="178">
        <v>47</v>
      </c>
      <c r="J95" s="178">
        <f t="shared" si="11"/>
        <v>8233</v>
      </c>
      <c r="K95" s="191">
        <v>14.67</v>
      </c>
    </row>
    <row r="96" spans="1:11" ht="19.5" customHeight="1" x14ac:dyDescent="0.2">
      <c r="A96" s="80" t="s">
        <v>254</v>
      </c>
      <c r="B96" s="292"/>
      <c r="C96" s="292"/>
      <c r="D96" s="81"/>
      <c r="E96" s="81"/>
      <c r="F96" s="180"/>
      <c r="G96" s="180"/>
      <c r="H96" s="180"/>
      <c r="I96" s="180"/>
      <c r="J96" s="180"/>
      <c r="K96" s="202"/>
    </row>
    <row r="97" spans="1:13" ht="15.75" customHeight="1" x14ac:dyDescent="0.2">
      <c r="A97" s="55" t="s">
        <v>418</v>
      </c>
      <c r="B97" s="286">
        <v>691005494</v>
      </c>
      <c r="C97" s="286">
        <v>71294074</v>
      </c>
      <c r="D97" s="68">
        <v>91652001537</v>
      </c>
      <c r="E97" s="68">
        <v>3111</v>
      </c>
      <c r="F97" s="178">
        <v>3386</v>
      </c>
      <c r="G97" s="178">
        <v>15</v>
      </c>
      <c r="H97" s="178">
        <v>1217</v>
      </c>
      <c r="I97" s="178">
        <v>27</v>
      </c>
      <c r="J97" s="178">
        <f t="shared" ref="J97" si="12">F97+G97+H97+I97</f>
        <v>4645</v>
      </c>
      <c r="K97" s="191">
        <v>8.67</v>
      </c>
    </row>
    <row r="98" spans="1:13" ht="19.5" customHeight="1" x14ac:dyDescent="0.2">
      <c r="A98" s="80" t="s">
        <v>252</v>
      </c>
      <c r="B98" s="292"/>
      <c r="C98" s="292"/>
      <c r="D98" s="81"/>
      <c r="E98" s="81"/>
      <c r="F98" s="180"/>
      <c r="G98" s="180"/>
      <c r="H98" s="180"/>
      <c r="I98" s="180"/>
      <c r="J98" s="180"/>
      <c r="K98" s="202"/>
    </row>
    <row r="99" spans="1:13" ht="15.75" customHeight="1" x14ac:dyDescent="0.2">
      <c r="A99" s="55" t="s">
        <v>238</v>
      </c>
      <c r="B99" s="286">
        <v>600038661</v>
      </c>
      <c r="C99" s="286">
        <v>70992223</v>
      </c>
      <c r="D99" s="68">
        <v>91652001327</v>
      </c>
      <c r="E99" s="68">
        <v>3111</v>
      </c>
      <c r="F99" s="178">
        <v>10813</v>
      </c>
      <c r="G99" s="178">
        <v>30</v>
      </c>
      <c r="H99" s="178">
        <v>3881</v>
      </c>
      <c r="I99" s="178">
        <v>81</v>
      </c>
      <c r="J99" s="178">
        <f t="shared" ref="J99:J100" si="13">F99+G99+H99+I99</f>
        <v>14805</v>
      </c>
      <c r="K99" s="191">
        <v>27.85</v>
      </c>
    </row>
    <row r="100" spans="1:13" ht="15.75" customHeight="1" thickBot="1" x14ac:dyDescent="0.25">
      <c r="A100" s="69" t="s">
        <v>495</v>
      </c>
      <c r="B100" s="287">
        <v>600038670</v>
      </c>
      <c r="C100" s="287">
        <v>70992231</v>
      </c>
      <c r="D100" s="75">
        <v>91652001326</v>
      </c>
      <c r="E100" s="71">
        <v>3111</v>
      </c>
      <c r="F100" s="178">
        <v>5349</v>
      </c>
      <c r="G100" s="179">
        <v>20</v>
      </c>
      <c r="H100" s="179">
        <v>1922</v>
      </c>
      <c r="I100" s="179">
        <v>38</v>
      </c>
      <c r="J100" s="179">
        <f t="shared" si="13"/>
        <v>7329</v>
      </c>
      <c r="K100" s="201">
        <v>13.57</v>
      </c>
    </row>
    <row r="101" spans="1:13" ht="19.5" customHeight="1" thickBot="1" x14ac:dyDescent="0.25">
      <c r="A101" s="72" t="s">
        <v>584</v>
      </c>
      <c r="B101" s="288"/>
      <c r="C101" s="288"/>
      <c r="D101" s="59"/>
      <c r="E101" s="59"/>
      <c r="F101" s="169">
        <f t="shared" ref="F101:K101" si="14">SUM(F77:F100)</f>
        <v>162994</v>
      </c>
      <c r="G101" s="169">
        <f t="shared" si="14"/>
        <v>307</v>
      </c>
      <c r="H101" s="169">
        <f t="shared" si="14"/>
        <v>58456</v>
      </c>
      <c r="I101" s="169">
        <f t="shared" si="14"/>
        <v>1253</v>
      </c>
      <c r="J101" s="169">
        <f t="shared" si="14"/>
        <v>223010</v>
      </c>
      <c r="K101" s="193">
        <f t="shared" si="14"/>
        <v>409.45</v>
      </c>
    </row>
    <row r="102" spans="1:13" ht="19.5" customHeight="1" x14ac:dyDescent="0.2">
      <c r="A102" s="76" t="s">
        <v>142</v>
      </c>
      <c r="B102" s="290"/>
      <c r="C102" s="290"/>
      <c r="D102" s="77"/>
      <c r="E102" s="77"/>
      <c r="F102" s="172"/>
      <c r="G102" s="172"/>
      <c r="H102" s="172"/>
      <c r="I102" s="172"/>
      <c r="J102" s="172"/>
      <c r="K102" s="199"/>
    </row>
    <row r="103" spans="1:13" ht="15.75" customHeight="1" x14ac:dyDescent="0.2">
      <c r="A103" s="78" t="s">
        <v>370</v>
      </c>
      <c r="B103" s="291">
        <v>600039307</v>
      </c>
      <c r="C103" s="291">
        <v>70886253</v>
      </c>
      <c r="D103" s="79">
        <v>91652000842</v>
      </c>
      <c r="E103" s="68">
        <v>3111</v>
      </c>
      <c r="F103" s="101">
        <v>8480</v>
      </c>
      <c r="G103" s="101">
        <v>20</v>
      </c>
      <c r="H103" s="101">
        <v>3043</v>
      </c>
      <c r="I103" s="101">
        <v>76</v>
      </c>
      <c r="J103" s="101">
        <f t="shared" ref="J103:J107" si="15">F103+G103+H103+I103</f>
        <v>11619</v>
      </c>
      <c r="K103" s="191">
        <v>20.87</v>
      </c>
    </row>
    <row r="104" spans="1:13" ht="15.75" customHeight="1" x14ac:dyDescent="0.2">
      <c r="A104" s="55" t="s">
        <v>239</v>
      </c>
      <c r="B104" s="286">
        <v>600039323</v>
      </c>
      <c r="C104" s="286">
        <v>70886733</v>
      </c>
      <c r="D104" s="68">
        <v>91652000845</v>
      </c>
      <c r="E104" s="68">
        <v>3111</v>
      </c>
      <c r="F104" s="101">
        <v>10907</v>
      </c>
      <c r="G104" s="101">
        <v>69</v>
      </c>
      <c r="H104" s="101">
        <v>3928</v>
      </c>
      <c r="I104" s="101">
        <v>101</v>
      </c>
      <c r="J104" s="101">
        <f t="shared" si="15"/>
        <v>15005</v>
      </c>
      <c r="K104" s="191">
        <v>27.82</v>
      </c>
      <c r="M104" s="22"/>
    </row>
    <row r="105" spans="1:13" ht="25.5" x14ac:dyDescent="0.2">
      <c r="A105" s="55" t="s">
        <v>393</v>
      </c>
      <c r="B105" s="286">
        <v>600039285</v>
      </c>
      <c r="C105" s="286">
        <v>49624415</v>
      </c>
      <c r="D105" s="68">
        <v>91652000841</v>
      </c>
      <c r="E105" s="68">
        <v>3111</v>
      </c>
      <c r="F105" s="178">
        <v>13253</v>
      </c>
      <c r="G105" s="178">
        <v>0</v>
      </c>
      <c r="H105" s="178">
        <v>4745</v>
      </c>
      <c r="I105" s="178">
        <v>106</v>
      </c>
      <c r="J105" s="178">
        <f t="shared" si="15"/>
        <v>18104</v>
      </c>
      <c r="K105" s="191">
        <v>34.26</v>
      </c>
      <c r="M105" s="22"/>
    </row>
    <row r="106" spans="1:13" ht="15.75" customHeight="1" x14ac:dyDescent="0.2">
      <c r="A106" s="55" t="s">
        <v>240</v>
      </c>
      <c r="B106" s="286">
        <v>600039331</v>
      </c>
      <c r="C106" s="286">
        <v>70886261</v>
      </c>
      <c r="D106" s="68">
        <v>91652000843</v>
      </c>
      <c r="E106" s="68">
        <v>3111</v>
      </c>
      <c r="F106" s="101">
        <v>8308</v>
      </c>
      <c r="G106" s="101">
        <v>30</v>
      </c>
      <c r="H106" s="101">
        <v>2984</v>
      </c>
      <c r="I106" s="101">
        <v>57</v>
      </c>
      <c r="J106" s="101">
        <f t="shared" si="15"/>
        <v>11379</v>
      </c>
      <c r="K106" s="191">
        <v>21.66</v>
      </c>
    </row>
    <row r="107" spans="1:13" ht="15.75" customHeight="1" x14ac:dyDescent="0.2">
      <c r="A107" s="55" t="s">
        <v>241</v>
      </c>
      <c r="B107" s="286">
        <v>600039366</v>
      </c>
      <c r="C107" s="286">
        <v>65993896</v>
      </c>
      <c r="D107" s="68">
        <v>91652000846</v>
      </c>
      <c r="E107" s="68">
        <v>3111</v>
      </c>
      <c r="F107" s="101">
        <v>17344</v>
      </c>
      <c r="G107" s="101">
        <v>50</v>
      </c>
      <c r="H107" s="101">
        <v>6226</v>
      </c>
      <c r="I107" s="101">
        <v>141</v>
      </c>
      <c r="J107" s="101">
        <f t="shared" si="15"/>
        <v>23761</v>
      </c>
      <c r="K107" s="191">
        <v>44.65</v>
      </c>
      <c r="M107" s="22"/>
    </row>
    <row r="108" spans="1:13" ht="19.5" customHeight="1" x14ac:dyDescent="0.2">
      <c r="A108" s="80" t="s">
        <v>251</v>
      </c>
      <c r="B108" s="292"/>
      <c r="C108" s="292"/>
      <c r="D108" s="81"/>
      <c r="E108" s="81"/>
      <c r="F108" s="174"/>
      <c r="G108" s="174"/>
      <c r="H108" s="174"/>
      <c r="I108" s="174"/>
      <c r="J108" s="174"/>
      <c r="K108" s="202"/>
    </row>
    <row r="109" spans="1:13" ht="15.75" customHeight="1" thickBot="1" x14ac:dyDescent="0.25">
      <c r="A109" s="69" t="s">
        <v>242</v>
      </c>
      <c r="B109" s="287">
        <v>600039340</v>
      </c>
      <c r="C109" s="287">
        <v>70997373</v>
      </c>
      <c r="D109" s="75">
        <v>91652001328</v>
      </c>
      <c r="E109" s="75">
        <v>3111</v>
      </c>
      <c r="F109" s="101">
        <v>3630</v>
      </c>
      <c r="G109" s="102">
        <v>0</v>
      </c>
      <c r="H109" s="102">
        <v>1299</v>
      </c>
      <c r="I109" s="102">
        <v>27</v>
      </c>
      <c r="J109" s="102">
        <f t="shared" ref="J109" si="16">F109+G109+H109+I109</f>
        <v>4956</v>
      </c>
      <c r="K109" s="201">
        <v>8.86</v>
      </c>
    </row>
    <row r="110" spans="1:13" ht="19.5" customHeight="1" thickBot="1" x14ac:dyDescent="0.25">
      <c r="A110" s="72" t="s">
        <v>585</v>
      </c>
      <c r="B110" s="288"/>
      <c r="C110" s="288"/>
      <c r="D110" s="59"/>
      <c r="E110" s="73"/>
      <c r="F110" s="171">
        <f t="shared" ref="F110:K110" si="17">SUM(F103:F109)</f>
        <v>61922</v>
      </c>
      <c r="G110" s="171">
        <f t="shared" si="17"/>
        <v>169</v>
      </c>
      <c r="H110" s="171">
        <f t="shared" si="17"/>
        <v>22225</v>
      </c>
      <c r="I110" s="171">
        <f t="shared" si="17"/>
        <v>508</v>
      </c>
      <c r="J110" s="171">
        <f t="shared" si="17"/>
        <v>84824</v>
      </c>
      <c r="K110" s="198">
        <f t="shared" si="17"/>
        <v>158.12</v>
      </c>
    </row>
    <row r="111" spans="1:13" ht="19.5" customHeight="1" x14ac:dyDescent="0.2">
      <c r="A111" s="76" t="s">
        <v>143</v>
      </c>
      <c r="B111" s="290"/>
      <c r="C111" s="290"/>
      <c r="D111" s="77"/>
      <c r="E111" s="77"/>
      <c r="F111" s="172"/>
      <c r="G111" s="172"/>
      <c r="H111" s="172"/>
      <c r="I111" s="172"/>
      <c r="J111" s="172"/>
      <c r="K111" s="199"/>
    </row>
    <row r="112" spans="1:13" ht="15.75" customHeight="1" x14ac:dyDescent="0.2">
      <c r="A112" s="78" t="s">
        <v>394</v>
      </c>
      <c r="B112" s="291">
        <v>600039471</v>
      </c>
      <c r="C112" s="291">
        <v>68402112</v>
      </c>
      <c r="D112" s="79">
        <v>91652000851</v>
      </c>
      <c r="E112" s="79">
        <v>3111</v>
      </c>
      <c r="F112" s="101">
        <v>12131</v>
      </c>
      <c r="G112" s="101">
        <v>0</v>
      </c>
      <c r="H112" s="168">
        <v>4343</v>
      </c>
      <c r="I112" s="168">
        <v>98</v>
      </c>
      <c r="J112" s="101">
        <f t="shared" ref="J112:J129" si="18">F112+G112+H112+I112</f>
        <v>16572</v>
      </c>
      <c r="K112" s="190">
        <v>30.33</v>
      </c>
      <c r="M112" s="221"/>
    </row>
    <row r="113" spans="1:13" ht="15.75" customHeight="1" x14ac:dyDescent="0.2">
      <c r="A113" s="55" t="s">
        <v>243</v>
      </c>
      <c r="B113" s="286">
        <v>600039498</v>
      </c>
      <c r="C113" s="286">
        <v>70919585</v>
      </c>
      <c r="D113" s="68">
        <v>91652001248</v>
      </c>
      <c r="E113" s="68">
        <v>3111</v>
      </c>
      <c r="F113" s="101">
        <v>10170</v>
      </c>
      <c r="G113" s="101">
        <v>0</v>
      </c>
      <c r="H113" s="101">
        <v>3641</v>
      </c>
      <c r="I113" s="101">
        <v>69</v>
      </c>
      <c r="J113" s="101">
        <f t="shared" si="18"/>
        <v>13880</v>
      </c>
      <c r="K113" s="191">
        <v>26.16</v>
      </c>
      <c r="M113" s="221"/>
    </row>
    <row r="114" spans="1:13" ht="15.75" customHeight="1" x14ac:dyDescent="0.2">
      <c r="A114" s="55" t="s">
        <v>248</v>
      </c>
      <c r="B114" s="286">
        <v>600039501</v>
      </c>
      <c r="C114" s="286">
        <v>70919674</v>
      </c>
      <c r="D114" s="68">
        <v>91652001255</v>
      </c>
      <c r="E114" s="68">
        <v>3111</v>
      </c>
      <c r="F114" s="101">
        <v>6094</v>
      </c>
      <c r="G114" s="101">
        <v>0</v>
      </c>
      <c r="H114" s="101">
        <v>2182</v>
      </c>
      <c r="I114" s="101">
        <v>55</v>
      </c>
      <c r="J114" s="101">
        <f t="shared" si="18"/>
        <v>8331</v>
      </c>
      <c r="K114" s="191">
        <v>14.8</v>
      </c>
      <c r="M114" s="221"/>
    </row>
    <row r="115" spans="1:13" ht="15.75" customHeight="1" x14ac:dyDescent="0.2">
      <c r="A115" s="55" t="s">
        <v>271</v>
      </c>
      <c r="B115" s="286">
        <v>600039510</v>
      </c>
      <c r="C115" s="286">
        <v>60433361</v>
      </c>
      <c r="D115" s="68">
        <v>91652000848</v>
      </c>
      <c r="E115" s="68">
        <v>3111</v>
      </c>
      <c r="F115" s="101">
        <v>9725</v>
      </c>
      <c r="G115" s="101">
        <v>0</v>
      </c>
      <c r="H115" s="101">
        <v>3482</v>
      </c>
      <c r="I115" s="101">
        <v>80</v>
      </c>
      <c r="J115" s="101">
        <f t="shared" si="18"/>
        <v>13287</v>
      </c>
      <c r="K115" s="191">
        <v>24.49</v>
      </c>
      <c r="M115" s="221"/>
    </row>
    <row r="116" spans="1:13" ht="15.75" customHeight="1" x14ac:dyDescent="0.2">
      <c r="A116" s="55" t="s">
        <v>272</v>
      </c>
      <c r="B116" s="286">
        <v>600039528</v>
      </c>
      <c r="C116" s="286">
        <v>70919623</v>
      </c>
      <c r="D116" s="68">
        <v>91652001258</v>
      </c>
      <c r="E116" s="68">
        <v>3111</v>
      </c>
      <c r="F116" s="101">
        <v>5622</v>
      </c>
      <c r="G116" s="101">
        <v>0</v>
      </c>
      <c r="H116" s="101">
        <v>2013</v>
      </c>
      <c r="I116" s="101">
        <v>49</v>
      </c>
      <c r="J116" s="101">
        <f t="shared" si="18"/>
        <v>7684</v>
      </c>
      <c r="K116" s="191">
        <v>14.24</v>
      </c>
      <c r="M116" s="221"/>
    </row>
    <row r="117" spans="1:13" ht="15.75" customHeight="1" x14ac:dyDescent="0.2">
      <c r="A117" s="84" t="s">
        <v>343</v>
      </c>
      <c r="B117" s="286">
        <v>691001391</v>
      </c>
      <c r="C117" s="286">
        <v>72049812</v>
      </c>
      <c r="D117" s="68">
        <v>91652000936</v>
      </c>
      <c r="E117" s="68">
        <v>3111</v>
      </c>
      <c r="F117" s="101">
        <v>12116</v>
      </c>
      <c r="G117" s="101">
        <v>0</v>
      </c>
      <c r="H117" s="101">
        <v>4338</v>
      </c>
      <c r="I117" s="101">
        <v>95</v>
      </c>
      <c r="J117" s="101">
        <f t="shared" si="18"/>
        <v>16549</v>
      </c>
      <c r="K117" s="191">
        <v>30.77</v>
      </c>
      <c r="M117" s="221"/>
    </row>
    <row r="118" spans="1:13" ht="15.75" customHeight="1" x14ac:dyDescent="0.2">
      <c r="A118" s="55" t="s">
        <v>273</v>
      </c>
      <c r="B118" s="286">
        <v>600039731</v>
      </c>
      <c r="C118" s="286">
        <v>70919704</v>
      </c>
      <c r="D118" s="68">
        <v>91652001259</v>
      </c>
      <c r="E118" s="68">
        <v>3111</v>
      </c>
      <c r="F118" s="101">
        <v>6704</v>
      </c>
      <c r="G118" s="101">
        <v>0</v>
      </c>
      <c r="H118" s="101">
        <v>2400</v>
      </c>
      <c r="I118" s="101">
        <v>46</v>
      </c>
      <c r="J118" s="101">
        <f t="shared" si="18"/>
        <v>9150</v>
      </c>
      <c r="K118" s="191">
        <v>17.66</v>
      </c>
      <c r="M118" s="221"/>
    </row>
    <row r="119" spans="1:13" ht="15.75" customHeight="1" x14ac:dyDescent="0.2">
      <c r="A119" s="55" t="s">
        <v>274</v>
      </c>
      <c r="B119" s="286">
        <v>600039552</v>
      </c>
      <c r="C119" s="286">
        <v>70919721</v>
      </c>
      <c r="D119" s="68">
        <v>91652001234</v>
      </c>
      <c r="E119" s="68">
        <v>3111</v>
      </c>
      <c r="F119" s="101">
        <v>10082</v>
      </c>
      <c r="G119" s="101">
        <v>0</v>
      </c>
      <c r="H119" s="101">
        <v>3609</v>
      </c>
      <c r="I119" s="101">
        <v>80</v>
      </c>
      <c r="J119" s="101">
        <f t="shared" si="18"/>
        <v>13771</v>
      </c>
      <c r="K119" s="191">
        <v>25.47</v>
      </c>
      <c r="M119" s="221"/>
    </row>
    <row r="120" spans="1:13" ht="15.75" customHeight="1" x14ac:dyDescent="0.2">
      <c r="A120" s="55" t="s">
        <v>275</v>
      </c>
      <c r="B120" s="286">
        <v>600039587</v>
      </c>
      <c r="C120" s="286">
        <v>70919747</v>
      </c>
      <c r="D120" s="68">
        <v>91652001241</v>
      </c>
      <c r="E120" s="68">
        <v>3111</v>
      </c>
      <c r="F120" s="101">
        <v>7651</v>
      </c>
      <c r="G120" s="101">
        <v>15</v>
      </c>
      <c r="H120" s="101">
        <v>2744</v>
      </c>
      <c r="I120" s="101">
        <v>67</v>
      </c>
      <c r="J120" s="101">
        <f t="shared" si="18"/>
        <v>10477</v>
      </c>
      <c r="K120" s="191">
        <v>19.18</v>
      </c>
      <c r="M120" s="221"/>
    </row>
    <row r="121" spans="1:13" ht="15.75" customHeight="1" x14ac:dyDescent="0.2">
      <c r="A121" s="55" t="s">
        <v>276</v>
      </c>
      <c r="B121" s="286">
        <v>600039595</v>
      </c>
      <c r="C121" s="286">
        <v>70919631</v>
      </c>
      <c r="D121" s="68">
        <v>91652001247</v>
      </c>
      <c r="E121" s="68">
        <v>3111</v>
      </c>
      <c r="F121" s="101">
        <v>6341</v>
      </c>
      <c r="G121" s="101">
        <v>0</v>
      </c>
      <c r="H121" s="101">
        <v>2270</v>
      </c>
      <c r="I121" s="101">
        <v>49</v>
      </c>
      <c r="J121" s="101">
        <f t="shared" si="18"/>
        <v>8660</v>
      </c>
      <c r="K121" s="191">
        <v>15.58</v>
      </c>
      <c r="M121" s="221"/>
    </row>
    <row r="122" spans="1:13" ht="15.75" customHeight="1" x14ac:dyDescent="0.2">
      <c r="A122" s="55" t="s">
        <v>277</v>
      </c>
      <c r="B122" s="286">
        <v>600039609</v>
      </c>
      <c r="C122" s="286">
        <v>70919666</v>
      </c>
      <c r="D122" s="68">
        <v>91652001245</v>
      </c>
      <c r="E122" s="68">
        <v>3111</v>
      </c>
      <c r="F122" s="101">
        <v>6488</v>
      </c>
      <c r="G122" s="101">
        <v>0</v>
      </c>
      <c r="H122" s="101">
        <v>2323</v>
      </c>
      <c r="I122" s="101">
        <v>54</v>
      </c>
      <c r="J122" s="101">
        <f t="shared" si="18"/>
        <v>8865</v>
      </c>
      <c r="K122" s="191">
        <v>15.99</v>
      </c>
      <c r="M122" s="221"/>
    </row>
    <row r="123" spans="1:13" ht="15.75" customHeight="1" x14ac:dyDescent="0.2">
      <c r="A123" s="55" t="s">
        <v>278</v>
      </c>
      <c r="B123" s="286">
        <v>600039625</v>
      </c>
      <c r="C123" s="286">
        <v>70919691</v>
      </c>
      <c r="D123" s="68">
        <v>91652001250</v>
      </c>
      <c r="E123" s="68">
        <v>3111</v>
      </c>
      <c r="F123" s="101">
        <v>8153</v>
      </c>
      <c r="G123" s="101">
        <v>0</v>
      </c>
      <c r="H123" s="101">
        <v>2919</v>
      </c>
      <c r="I123" s="101">
        <v>68</v>
      </c>
      <c r="J123" s="101">
        <f t="shared" si="18"/>
        <v>11140</v>
      </c>
      <c r="K123" s="191">
        <v>20.94</v>
      </c>
      <c r="M123" s="221"/>
    </row>
    <row r="124" spans="1:13" ht="15.75" customHeight="1" x14ac:dyDescent="0.2">
      <c r="A124" s="55" t="s">
        <v>279</v>
      </c>
      <c r="B124" s="286">
        <v>600039641</v>
      </c>
      <c r="C124" s="286">
        <v>70919739</v>
      </c>
      <c r="D124" s="68">
        <v>91652001232</v>
      </c>
      <c r="E124" s="68">
        <v>3111</v>
      </c>
      <c r="F124" s="101">
        <v>8283</v>
      </c>
      <c r="G124" s="101">
        <v>0</v>
      </c>
      <c r="H124" s="101">
        <v>2965</v>
      </c>
      <c r="I124" s="101">
        <v>65</v>
      </c>
      <c r="J124" s="101">
        <f t="shared" si="18"/>
        <v>11313</v>
      </c>
      <c r="K124" s="191">
        <v>20.190000000000001</v>
      </c>
      <c r="M124" s="221"/>
    </row>
    <row r="125" spans="1:13" ht="15.75" customHeight="1" x14ac:dyDescent="0.2">
      <c r="A125" s="55" t="s">
        <v>0</v>
      </c>
      <c r="B125" s="286">
        <v>600039650</v>
      </c>
      <c r="C125" s="286">
        <v>60433370</v>
      </c>
      <c r="D125" s="68">
        <v>91652000847</v>
      </c>
      <c r="E125" s="68">
        <v>3111</v>
      </c>
      <c r="F125" s="101">
        <v>7764</v>
      </c>
      <c r="G125" s="101">
        <v>0</v>
      </c>
      <c r="H125" s="101">
        <v>2779</v>
      </c>
      <c r="I125" s="101">
        <v>61</v>
      </c>
      <c r="J125" s="101">
        <f t="shared" si="18"/>
        <v>10604</v>
      </c>
      <c r="K125" s="191">
        <v>19.510000000000002</v>
      </c>
      <c r="M125" s="221"/>
    </row>
    <row r="126" spans="1:13" ht="15.75" customHeight="1" x14ac:dyDescent="0.2">
      <c r="A126" s="55" t="s">
        <v>1</v>
      </c>
      <c r="B126" s="286">
        <v>600039668</v>
      </c>
      <c r="C126" s="286">
        <v>70919658</v>
      </c>
      <c r="D126" s="68">
        <v>91652001239</v>
      </c>
      <c r="E126" s="68">
        <v>3111</v>
      </c>
      <c r="F126" s="101">
        <v>7361</v>
      </c>
      <c r="G126" s="101">
        <v>0</v>
      </c>
      <c r="H126" s="101">
        <v>2635</v>
      </c>
      <c r="I126" s="101">
        <v>66</v>
      </c>
      <c r="J126" s="101">
        <f t="shared" si="18"/>
        <v>10062</v>
      </c>
      <c r="K126" s="191">
        <v>17.899999999999999</v>
      </c>
      <c r="M126" s="221"/>
    </row>
    <row r="127" spans="1:13" ht="15.75" customHeight="1" x14ac:dyDescent="0.2">
      <c r="A127" s="55" t="s">
        <v>280</v>
      </c>
      <c r="B127" s="286">
        <v>600039676</v>
      </c>
      <c r="C127" s="286">
        <v>70919640</v>
      </c>
      <c r="D127" s="68">
        <v>91652001253</v>
      </c>
      <c r="E127" s="68">
        <v>3111</v>
      </c>
      <c r="F127" s="101">
        <v>11394</v>
      </c>
      <c r="G127" s="101">
        <v>0</v>
      </c>
      <c r="H127" s="101">
        <v>4079</v>
      </c>
      <c r="I127" s="101">
        <v>102</v>
      </c>
      <c r="J127" s="101">
        <f t="shared" si="18"/>
        <v>15575</v>
      </c>
      <c r="K127" s="191">
        <v>28.34</v>
      </c>
      <c r="M127" s="221"/>
    </row>
    <row r="128" spans="1:13" ht="15.75" customHeight="1" x14ac:dyDescent="0.2">
      <c r="A128" s="55" t="s">
        <v>281</v>
      </c>
      <c r="B128" s="286">
        <v>600039684</v>
      </c>
      <c r="C128" s="286">
        <v>70919615</v>
      </c>
      <c r="D128" s="68">
        <v>91652001246</v>
      </c>
      <c r="E128" s="68">
        <v>3111</v>
      </c>
      <c r="F128" s="101">
        <v>6041</v>
      </c>
      <c r="G128" s="101">
        <v>0</v>
      </c>
      <c r="H128" s="101">
        <v>2163</v>
      </c>
      <c r="I128" s="101">
        <v>53</v>
      </c>
      <c r="J128" s="101">
        <f t="shared" si="18"/>
        <v>8257</v>
      </c>
      <c r="K128" s="191">
        <v>14.42</v>
      </c>
      <c r="M128" s="221"/>
    </row>
    <row r="129" spans="1:14" ht="15.75" customHeight="1" x14ac:dyDescent="0.2">
      <c r="A129" s="55" t="s">
        <v>371</v>
      </c>
      <c r="B129" s="286">
        <v>600039714</v>
      </c>
      <c r="C129" s="286">
        <v>68402104</v>
      </c>
      <c r="D129" s="68">
        <v>91652000850</v>
      </c>
      <c r="E129" s="68">
        <v>3111</v>
      </c>
      <c r="F129" s="101">
        <v>6131</v>
      </c>
      <c r="G129" s="101">
        <v>0</v>
      </c>
      <c r="H129" s="101">
        <v>2195</v>
      </c>
      <c r="I129" s="101">
        <v>51</v>
      </c>
      <c r="J129" s="101">
        <f t="shared" si="18"/>
        <v>8377</v>
      </c>
      <c r="K129" s="191">
        <v>15.12</v>
      </c>
      <c r="M129" s="221"/>
    </row>
    <row r="130" spans="1:14" ht="19.5" customHeight="1" x14ac:dyDescent="0.2">
      <c r="A130" s="80" t="s">
        <v>344</v>
      </c>
      <c r="B130" s="292"/>
      <c r="C130" s="292"/>
      <c r="D130" s="81"/>
      <c r="E130" s="81"/>
      <c r="F130" s="174"/>
      <c r="G130" s="174"/>
      <c r="H130" s="174"/>
      <c r="I130" s="174"/>
      <c r="J130" s="174"/>
      <c r="K130" s="202"/>
      <c r="M130" s="221"/>
    </row>
    <row r="131" spans="1:14" s="16" customFormat="1" ht="15.75" customHeight="1" x14ac:dyDescent="0.2">
      <c r="A131" s="85" t="s">
        <v>372</v>
      </c>
      <c r="B131" s="293">
        <v>691003386</v>
      </c>
      <c r="C131" s="293">
        <v>72548223</v>
      </c>
      <c r="D131" s="86">
        <v>91652001533</v>
      </c>
      <c r="E131" s="68">
        <v>3111</v>
      </c>
      <c r="F131" s="101">
        <v>6143</v>
      </c>
      <c r="G131" s="101">
        <v>0</v>
      </c>
      <c r="H131" s="101">
        <v>2199</v>
      </c>
      <c r="I131" s="101">
        <v>52</v>
      </c>
      <c r="J131" s="101">
        <f t="shared" ref="J131" si="19">F131+G131+H131+I131</f>
        <v>8394</v>
      </c>
      <c r="K131" s="191">
        <v>15.64</v>
      </c>
      <c r="L131" s="8"/>
      <c r="M131" s="221"/>
      <c r="N131" s="8"/>
    </row>
    <row r="132" spans="1:14" ht="19.5" customHeight="1" x14ac:dyDescent="0.2">
      <c r="A132" s="80" t="s">
        <v>144</v>
      </c>
      <c r="B132" s="292"/>
      <c r="C132" s="292"/>
      <c r="D132" s="81"/>
      <c r="E132" s="81"/>
      <c r="F132" s="174"/>
      <c r="G132" s="174"/>
      <c r="H132" s="174"/>
      <c r="I132" s="174"/>
      <c r="J132" s="174"/>
      <c r="K132" s="202"/>
      <c r="M132" s="221"/>
    </row>
    <row r="133" spans="1:14" ht="15.75" customHeight="1" x14ac:dyDescent="0.2">
      <c r="A133" s="55" t="s">
        <v>450</v>
      </c>
      <c r="B133" s="286">
        <v>691011532</v>
      </c>
      <c r="C133" s="280" t="s">
        <v>586</v>
      </c>
      <c r="D133" s="68">
        <v>91652001544</v>
      </c>
      <c r="E133" s="68">
        <v>3111</v>
      </c>
      <c r="F133" s="101">
        <v>4405</v>
      </c>
      <c r="G133" s="101">
        <v>0</v>
      </c>
      <c r="H133" s="101">
        <v>1577</v>
      </c>
      <c r="I133" s="101">
        <v>34</v>
      </c>
      <c r="J133" s="101">
        <f t="shared" ref="J133:J135" si="20">F133+G133+H133+I133</f>
        <v>6016</v>
      </c>
      <c r="K133" s="191">
        <v>10.36</v>
      </c>
      <c r="M133" s="221"/>
    </row>
    <row r="134" spans="1:14" ht="15.75" customHeight="1" x14ac:dyDescent="0.2">
      <c r="A134" s="55" t="s">
        <v>282</v>
      </c>
      <c r="B134" s="286">
        <v>600039463</v>
      </c>
      <c r="C134" s="286">
        <v>70986819</v>
      </c>
      <c r="D134" s="68">
        <v>91652001332</v>
      </c>
      <c r="E134" s="68">
        <v>3111</v>
      </c>
      <c r="F134" s="101">
        <v>4516</v>
      </c>
      <c r="G134" s="101">
        <v>3</v>
      </c>
      <c r="H134" s="101">
        <v>1618</v>
      </c>
      <c r="I134" s="101">
        <v>34</v>
      </c>
      <c r="J134" s="101">
        <f t="shared" si="20"/>
        <v>6171</v>
      </c>
      <c r="K134" s="191">
        <v>11.06</v>
      </c>
      <c r="M134" s="221"/>
    </row>
    <row r="135" spans="1:14" ht="15.75" customHeight="1" thickBot="1" x14ac:dyDescent="0.25">
      <c r="A135" s="69" t="s">
        <v>2</v>
      </c>
      <c r="B135" s="287">
        <v>600039633</v>
      </c>
      <c r="C135" s="287">
        <v>70986801</v>
      </c>
      <c r="D135" s="75">
        <v>91652001333</v>
      </c>
      <c r="E135" s="71">
        <v>3111</v>
      </c>
      <c r="F135" s="101">
        <v>4363</v>
      </c>
      <c r="G135" s="102">
        <v>0</v>
      </c>
      <c r="H135" s="102">
        <v>1562</v>
      </c>
      <c r="I135" s="102">
        <v>36</v>
      </c>
      <c r="J135" s="101">
        <f t="shared" si="20"/>
        <v>5961</v>
      </c>
      <c r="K135" s="201">
        <v>10.97</v>
      </c>
      <c r="M135" s="221"/>
    </row>
    <row r="136" spans="1:14" ht="19.5" customHeight="1" thickBot="1" x14ac:dyDescent="0.25">
      <c r="A136" s="72" t="s">
        <v>587</v>
      </c>
      <c r="B136" s="288"/>
      <c r="C136" s="288"/>
      <c r="D136" s="87"/>
      <c r="E136" s="88"/>
      <c r="F136" s="169">
        <f>SUM(F112:F135)</f>
        <v>167678</v>
      </c>
      <c r="G136" s="169">
        <f t="shared" ref="G136:K136" si="21">SUM(G112:G135)</f>
        <v>18</v>
      </c>
      <c r="H136" s="169">
        <f t="shared" si="21"/>
        <v>60036</v>
      </c>
      <c r="I136" s="169">
        <f t="shared" si="21"/>
        <v>1364</v>
      </c>
      <c r="J136" s="169">
        <f t="shared" si="21"/>
        <v>229096</v>
      </c>
      <c r="K136" s="193">
        <f t="shared" si="21"/>
        <v>419.12</v>
      </c>
      <c r="M136" s="221"/>
    </row>
    <row r="137" spans="1:14" ht="19.5" customHeight="1" x14ac:dyDescent="0.2">
      <c r="A137" s="76" t="s">
        <v>145</v>
      </c>
      <c r="B137" s="290"/>
      <c r="C137" s="290"/>
      <c r="D137" s="77"/>
      <c r="E137" s="77"/>
      <c r="F137" s="172"/>
      <c r="G137" s="172"/>
      <c r="H137" s="172"/>
      <c r="I137" s="172"/>
      <c r="J137" s="172"/>
      <c r="K137" s="199"/>
      <c r="M137" s="221"/>
    </row>
    <row r="138" spans="1:14" ht="15.75" customHeight="1" x14ac:dyDescent="0.2">
      <c r="A138" s="89" t="s">
        <v>196</v>
      </c>
      <c r="B138" s="293">
        <v>600040283</v>
      </c>
      <c r="C138" s="294">
        <v>70920389</v>
      </c>
      <c r="D138" s="79">
        <v>91652001269</v>
      </c>
      <c r="E138" s="68">
        <v>3111</v>
      </c>
      <c r="F138" s="101">
        <v>9431</v>
      </c>
      <c r="G138" s="168">
        <v>0</v>
      </c>
      <c r="H138" s="168">
        <v>3376</v>
      </c>
      <c r="I138" s="168">
        <v>75</v>
      </c>
      <c r="J138" s="168">
        <f t="shared" ref="J138:J146" si="22">F138+G138+H138+I138</f>
        <v>12882</v>
      </c>
      <c r="K138" s="167">
        <v>23.91</v>
      </c>
      <c r="M138" s="221"/>
    </row>
    <row r="139" spans="1:14" ht="15.75" customHeight="1" x14ac:dyDescent="0.2">
      <c r="A139" s="89" t="s">
        <v>381</v>
      </c>
      <c r="B139" s="295">
        <v>691004811</v>
      </c>
      <c r="C139" s="296">
        <v>71294066</v>
      </c>
      <c r="D139" s="79">
        <v>91652001536</v>
      </c>
      <c r="E139" s="68">
        <v>3111</v>
      </c>
      <c r="F139" s="101">
        <v>7262</v>
      </c>
      <c r="G139" s="168">
        <v>0</v>
      </c>
      <c r="H139" s="168">
        <v>2600</v>
      </c>
      <c r="I139" s="168">
        <v>59</v>
      </c>
      <c r="J139" s="168">
        <f t="shared" si="22"/>
        <v>9921</v>
      </c>
      <c r="K139" s="167">
        <v>17.399999999999999</v>
      </c>
      <c r="M139" s="221"/>
    </row>
    <row r="140" spans="1:14" ht="15.75" customHeight="1" x14ac:dyDescent="0.2">
      <c r="A140" s="90" t="s">
        <v>197</v>
      </c>
      <c r="B140" s="293">
        <v>600040038</v>
      </c>
      <c r="C140" s="294">
        <v>70920362</v>
      </c>
      <c r="D140" s="68">
        <v>91652001266</v>
      </c>
      <c r="E140" s="68">
        <v>3111</v>
      </c>
      <c r="F140" s="101">
        <v>8459</v>
      </c>
      <c r="G140" s="101">
        <v>0</v>
      </c>
      <c r="H140" s="101">
        <v>3028</v>
      </c>
      <c r="I140" s="101">
        <v>76</v>
      </c>
      <c r="J140" s="101">
        <f t="shared" si="22"/>
        <v>11563</v>
      </c>
      <c r="K140" s="166">
        <v>21.05</v>
      </c>
      <c r="M140" s="221"/>
    </row>
    <row r="141" spans="1:14" ht="15.75" customHeight="1" x14ac:dyDescent="0.2">
      <c r="A141" s="90" t="s">
        <v>283</v>
      </c>
      <c r="B141" s="293">
        <v>600040046</v>
      </c>
      <c r="C141" s="294">
        <v>70920168</v>
      </c>
      <c r="D141" s="68">
        <v>91652001268</v>
      </c>
      <c r="E141" s="68">
        <v>3111</v>
      </c>
      <c r="F141" s="101">
        <v>8437</v>
      </c>
      <c r="G141" s="101">
        <v>24</v>
      </c>
      <c r="H141" s="101">
        <v>3028</v>
      </c>
      <c r="I141" s="101">
        <v>78</v>
      </c>
      <c r="J141" s="101">
        <f t="shared" si="22"/>
        <v>11567</v>
      </c>
      <c r="K141" s="166">
        <v>20.67</v>
      </c>
      <c r="M141" s="221"/>
    </row>
    <row r="142" spans="1:14" ht="15.75" customHeight="1" x14ac:dyDescent="0.2">
      <c r="A142" s="90" t="s">
        <v>198</v>
      </c>
      <c r="B142" s="293">
        <v>600040291</v>
      </c>
      <c r="C142" s="294">
        <v>70920371</v>
      </c>
      <c r="D142" s="68">
        <v>91652001264</v>
      </c>
      <c r="E142" s="68">
        <v>3111</v>
      </c>
      <c r="F142" s="101">
        <v>6028</v>
      </c>
      <c r="G142" s="101">
        <v>0</v>
      </c>
      <c r="H142" s="101">
        <v>2158</v>
      </c>
      <c r="I142" s="101">
        <v>54</v>
      </c>
      <c r="J142" s="101">
        <f t="shared" si="22"/>
        <v>8240</v>
      </c>
      <c r="K142" s="166">
        <v>15.15</v>
      </c>
      <c r="M142" s="221"/>
    </row>
    <row r="143" spans="1:14" ht="15.75" customHeight="1" x14ac:dyDescent="0.2">
      <c r="A143" s="90" t="s">
        <v>199</v>
      </c>
      <c r="B143" s="293">
        <v>600040054</v>
      </c>
      <c r="C143" s="294">
        <v>70920397</v>
      </c>
      <c r="D143" s="68">
        <v>91652001267</v>
      </c>
      <c r="E143" s="68">
        <v>3111</v>
      </c>
      <c r="F143" s="101">
        <v>8480</v>
      </c>
      <c r="G143" s="101">
        <v>0</v>
      </c>
      <c r="H143" s="101">
        <v>3036</v>
      </c>
      <c r="I143" s="101">
        <v>76</v>
      </c>
      <c r="J143" s="101">
        <f t="shared" si="22"/>
        <v>11592</v>
      </c>
      <c r="K143" s="166">
        <v>20.87</v>
      </c>
      <c r="M143" s="221"/>
    </row>
    <row r="144" spans="1:14" ht="15.75" customHeight="1" x14ac:dyDescent="0.2">
      <c r="A144" s="90" t="s">
        <v>200</v>
      </c>
      <c r="B144" s="293">
        <v>600040062</v>
      </c>
      <c r="C144" s="294">
        <v>70920401</v>
      </c>
      <c r="D144" s="68">
        <v>91652001263</v>
      </c>
      <c r="E144" s="68">
        <v>3111</v>
      </c>
      <c r="F144" s="101">
        <v>7234</v>
      </c>
      <c r="G144" s="101">
        <v>15</v>
      </c>
      <c r="H144" s="101">
        <v>2595</v>
      </c>
      <c r="I144" s="101">
        <v>60</v>
      </c>
      <c r="J144" s="101">
        <f t="shared" si="22"/>
        <v>9904</v>
      </c>
      <c r="K144" s="166">
        <v>17.04</v>
      </c>
      <c r="M144" s="221"/>
    </row>
    <row r="145" spans="1:13" ht="15.75" customHeight="1" x14ac:dyDescent="0.2">
      <c r="A145" s="90" t="s">
        <v>373</v>
      </c>
      <c r="B145" s="293">
        <v>600040020</v>
      </c>
      <c r="C145" s="294">
        <v>70919526</v>
      </c>
      <c r="D145" s="68">
        <v>91652001262</v>
      </c>
      <c r="E145" s="68">
        <v>3111</v>
      </c>
      <c r="F145" s="101">
        <v>16783</v>
      </c>
      <c r="G145" s="101">
        <v>30</v>
      </c>
      <c r="H145" s="101">
        <v>6018</v>
      </c>
      <c r="I145" s="101">
        <v>160</v>
      </c>
      <c r="J145" s="101">
        <f t="shared" si="22"/>
        <v>22991</v>
      </c>
      <c r="K145" s="166">
        <v>40.9</v>
      </c>
      <c r="M145" s="221"/>
    </row>
    <row r="146" spans="1:13" ht="15.75" customHeight="1" thickBot="1" x14ac:dyDescent="0.25">
      <c r="A146" s="91" t="s">
        <v>201</v>
      </c>
      <c r="B146" s="297">
        <v>600040071</v>
      </c>
      <c r="C146" s="298">
        <v>70920427</v>
      </c>
      <c r="D146" s="71">
        <v>91652001265</v>
      </c>
      <c r="E146" s="71">
        <v>3111</v>
      </c>
      <c r="F146" s="101">
        <v>11254</v>
      </c>
      <c r="G146" s="102">
        <v>0</v>
      </c>
      <c r="H146" s="102">
        <v>4029</v>
      </c>
      <c r="I146" s="102">
        <v>104</v>
      </c>
      <c r="J146" s="102">
        <f t="shared" si="22"/>
        <v>15387</v>
      </c>
      <c r="K146" s="203">
        <v>27.57</v>
      </c>
      <c r="M146" s="221"/>
    </row>
    <row r="147" spans="1:13" ht="19.5" customHeight="1" thickBot="1" x14ac:dyDescent="0.25">
      <c r="A147" s="92" t="s">
        <v>146</v>
      </c>
      <c r="B147" s="299"/>
      <c r="C147" s="299"/>
      <c r="D147" s="93"/>
      <c r="E147" s="93"/>
      <c r="F147" s="169">
        <f t="shared" ref="F147:K147" si="23">SUM(F138:F146)</f>
        <v>83368</v>
      </c>
      <c r="G147" s="169">
        <f t="shared" si="23"/>
        <v>69</v>
      </c>
      <c r="H147" s="169">
        <f t="shared" si="23"/>
        <v>29868</v>
      </c>
      <c r="I147" s="169">
        <f t="shared" si="23"/>
        <v>742</v>
      </c>
      <c r="J147" s="169">
        <f t="shared" si="23"/>
        <v>114047</v>
      </c>
      <c r="K147" s="193">
        <f t="shared" si="23"/>
        <v>204.56</v>
      </c>
      <c r="M147" s="221"/>
    </row>
    <row r="148" spans="1:13" ht="19.5" customHeight="1" x14ac:dyDescent="0.2">
      <c r="A148" s="62" t="s">
        <v>147</v>
      </c>
      <c r="B148" s="289"/>
      <c r="C148" s="289"/>
      <c r="D148" s="74"/>
      <c r="E148" s="74"/>
      <c r="F148" s="170"/>
      <c r="G148" s="170"/>
      <c r="H148" s="170"/>
      <c r="I148" s="170"/>
      <c r="J148" s="170"/>
      <c r="K148" s="194"/>
      <c r="M148" s="221"/>
    </row>
    <row r="149" spans="1:13" ht="15.75" customHeight="1" x14ac:dyDescent="0.2">
      <c r="A149" s="55" t="s">
        <v>510</v>
      </c>
      <c r="B149" s="286">
        <v>600040747</v>
      </c>
      <c r="C149" s="286">
        <v>70924180</v>
      </c>
      <c r="D149" s="68">
        <v>91652001274</v>
      </c>
      <c r="E149" s="68">
        <v>3111</v>
      </c>
      <c r="F149" s="101">
        <v>3571</v>
      </c>
      <c r="G149" s="101">
        <v>0</v>
      </c>
      <c r="H149" s="101">
        <v>1279</v>
      </c>
      <c r="I149" s="101">
        <v>26</v>
      </c>
      <c r="J149" s="101">
        <f t="shared" ref="J149:J168" si="24">F149+G149+H149+I149</f>
        <v>4876</v>
      </c>
      <c r="K149" s="195">
        <v>8.91</v>
      </c>
      <c r="M149" s="221"/>
    </row>
    <row r="150" spans="1:13" ht="15.75" customHeight="1" x14ac:dyDescent="0.2">
      <c r="A150" s="55" t="s">
        <v>511</v>
      </c>
      <c r="B150" s="286">
        <v>600040895</v>
      </c>
      <c r="C150" s="286">
        <v>70924198</v>
      </c>
      <c r="D150" s="68">
        <v>91652001286</v>
      </c>
      <c r="E150" s="68">
        <v>3111</v>
      </c>
      <c r="F150" s="101">
        <v>12576</v>
      </c>
      <c r="G150" s="101">
        <v>0</v>
      </c>
      <c r="H150" s="101">
        <v>4502</v>
      </c>
      <c r="I150" s="101">
        <v>95</v>
      </c>
      <c r="J150" s="101">
        <f t="shared" si="24"/>
        <v>17173</v>
      </c>
      <c r="K150" s="195">
        <v>31.95</v>
      </c>
      <c r="M150" s="221"/>
    </row>
    <row r="151" spans="1:13" ht="16.5" customHeight="1" x14ac:dyDescent="0.2">
      <c r="A151" s="55" t="s">
        <v>512</v>
      </c>
      <c r="B151" s="286">
        <v>600040666</v>
      </c>
      <c r="C151" s="286">
        <v>70924155</v>
      </c>
      <c r="D151" s="68">
        <v>91652001273</v>
      </c>
      <c r="E151" s="68">
        <v>3111</v>
      </c>
      <c r="F151" s="101">
        <v>6027</v>
      </c>
      <c r="G151" s="101">
        <v>0</v>
      </c>
      <c r="H151" s="101">
        <v>2158</v>
      </c>
      <c r="I151" s="101">
        <v>55</v>
      </c>
      <c r="J151" s="101">
        <f t="shared" si="24"/>
        <v>8240</v>
      </c>
      <c r="K151" s="195">
        <v>14.8</v>
      </c>
      <c r="M151" s="221"/>
    </row>
    <row r="152" spans="1:13" ht="15.75" customHeight="1" x14ac:dyDescent="0.2">
      <c r="A152" s="55" t="s">
        <v>513</v>
      </c>
      <c r="B152" s="286">
        <v>600040674</v>
      </c>
      <c r="C152" s="286">
        <v>48132489</v>
      </c>
      <c r="D152" s="68">
        <v>91652000853</v>
      </c>
      <c r="E152" s="68">
        <v>3111</v>
      </c>
      <c r="F152" s="101">
        <v>12549</v>
      </c>
      <c r="G152" s="101">
        <v>0</v>
      </c>
      <c r="H152" s="101">
        <v>4492</v>
      </c>
      <c r="I152" s="101">
        <v>95</v>
      </c>
      <c r="J152" s="101">
        <f t="shared" si="24"/>
        <v>17136</v>
      </c>
      <c r="K152" s="195">
        <v>31.46</v>
      </c>
      <c r="M152" s="221"/>
    </row>
    <row r="153" spans="1:13" ht="15.75" customHeight="1" x14ac:dyDescent="0.2">
      <c r="A153" s="55" t="s">
        <v>514</v>
      </c>
      <c r="B153" s="286">
        <v>600040844</v>
      </c>
      <c r="C153" s="286">
        <v>70924210</v>
      </c>
      <c r="D153" s="68">
        <v>91652001280</v>
      </c>
      <c r="E153" s="68">
        <v>3111</v>
      </c>
      <c r="F153" s="101">
        <v>14655</v>
      </c>
      <c r="G153" s="101">
        <v>0</v>
      </c>
      <c r="H153" s="101">
        <v>5247</v>
      </c>
      <c r="I153" s="101">
        <v>130</v>
      </c>
      <c r="J153" s="101">
        <f t="shared" si="24"/>
        <v>20032</v>
      </c>
      <c r="K153" s="195">
        <v>35.42</v>
      </c>
      <c r="M153" s="221"/>
    </row>
    <row r="154" spans="1:13" ht="15.75" customHeight="1" x14ac:dyDescent="0.2">
      <c r="A154" s="55" t="s">
        <v>515</v>
      </c>
      <c r="B154" s="286">
        <v>600040755</v>
      </c>
      <c r="C154" s="286">
        <v>70924228</v>
      </c>
      <c r="D154" s="68">
        <v>91652001275</v>
      </c>
      <c r="E154" s="68">
        <v>3111</v>
      </c>
      <c r="F154" s="101">
        <v>7628</v>
      </c>
      <c r="G154" s="101">
        <v>0</v>
      </c>
      <c r="H154" s="101">
        <v>2731</v>
      </c>
      <c r="I154" s="101">
        <v>68</v>
      </c>
      <c r="J154" s="101">
        <f t="shared" si="24"/>
        <v>10427</v>
      </c>
      <c r="K154" s="195">
        <v>18.91</v>
      </c>
      <c r="M154" s="221"/>
    </row>
    <row r="155" spans="1:13" ht="15.75" customHeight="1" x14ac:dyDescent="0.2">
      <c r="A155" s="55" t="s">
        <v>516</v>
      </c>
      <c r="B155" s="286">
        <v>600041018</v>
      </c>
      <c r="C155" s="286">
        <v>67774342</v>
      </c>
      <c r="D155" s="68">
        <v>91652000854</v>
      </c>
      <c r="E155" s="68">
        <v>3111</v>
      </c>
      <c r="F155" s="101">
        <v>6353</v>
      </c>
      <c r="G155" s="101">
        <v>51</v>
      </c>
      <c r="H155" s="101">
        <v>2292</v>
      </c>
      <c r="I155" s="101">
        <v>53</v>
      </c>
      <c r="J155" s="101">
        <f t="shared" si="24"/>
        <v>8749</v>
      </c>
      <c r="K155" s="195">
        <v>16.05</v>
      </c>
      <c r="M155" s="221"/>
    </row>
    <row r="156" spans="1:13" ht="25.5" x14ac:dyDescent="0.2">
      <c r="A156" s="55" t="s">
        <v>517</v>
      </c>
      <c r="B156" s="286">
        <v>600040763</v>
      </c>
      <c r="C156" s="286">
        <v>70924147</v>
      </c>
      <c r="D156" s="68">
        <v>91652001290</v>
      </c>
      <c r="E156" s="68">
        <v>3111</v>
      </c>
      <c r="F156" s="101">
        <v>10209</v>
      </c>
      <c r="G156" s="101">
        <v>0</v>
      </c>
      <c r="H156" s="101">
        <v>3655</v>
      </c>
      <c r="I156" s="101">
        <v>78</v>
      </c>
      <c r="J156" s="101">
        <f t="shared" si="24"/>
        <v>13942</v>
      </c>
      <c r="K156" s="195">
        <v>26.25</v>
      </c>
      <c r="M156" s="221"/>
    </row>
    <row r="157" spans="1:13" ht="15.75" customHeight="1" x14ac:dyDescent="0.2">
      <c r="A157" s="55" t="s">
        <v>518</v>
      </c>
      <c r="B157" s="286">
        <v>600040909</v>
      </c>
      <c r="C157" s="286">
        <v>67774351</v>
      </c>
      <c r="D157" s="68">
        <v>91652000855</v>
      </c>
      <c r="E157" s="68">
        <v>3111</v>
      </c>
      <c r="F157" s="101">
        <v>9510</v>
      </c>
      <c r="G157" s="101">
        <v>0</v>
      </c>
      <c r="H157" s="101">
        <v>3404</v>
      </c>
      <c r="I157" s="101">
        <v>70</v>
      </c>
      <c r="J157" s="101">
        <f t="shared" si="24"/>
        <v>12984</v>
      </c>
      <c r="K157" s="195">
        <v>23.94</v>
      </c>
      <c r="M157" s="221"/>
    </row>
    <row r="158" spans="1:13" ht="15.75" customHeight="1" x14ac:dyDescent="0.2">
      <c r="A158" s="55" t="s">
        <v>519</v>
      </c>
      <c r="B158" s="286">
        <v>600040682</v>
      </c>
      <c r="C158" s="286">
        <v>70924244</v>
      </c>
      <c r="D158" s="68">
        <v>91652001292</v>
      </c>
      <c r="E158" s="68">
        <v>3111</v>
      </c>
      <c r="F158" s="101">
        <v>11666</v>
      </c>
      <c r="G158" s="101">
        <v>0</v>
      </c>
      <c r="H158" s="101">
        <v>4176</v>
      </c>
      <c r="I158" s="101">
        <v>104</v>
      </c>
      <c r="J158" s="101">
        <f t="shared" si="24"/>
        <v>15946</v>
      </c>
      <c r="K158" s="195">
        <v>29.4</v>
      </c>
      <c r="M158" s="221"/>
    </row>
    <row r="159" spans="1:13" ht="15.75" customHeight="1" x14ac:dyDescent="0.2">
      <c r="A159" s="55" t="s">
        <v>520</v>
      </c>
      <c r="B159" s="286">
        <v>600040771</v>
      </c>
      <c r="C159" s="286">
        <v>70924261</v>
      </c>
      <c r="D159" s="68">
        <v>91652001276</v>
      </c>
      <c r="E159" s="68">
        <v>3111</v>
      </c>
      <c r="F159" s="101">
        <v>13157</v>
      </c>
      <c r="G159" s="101">
        <v>0</v>
      </c>
      <c r="H159" s="101">
        <v>4710</v>
      </c>
      <c r="I159" s="101">
        <v>98</v>
      </c>
      <c r="J159" s="101">
        <f t="shared" si="24"/>
        <v>17965</v>
      </c>
      <c r="K159" s="195">
        <v>33.159999999999997</v>
      </c>
      <c r="M159" s="221"/>
    </row>
    <row r="160" spans="1:13" ht="16.5" customHeight="1" x14ac:dyDescent="0.2">
      <c r="A160" s="55" t="s">
        <v>521</v>
      </c>
      <c r="B160" s="286">
        <v>600040704</v>
      </c>
      <c r="C160" s="286">
        <v>70924279</v>
      </c>
      <c r="D160" s="68">
        <v>91652001284</v>
      </c>
      <c r="E160" s="68">
        <v>3111</v>
      </c>
      <c r="F160" s="101">
        <v>11295</v>
      </c>
      <c r="G160" s="101">
        <v>0</v>
      </c>
      <c r="H160" s="101">
        <v>4044</v>
      </c>
      <c r="I160" s="101">
        <v>103</v>
      </c>
      <c r="J160" s="101">
        <f t="shared" si="24"/>
        <v>15442</v>
      </c>
      <c r="K160" s="195">
        <v>27.93</v>
      </c>
      <c r="M160" s="221"/>
    </row>
    <row r="161" spans="1:13" ht="16.5" customHeight="1" x14ac:dyDescent="0.2">
      <c r="A161" s="55" t="s">
        <v>522</v>
      </c>
      <c r="B161" s="286">
        <v>600040852</v>
      </c>
      <c r="C161" s="286">
        <v>70924287</v>
      </c>
      <c r="D161" s="68">
        <v>91652001281</v>
      </c>
      <c r="E161" s="68">
        <v>3111</v>
      </c>
      <c r="F161" s="101">
        <v>6352</v>
      </c>
      <c r="G161" s="101">
        <v>0</v>
      </c>
      <c r="H161" s="101">
        <v>2274</v>
      </c>
      <c r="I161" s="101">
        <v>54</v>
      </c>
      <c r="J161" s="101">
        <f t="shared" si="24"/>
        <v>8680</v>
      </c>
      <c r="K161" s="195">
        <v>15.45</v>
      </c>
      <c r="M161" s="221"/>
    </row>
    <row r="162" spans="1:13" ht="15.75" customHeight="1" x14ac:dyDescent="0.2">
      <c r="A162" s="55" t="s">
        <v>523</v>
      </c>
      <c r="B162" s="286">
        <v>600040640</v>
      </c>
      <c r="C162" s="286">
        <v>70924295</v>
      </c>
      <c r="D162" s="68">
        <v>91652001291</v>
      </c>
      <c r="E162" s="68">
        <v>3111</v>
      </c>
      <c r="F162" s="101">
        <v>12201</v>
      </c>
      <c r="G162" s="101">
        <v>0</v>
      </c>
      <c r="H162" s="101">
        <v>4368</v>
      </c>
      <c r="I162" s="101">
        <v>106</v>
      </c>
      <c r="J162" s="101">
        <f t="shared" si="24"/>
        <v>16675</v>
      </c>
      <c r="K162" s="195">
        <v>30.38</v>
      </c>
      <c r="M162" s="221"/>
    </row>
    <row r="163" spans="1:13" ht="16.5" customHeight="1" x14ac:dyDescent="0.2">
      <c r="A163" s="94" t="s">
        <v>524</v>
      </c>
      <c r="B163" s="293">
        <v>600040658</v>
      </c>
      <c r="C163" s="293">
        <v>70924309</v>
      </c>
      <c r="D163" s="68">
        <v>91652001287</v>
      </c>
      <c r="E163" s="68">
        <v>3111</v>
      </c>
      <c r="F163" s="101">
        <v>6388</v>
      </c>
      <c r="G163" s="101">
        <v>0</v>
      </c>
      <c r="H163" s="101">
        <v>2287</v>
      </c>
      <c r="I163" s="101">
        <v>54</v>
      </c>
      <c r="J163" s="101">
        <f t="shared" si="24"/>
        <v>8729</v>
      </c>
      <c r="K163" s="195">
        <v>15.46</v>
      </c>
      <c r="M163" s="221"/>
    </row>
    <row r="164" spans="1:13" ht="27.75" customHeight="1" x14ac:dyDescent="0.2">
      <c r="A164" s="55" t="s">
        <v>525</v>
      </c>
      <c r="B164" s="286">
        <v>600040780</v>
      </c>
      <c r="C164" s="286">
        <v>70924317</v>
      </c>
      <c r="D164" s="68">
        <v>91652001277</v>
      </c>
      <c r="E164" s="68">
        <v>3111</v>
      </c>
      <c r="F164" s="101">
        <v>5963</v>
      </c>
      <c r="G164" s="101">
        <v>12</v>
      </c>
      <c r="H164" s="101">
        <v>2139</v>
      </c>
      <c r="I164" s="101">
        <v>53</v>
      </c>
      <c r="J164" s="101">
        <f t="shared" si="24"/>
        <v>8167</v>
      </c>
      <c r="K164" s="195">
        <v>14.69</v>
      </c>
      <c r="M164" s="221"/>
    </row>
    <row r="165" spans="1:13" ht="27.75" customHeight="1" x14ac:dyDescent="0.2">
      <c r="A165" s="55" t="s">
        <v>526</v>
      </c>
      <c r="B165" s="286">
        <v>600040887</v>
      </c>
      <c r="C165" s="286">
        <v>70924325</v>
      </c>
      <c r="D165" s="68">
        <v>91652001282</v>
      </c>
      <c r="E165" s="68">
        <v>3111</v>
      </c>
      <c r="F165" s="101">
        <v>4099</v>
      </c>
      <c r="G165" s="101">
        <v>0</v>
      </c>
      <c r="H165" s="101">
        <v>1467</v>
      </c>
      <c r="I165" s="101">
        <v>31</v>
      </c>
      <c r="J165" s="101">
        <f t="shared" si="24"/>
        <v>5597</v>
      </c>
      <c r="K165" s="195">
        <v>9.77</v>
      </c>
      <c r="M165" s="221"/>
    </row>
    <row r="166" spans="1:13" ht="16.5" customHeight="1" x14ac:dyDescent="0.2">
      <c r="A166" s="55" t="s">
        <v>527</v>
      </c>
      <c r="B166" s="286">
        <v>600040739</v>
      </c>
      <c r="C166" s="286">
        <v>70924341</v>
      </c>
      <c r="D166" s="68">
        <v>91652001285</v>
      </c>
      <c r="E166" s="68">
        <v>3111</v>
      </c>
      <c r="F166" s="101">
        <v>5953</v>
      </c>
      <c r="G166" s="101">
        <v>0</v>
      </c>
      <c r="H166" s="101">
        <v>2131</v>
      </c>
      <c r="I166" s="101">
        <v>47</v>
      </c>
      <c r="J166" s="101">
        <f t="shared" si="24"/>
        <v>8131</v>
      </c>
      <c r="K166" s="195">
        <v>14.49</v>
      </c>
      <c r="M166" s="221"/>
    </row>
    <row r="167" spans="1:13" ht="25.5" x14ac:dyDescent="0.2">
      <c r="A167" s="55" t="s">
        <v>528</v>
      </c>
      <c r="B167" s="286">
        <v>600040798</v>
      </c>
      <c r="C167" s="286">
        <v>47611740</v>
      </c>
      <c r="D167" s="68">
        <v>91652000852</v>
      </c>
      <c r="E167" s="68">
        <v>3111</v>
      </c>
      <c r="F167" s="101">
        <v>6610</v>
      </c>
      <c r="G167" s="101">
        <v>0</v>
      </c>
      <c r="H167" s="101">
        <v>2366</v>
      </c>
      <c r="I167" s="101">
        <v>55</v>
      </c>
      <c r="J167" s="101">
        <f t="shared" si="24"/>
        <v>9031</v>
      </c>
      <c r="K167" s="195">
        <v>16.559999999999999</v>
      </c>
      <c r="M167" s="221"/>
    </row>
    <row r="168" spans="1:13" ht="16.5" customHeight="1" thickBot="1" x14ac:dyDescent="0.25">
      <c r="A168" s="69" t="s">
        <v>529</v>
      </c>
      <c r="B168" s="287">
        <v>600040828</v>
      </c>
      <c r="C168" s="287">
        <v>70924350</v>
      </c>
      <c r="D168" s="75">
        <v>91652001278</v>
      </c>
      <c r="E168" s="75">
        <v>3111</v>
      </c>
      <c r="F168" s="101">
        <v>6135</v>
      </c>
      <c r="G168" s="102">
        <v>0</v>
      </c>
      <c r="H168" s="102">
        <v>2196</v>
      </c>
      <c r="I168" s="102">
        <v>56</v>
      </c>
      <c r="J168" s="102">
        <f t="shared" si="24"/>
        <v>8387</v>
      </c>
      <c r="K168" s="197">
        <v>14.51</v>
      </c>
      <c r="M168" s="221"/>
    </row>
    <row r="169" spans="1:13" ht="19.5" customHeight="1" thickBot="1" x14ac:dyDescent="0.25">
      <c r="A169" s="72" t="s">
        <v>148</v>
      </c>
      <c r="B169" s="288"/>
      <c r="C169" s="288"/>
      <c r="D169" s="87"/>
      <c r="E169" s="88"/>
      <c r="F169" s="169">
        <f t="shared" ref="F169:K169" si="25">SUM(F149:F168)</f>
        <v>172897</v>
      </c>
      <c r="G169" s="169">
        <f t="shared" si="25"/>
        <v>63</v>
      </c>
      <c r="H169" s="169">
        <f t="shared" si="25"/>
        <v>61918</v>
      </c>
      <c r="I169" s="169">
        <f t="shared" si="25"/>
        <v>1431</v>
      </c>
      <c r="J169" s="169">
        <f t="shared" si="25"/>
        <v>236309</v>
      </c>
      <c r="K169" s="193">
        <f t="shared" si="25"/>
        <v>429.48999999999995</v>
      </c>
      <c r="M169" s="221"/>
    </row>
    <row r="170" spans="1:13" ht="19.5" customHeight="1" x14ac:dyDescent="0.2">
      <c r="A170" s="62" t="s">
        <v>149</v>
      </c>
      <c r="B170" s="289"/>
      <c r="C170" s="289"/>
      <c r="D170" s="74"/>
      <c r="E170" s="74"/>
      <c r="F170" s="170"/>
      <c r="G170" s="170"/>
      <c r="H170" s="170"/>
      <c r="I170" s="170"/>
      <c r="J170" s="170"/>
      <c r="K170" s="194"/>
      <c r="M170" s="221"/>
    </row>
    <row r="171" spans="1:13" ht="15.75" customHeight="1" x14ac:dyDescent="0.2">
      <c r="A171" s="55" t="s">
        <v>395</v>
      </c>
      <c r="B171" s="286">
        <v>600036243</v>
      </c>
      <c r="C171" s="286">
        <v>47611588</v>
      </c>
      <c r="D171" s="68">
        <v>91652000860</v>
      </c>
      <c r="E171" s="68">
        <v>3111</v>
      </c>
      <c r="F171" s="101">
        <v>12953</v>
      </c>
      <c r="G171" s="101">
        <v>0</v>
      </c>
      <c r="H171" s="101">
        <v>4637</v>
      </c>
      <c r="I171" s="101">
        <v>108</v>
      </c>
      <c r="J171" s="168">
        <f t="shared" ref="J171:J185" si="26">F171+G171+H171+I171</f>
        <v>17698</v>
      </c>
      <c r="K171" s="195">
        <v>32.29</v>
      </c>
      <c r="M171" s="221"/>
    </row>
    <row r="172" spans="1:13" ht="15.75" customHeight="1" x14ac:dyDescent="0.2">
      <c r="A172" s="55" t="s">
        <v>3</v>
      </c>
      <c r="B172" s="286">
        <v>600036855</v>
      </c>
      <c r="C172" s="286">
        <v>64936350</v>
      </c>
      <c r="D172" s="68">
        <v>91652000872</v>
      </c>
      <c r="E172" s="68">
        <v>3111</v>
      </c>
      <c r="F172" s="101">
        <v>10994</v>
      </c>
      <c r="G172" s="101">
        <v>0</v>
      </c>
      <c r="H172" s="101">
        <v>3936</v>
      </c>
      <c r="I172" s="101">
        <v>84</v>
      </c>
      <c r="J172" s="168">
        <f t="shared" si="26"/>
        <v>15014</v>
      </c>
      <c r="K172" s="195">
        <v>28.18</v>
      </c>
      <c r="M172" s="221"/>
    </row>
    <row r="173" spans="1:13" ht="15.75" customHeight="1" x14ac:dyDescent="0.2">
      <c r="A173" s="55" t="s">
        <v>4</v>
      </c>
      <c r="B173" s="286">
        <v>600036880</v>
      </c>
      <c r="C173" s="286">
        <v>64936368</v>
      </c>
      <c r="D173" s="68">
        <v>91652000873</v>
      </c>
      <c r="E173" s="68">
        <v>3111</v>
      </c>
      <c r="F173" s="101">
        <v>6014</v>
      </c>
      <c r="G173" s="101">
        <v>0</v>
      </c>
      <c r="H173" s="101">
        <v>2153</v>
      </c>
      <c r="I173" s="101">
        <v>49</v>
      </c>
      <c r="J173" s="168">
        <f t="shared" si="26"/>
        <v>8216</v>
      </c>
      <c r="K173" s="195">
        <v>14.5</v>
      </c>
      <c r="M173" s="221"/>
    </row>
    <row r="174" spans="1:13" ht="15.75" customHeight="1" x14ac:dyDescent="0.2">
      <c r="A174" s="55" t="s">
        <v>5</v>
      </c>
      <c r="B174" s="286">
        <v>600036294</v>
      </c>
      <c r="C174" s="286">
        <v>60447869</v>
      </c>
      <c r="D174" s="68">
        <v>91652000861</v>
      </c>
      <c r="E174" s="68">
        <v>3111</v>
      </c>
      <c r="F174" s="101">
        <v>10254</v>
      </c>
      <c r="G174" s="101">
        <v>89</v>
      </c>
      <c r="H174" s="101">
        <v>3701</v>
      </c>
      <c r="I174" s="101">
        <v>90</v>
      </c>
      <c r="J174" s="168">
        <f t="shared" si="26"/>
        <v>14134</v>
      </c>
      <c r="K174" s="195">
        <v>24.44</v>
      </c>
      <c r="M174" s="221"/>
    </row>
    <row r="175" spans="1:13" ht="15.75" customHeight="1" x14ac:dyDescent="0.2">
      <c r="A175" s="55" t="s">
        <v>6</v>
      </c>
      <c r="B175" s="286">
        <v>600036367</v>
      </c>
      <c r="C175" s="286">
        <v>63833352</v>
      </c>
      <c r="D175" s="68">
        <v>91652000868</v>
      </c>
      <c r="E175" s="68">
        <v>3111</v>
      </c>
      <c r="F175" s="101">
        <v>17190</v>
      </c>
      <c r="G175" s="101">
        <v>0</v>
      </c>
      <c r="H175" s="101">
        <v>6154</v>
      </c>
      <c r="I175" s="101">
        <v>157</v>
      </c>
      <c r="J175" s="168">
        <f t="shared" si="26"/>
        <v>23501</v>
      </c>
      <c r="K175" s="195">
        <v>42.65</v>
      </c>
      <c r="M175" s="221"/>
    </row>
    <row r="176" spans="1:13" ht="15.75" customHeight="1" x14ac:dyDescent="0.2">
      <c r="A176" s="55" t="s">
        <v>7</v>
      </c>
      <c r="B176" s="286">
        <v>600036332</v>
      </c>
      <c r="C176" s="286">
        <v>47611570</v>
      </c>
      <c r="D176" s="68">
        <v>91652000859</v>
      </c>
      <c r="E176" s="68">
        <v>3111</v>
      </c>
      <c r="F176" s="101">
        <v>6069</v>
      </c>
      <c r="G176" s="101">
        <v>0</v>
      </c>
      <c r="H176" s="101">
        <v>2173</v>
      </c>
      <c r="I176" s="101">
        <v>50</v>
      </c>
      <c r="J176" s="168">
        <f t="shared" si="26"/>
        <v>8292</v>
      </c>
      <c r="K176" s="195">
        <v>14.56</v>
      </c>
      <c r="M176" s="221"/>
    </row>
    <row r="177" spans="1:13" ht="15.75" customHeight="1" x14ac:dyDescent="0.2">
      <c r="A177" s="55" t="s">
        <v>8</v>
      </c>
      <c r="B177" s="286">
        <v>600036952</v>
      </c>
      <c r="C177" s="286">
        <v>65993373</v>
      </c>
      <c r="D177" s="68">
        <v>91652000874</v>
      </c>
      <c r="E177" s="68">
        <v>3111</v>
      </c>
      <c r="F177" s="101">
        <v>5857</v>
      </c>
      <c r="G177" s="101">
        <v>0</v>
      </c>
      <c r="H177" s="101">
        <v>2097</v>
      </c>
      <c r="I177" s="101">
        <v>52</v>
      </c>
      <c r="J177" s="168">
        <f t="shared" si="26"/>
        <v>8006</v>
      </c>
      <c r="K177" s="195">
        <v>14.48</v>
      </c>
      <c r="M177" s="221"/>
    </row>
    <row r="178" spans="1:13" ht="15.75" customHeight="1" x14ac:dyDescent="0.2">
      <c r="A178" s="55" t="s">
        <v>9</v>
      </c>
      <c r="B178" s="286">
        <v>612300765</v>
      </c>
      <c r="C178" s="286">
        <v>70102058</v>
      </c>
      <c r="D178" s="68">
        <v>91652000875</v>
      </c>
      <c r="E178" s="68">
        <v>3111</v>
      </c>
      <c r="F178" s="101">
        <v>8330</v>
      </c>
      <c r="G178" s="101">
        <v>22</v>
      </c>
      <c r="H178" s="101">
        <v>2990</v>
      </c>
      <c r="I178" s="101">
        <v>64</v>
      </c>
      <c r="J178" s="168">
        <f t="shared" si="26"/>
        <v>11406</v>
      </c>
      <c r="K178" s="195">
        <v>20.27</v>
      </c>
      <c r="M178" s="221"/>
    </row>
    <row r="179" spans="1:13" ht="15.75" customHeight="1" x14ac:dyDescent="0.2">
      <c r="A179" s="55" t="s">
        <v>10</v>
      </c>
      <c r="B179" s="286">
        <v>600036499</v>
      </c>
      <c r="C179" s="286">
        <v>63833387</v>
      </c>
      <c r="D179" s="68">
        <v>91652000866</v>
      </c>
      <c r="E179" s="68">
        <v>3111</v>
      </c>
      <c r="F179" s="101">
        <v>11766</v>
      </c>
      <c r="G179" s="101">
        <v>30</v>
      </c>
      <c r="H179" s="101">
        <v>4222</v>
      </c>
      <c r="I179" s="101">
        <v>100</v>
      </c>
      <c r="J179" s="168">
        <f t="shared" si="26"/>
        <v>16118</v>
      </c>
      <c r="K179" s="195">
        <v>29.13</v>
      </c>
      <c r="M179" s="221"/>
    </row>
    <row r="180" spans="1:13" ht="15.75" customHeight="1" x14ac:dyDescent="0.2">
      <c r="A180" s="55" t="s">
        <v>11</v>
      </c>
      <c r="B180" s="286">
        <v>600036961</v>
      </c>
      <c r="C180" s="286">
        <v>63833344</v>
      </c>
      <c r="D180" s="68">
        <v>91652000869</v>
      </c>
      <c r="E180" s="68">
        <v>3111</v>
      </c>
      <c r="F180" s="101">
        <v>10564</v>
      </c>
      <c r="G180" s="101">
        <v>0</v>
      </c>
      <c r="H180" s="101">
        <v>3782</v>
      </c>
      <c r="I180" s="101">
        <v>97</v>
      </c>
      <c r="J180" s="168">
        <f t="shared" si="26"/>
        <v>14443</v>
      </c>
      <c r="K180" s="195">
        <v>26.04</v>
      </c>
      <c r="M180" s="221"/>
    </row>
    <row r="181" spans="1:13" ht="15.75" customHeight="1" x14ac:dyDescent="0.2">
      <c r="A181" s="55" t="s">
        <v>284</v>
      </c>
      <c r="B181" s="286">
        <v>600036618</v>
      </c>
      <c r="C181" s="286">
        <v>63108259</v>
      </c>
      <c r="D181" s="68">
        <v>91652000865</v>
      </c>
      <c r="E181" s="68">
        <v>3111</v>
      </c>
      <c r="F181" s="101">
        <v>5561</v>
      </c>
      <c r="G181" s="101">
        <v>0</v>
      </c>
      <c r="H181" s="101">
        <v>1991</v>
      </c>
      <c r="I181" s="101">
        <v>50</v>
      </c>
      <c r="J181" s="168">
        <f t="shared" si="26"/>
        <v>7602</v>
      </c>
      <c r="K181" s="195">
        <v>14.19</v>
      </c>
      <c r="M181" s="221"/>
    </row>
    <row r="182" spans="1:13" ht="15.75" customHeight="1" x14ac:dyDescent="0.2">
      <c r="A182" s="55" t="s">
        <v>12</v>
      </c>
      <c r="B182" s="286">
        <v>600036936</v>
      </c>
      <c r="C182" s="286">
        <v>63108232</v>
      </c>
      <c r="D182" s="68">
        <v>91652000864</v>
      </c>
      <c r="E182" s="68">
        <v>3111</v>
      </c>
      <c r="F182" s="101">
        <v>9340</v>
      </c>
      <c r="G182" s="101">
        <v>80</v>
      </c>
      <c r="H182" s="101">
        <v>3371</v>
      </c>
      <c r="I182" s="101">
        <v>71</v>
      </c>
      <c r="J182" s="168">
        <f t="shared" si="26"/>
        <v>12862</v>
      </c>
      <c r="K182" s="195">
        <v>22.48</v>
      </c>
      <c r="M182" s="221"/>
    </row>
    <row r="183" spans="1:13" ht="15.75" customHeight="1" x14ac:dyDescent="0.2">
      <c r="A183" s="55" t="s">
        <v>13</v>
      </c>
      <c r="B183" s="286">
        <v>600036685</v>
      </c>
      <c r="C183" s="286">
        <v>47611600</v>
      </c>
      <c r="D183" s="68">
        <v>91652000858</v>
      </c>
      <c r="E183" s="68">
        <v>3111</v>
      </c>
      <c r="F183" s="101">
        <v>9913</v>
      </c>
      <c r="G183" s="101">
        <v>0</v>
      </c>
      <c r="H183" s="101">
        <v>3549</v>
      </c>
      <c r="I183" s="101">
        <v>50</v>
      </c>
      <c r="J183" s="168">
        <f t="shared" si="26"/>
        <v>13512</v>
      </c>
      <c r="K183" s="195">
        <v>26.08</v>
      </c>
      <c r="M183" s="221"/>
    </row>
    <row r="184" spans="1:13" ht="15.75" customHeight="1" x14ac:dyDescent="0.2">
      <c r="A184" s="55" t="s">
        <v>374</v>
      </c>
      <c r="B184" s="286">
        <v>600036791</v>
      </c>
      <c r="C184" s="286">
        <v>47611596</v>
      </c>
      <c r="D184" s="68">
        <v>91652000857</v>
      </c>
      <c r="E184" s="68">
        <v>3111</v>
      </c>
      <c r="F184" s="101">
        <v>9636</v>
      </c>
      <c r="G184" s="101">
        <v>0</v>
      </c>
      <c r="H184" s="101">
        <v>3450</v>
      </c>
      <c r="I184" s="101">
        <v>80</v>
      </c>
      <c r="J184" s="168">
        <f t="shared" si="26"/>
        <v>13166</v>
      </c>
      <c r="K184" s="195">
        <v>24.4</v>
      </c>
      <c r="M184" s="221"/>
    </row>
    <row r="185" spans="1:13" ht="15.75" customHeight="1" x14ac:dyDescent="0.2">
      <c r="A185" s="55" t="s">
        <v>14</v>
      </c>
      <c r="B185" s="286">
        <v>600036804</v>
      </c>
      <c r="C185" s="286">
        <v>63833361</v>
      </c>
      <c r="D185" s="68">
        <v>91652000867</v>
      </c>
      <c r="E185" s="68">
        <v>3111</v>
      </c>
      <c r="F185" s="101">
        <v>6090</v>
      </c>
      <c r="G185" s="101">
        <v>0</v>
      </c>
      <c r="H185" s="101">
        <v>2180</v>
      </c>
      <c r="I185" s="101">
        <v>50</v>
      </c>
      <c r="J185" s="168">
        <f t="shared" si="26"/>
        <v>8320</v>
      </c>
      <c r="K185" s="195">
        <v>14.72</v>
      </c>
      <c r="M185" s="221"/>
    </row>
    <row r="186" spans="1:13" ht="19.5" customHeight="1" x14ac:dyDescent="0.2">
      <c r="A186" s="98" t="s">
        <v>434</v>
      </c>
      <c r="B186" s="300"/>
      <c r="C186" s="300"/>
      <c r="D186" s="81"/>
      <c r="E186" s="96"/>
      <c r="F186" s="174"/>
      <c r="G186" s="174"/>
      <c r="H186" s="174"/>
      <c r="I186" s="174"/>
      <c r="J186" s="170"/>
      <c r="K186" s="200"/>
      <c r="M186" s="221"/>
    </row>
    <row r="187" spans="1:13" ht="15.75" customHeight="1" x14ac:dyDescent="0.2">
      <c r="A187" s="69" t="s">
        <v>435</v>
      </c>
      <c r="B187" s="287">
        <v>691008108</v>
      </c>
      <c r="C187" s="287">
        <v>71294635</v>
      </c>
      <c r="D187" s="70">
        <v>91652001538</v>
      </c>
      <c r="E187" s="97">
        <v>3111</v>
      </c>
      <c r="F187" s="102">
        <v>1471</v>
      </c>
      <c r="G187" s="102">
        <v>26</v>
      </c>
      <c r="H187" s="102">
        <v>536</v>
      </c>
      <c r="I187" s="102">
        <v>13</v>
      </c>
      <c r="J187" s="101">
        <f t="shared" ref="J187" si="27">F187+G187+H187+I187</f>
        <v>2046</v>
      </c>
      <c r="K187" s="200">
        <v>3.17</v>
      </c>
      <c r="M187" s="221"/>
    </row>
    <row r="188" spans="1:13" ht="19.5" customHeight="1" x14ac:dyDescent="0.2">
      <c r="A188" s="98" t="s">
        <v>150</v>
      </c>
      <c r="B188" s="300"/>
      <c r="C188" s="300"/>
      <c r="D188" s="81"/>
      <c r="E188" s="81"/>
      <c r="F188" s="174"/>
      <c r="G188" s="174"/>
      <c r="H188" s="174"/>
      <c r="I188" s="174"/>
      <c r="J188" s="170"/>
      <c r="K188" s="200"/>
      <c r="M188" s="221"/>
    </row>
    <row r="189" spans="1:13" ht="16.5" customHeight="1" x14ac:dyDescent="0.2">
      <c r="A189" s="69" t="s">
        <v>15</v>
      </c>
      <c r="B189" s="287">
        <v>600036707</v>
      </c>
      <c r="C189" s="287">
        <v>70991502</v>
      </c>
      <c r="D189" s="70">
        <v>91652001315</v>
      </c>
      <c r="E189" s="99">
        <v>3111</v>
      </c>
      <c r="F189" s="101">
        <v>6239</v>
      </c>
      <c r="G189" s="101">
        <v>0</v>
      </c>
      <c r="H189" s="101">
        <v>2234</v>
      </c>
      <c r="I189" s="101">
        <v>57</v>
      </c>
      <c r="J189" s="101">
        <f t="shared" ref="J189" si="28">F189+G189+H189+I189</f>
        <v>8530</v>
      </c>
      <c r="K189" s="200">
        <v>15.66</v>
      </c>
      <c r="M189" s="221"/>
    </row>
    <row r="190" spans="1:13" ht="19.5" customHeight="1" x14ac:dyDescent="0.2">
      <c r="A190" s="95" t="s">
        <v>308</v>
      </c>
      <c r="B190" s="292"/>
      <c r="C190" s="292"/>
      <c r="D190" s="96"/>
      <c r="E190" s="81"/>
      <c r="F190" s="170"/>
      <c r="G190" s="170"/>
      <c r="H190" s="170"/>
      <c r="I190" s="170"/>
      <c r="J190" s="170"/>
      <c r="K190" s="194"/>
      <c r="M190" s="221"/>
    </row>
    <row r="191" spans="1:13" ht="16.5" customHeight="1" thickBot="1" x14ac:dyDescent="0.25">
      <c r="A191" s="85" t="s">
        <v>440</v>
      </c>
      <c r="B191" s="293">
        <v>691009783</v>
      </c>
      <c r="C191" s="294">
        <v>71294350</v>
      </c>
      <c r="D191" s="67">
        <v>91652001541</v>
      </c>
      <c r="E191" s="99">
        <v>3111</v>
      </c>
      <c r="F191" s="181">
        <v>7770</v>
      </c>
      <c r="G191" s="181">
        <v>60</v>
      </c>
      <c r="H191" s="181">
        <v>2802</v>
      </c>
      <c r="I191" s="181">
        <v>59</v>
      </c>
      <c r="J191" s="176">
        <f t="shared" ref="J191" si="29">F191+G191+H191+I191</f>
        <v>10691</v>
      </c>
      <c r="K191" s="200">
        <v>20.63</v>
      </c>
      <c r="M191" s="221"/>
    </row>
    <row r="192" spans="1:13" ht="19.5" customHeight="1" thickBot="1" x14ac:dyDescent="0.25">
      <c r="A192" s="72" t="s">
        <v>151</v>
      </c>
      <c r="B192" s="288"/>
      <c r="C192" s="288"/>
      <c r="D192" s="87"/>
      <c r="E192" s="88"/>
      <c r="F192" s="169">
        <f t="shared" ref="F192:K192" si="30">SUM(F171:F191)</f>
        <v>156011</v>
      </c>
      <c r="G192" s="169">
        <f t="shared" si="30"/>
        <v>307</v>
      </c>
      <c r="H192" s="169">
        <f t="shared" si="30"/>
        <v>55958</v>
      </c>
      <c r="I192" s="169">
        <f t="shared" si="30"/>
        <v>1281</v>
      </c>
      <c r="J192" s="169">
        <f t="shared" si="30"/>
        <v>213557</v>
      </c>
      <c r="K192" s="193">
        <f t="shared" si="30"/>
        <v>387.87000000000006</v>
      </c>
      <c r="M192" s="221"/>
    </row>
    <row r="193" spans="1:13" ht="19.5" customHeight="1" x14ac:dyDescent="0.2">
      <c r="A193" s="76" t="s">
        <v>152</v>
      </c>
      <c r="B193" s="290"/>
      <c r="C193" s="290"/>
      <c r="D193" s="77"/>
      <c r="E193" s="77"/>
      <c r="F193" s="172"/>
      <c r="G193" s="172"/>
      <c r="H193" s="172"/>
      <c r="I193" s="172"/>
      <c r="J193" s="172"/>
      <c r="K193" s="199"/>
      <c r="M193" s="221"/>
    </row>
    <row r="194" spans="1:13" ht="15.75" customHeight="1" x14ac:dyDescent="0.2">
      <c r="A194" s="55" t="s">
        <v>396</v>
      </c>
      <c r="B194" s="286">
        <v>600036235</v>
      </c>
      <c r="C194" s="286">
        <v>48135542</v>
      </c>
      <c r="D194" s="68">
        <v>91652000876</v>
      </c>
      <c r="E194" s="68">
        <v>3111</v>
      </c>
      <c r="F194" s="101">
        <v>6853</v>
      </c>
      <c r="G194" s="101">
        <v>22</v>
      </c>
      <c r="H194" s="101">
        <v>2461</v>
      </c>
      <c r="I194" s="101">
        <v>54</v>
      </c>
      <c r="J194" s="101">
        <f t="shared" ref="J194:J205" si="31">F194+G194+H194+I194</f>
        <v>9390</v>
      </c>
      <c r="K194" s="167">
        <v>17.420000000000002</v>
      </c>
      <c r="M194" s="221"/>
    </row>
    <row r="195" spans="1:13" ht="15.75" customHeight="1" x14ac:dyDescent="0.2">
      <c r="A195" s="55" t="s">
        <v>397</v>
      </c>
      <c r="B195" s="286">
        <v>600036448</v>
      </c>
      <c r="C195" s="286">
        <v>63832267</v>
      </c>
      <c r="D195" s="68">
        <v>91652000887</v>
      </c>
      <c r="E195" s="68">
        <v>3111</v>
      </c>
      <c r="F195" s="101">
        <v>6972</v>
      </c>
      <c r="G195" s="101">
        <v>17</v>
      </c>
      <c r="H195" s="101">
        <v>2502</v>
      </c>
      <c r="I195" s="101">
        <v>55</v>
      </c>
      <c r="J195" s="101">
        <f t="shared" si="31"/>
        <v>9546</v>
      </c>
      <c r="K195" s="167">
        <v>17.84</v>
      </c>
      <c r="M195" s="221"/>
    </row>
    <row r="196" spans="1:13" ht="15.75" customHeight="1" x14ac:dyDescent="0.2">
      <c r="A196" s="55" t="s">
        <v>464</v>
      </c>
      <c r="B196" s="286">
        <v>691013705</v>
      </c>
      <c r="C196" s="286">
        <v>8781117</v>
      </c>
      <c r="D196" s="68">
        <v>91652001549</v>
      </c>
      <c r="E196" s="68">
        <v>3111</v>
      </c>
      <c r="F196" s="101">
        <v>6209</v>
      </c>
      <c r="G196" s="101">
        <v>0</v>
      </c>
      <c r="H196" s="101">
        <v>2223</v>
      </c>
      <c r="I196" s="101">
        <v>55</v>
      </c>
      <c r="J196" s="101">
        <f t="shared" si="31"/>
        <v>8487</v>
      </c>
      <c r="K196" s="167">
        <v>15.59</v>
      </c>
      <c r="M196" s="221"/>
    </row>
    <row r="197" spans="1:13" ht="15.75" customHeight="1" x14ac:dyDescent="0.2">
      <c r="A197" s="100" t="s">
        <v>398</v>
      </c>
      <c r="B197" s="301">
        <v>600036545</v>
      </c>
      <c r="C197" s="302">
        <v>63109701</v>
      </c>
      <c r="D197" s="68">
        <v>91652000879</v>
      </c>
      <c r="E197" s="68">
        <v>3111</v>
      </c>
      <c r="F197" s="101">
        <v>6322</v>
      </c>
      <c r="G197" s="101">
        <v>21</v>
      </c>
      <c r="H197" s="101">
        <v>2270</v>
      </c>
      <c r="I197" s="101">
        <v>58</v>
      </c>
      <c r="J197" s="101">
        <f t="shared" si="31"/>
        <v>8671</v>
      </c>
      <c r="K197" s="167">
        <v>15.78</v>
      </c>
      <c r="M197" s="221"/>
    </row>
    <row r="198" spans="1:13" ht="15.75" customHeight="1" x14ac:dyDescent="0.2">
      <c r="A198" s="55" t="s">
        <v>399</v>
      </c>
      <c r="B198" s="286">
        <v>600036570</v>
      </c>
      <c r="C198" s="286">
        <v>63832291</v>
      </c>
      <c r="D198" s="68">
        <v>91652000885</v>
      </c>
      <c r="E198" s="68">
        <v>3111</v>
      </c>
      <c r="F198" s="101">
        <v>6461</v>
      </c>
      <c r="G198" s="101">
        <v>0</v>
      </c>
      <c r="H198" s="101">
        <v>2313</v>
      </c>
      <c r="I198" s="101">
        <v>54</v>
      </c>
      <c r="J198" s="101">
        <f t="shared" si="31"/>
        <v>8828</v>
      </c>
      <c r="K198" s="166">
        <v>16.329999999999998</v>
      </c>
      <c r="M198" s="221"/>
    </row>
    <row r="199" spans="1:13" ht="15.75" customHeight="1" x14ac:dyDescent="0.2">
      <c r="A199" s="55" t="s">
        <v>400</v>
      </c>
      <c r="B199" s="286">
        <v>600036529</v>
      </c>
      <c r="C199" s="286">
        <v>63109735</v>
      </c>
      <c r="D199" s="68">
        <v>91652000878</v>
      </c>
      <c r="E199" s="68">
        <v>3111</v>
      </c>
      <c r="F199" s="101">
        <v>5357</v>
      </c>
      <c r="G199" s="101">
        <v>10</v>
      </c>
      <c r="H199" s="101">
        <v>1921</v>
      </c>
      <c r="I199" s="101">
        <v>41</v>
      </c>
      <c r="J199" s="101">
        <f t="shared" si="31"/>
        <v>7329</v>
      </c>
      <c r="K199" s="166">
        <v>13.48</v>
      </c>
      <c r="M199" s="221"/>
    </row>
    <row r="200" spans="1:13" ht="15.75" customHeight="1" x14ac:dyDescent="0.2">
      <c r="A200" s="55" t="s">
        <v>401</v>
      </c>
      <c r="B200" s="286">
        <v>600036553</v>
      </c>
      <c r="C200" s="286">
        <v>63109719</v>
      </c>
      <c r="D200" s="68">
        <v>91652000880</v>
      </c>
      <c r="E200" s="68">
        <v>3111</v>
      </c>
      <c r="F200" s="101">
        <v>9005</v>
      </c>
      <c r="G200" s="101">
        <v>20</v>
      </c>
      <c r="H200" s="101">
        <v>3230</v>
      </c>
      <c r="I200" s="101">
        <v>83</v>
      </c>
      <c r="J200" s="101">
        <f t="shared" si="31"/>
        <v>12338</v>
      </c>
      <c r="K200" s="166">
        <v>22.48</v>
      </c>
      <c r="M200" s="221"/>
    </row>
    <row r="201" spans="1:13" ht="15.75" customHeight="1" x14ac:dyDescent="0.2">
      <c r="A201" s="55" t="s">
        <v>402</v>
      </c>
      <c r="B201" s="286">
        <v>600036677</v>
      </c>
      <c r="C201" s="286">
        <v>63832305</v>
      </c>
      <c r="D201" s="68">
        <v>91652000884</v>
      </c>
      <c r="E201" s="68">
        <v>3111</v>
      </c>
      <c r="F201" s="101">
        <v>6373</v>
      </c>
      <c r="G201" s="101">
        <v>0</v>
      </c>
      <c r="H201" s="101">
        <v>2282</v>
      </c>
      <c r="I201" s="101">
        <v>57</v>
      </c>
      <c r="J201" s="101">
        <f t="shared" si="31"/>
        <v>8712</v>
      </c>
      <c r="K201" s="166">
        <v>15.86</v>
      </c>
      <c r="M201" s="221"/>
    </row>
    <row r="202" spans="1:13" ht="15.75" customHeight="1" x14ac:dyDescent="0.2">
      <c r="A202" s="55" t="s">
        <v>403</v>
      </c>
      <c r="B202" s="286">
        <v>600036898</v>
      </c>
      <c r="C202" s="286">
        <v>63832313</v>
      </c>
      <c r="D202" s="68">
        <v>91652000886</v>
      </c>
      <c r="E202" s="68">
        <v>3111</v>
      </c>
      <c r="F202" s="101">
        <v>6078</v>
      </c>
      <c r="G202" s="101">
        <v>0</v>
      </c>
      <c r="H202" s="101">
        <v>2176</v>
      </c>
      <c r="I202" s="101">
        <v>58</v>
      </c>
      <c r="J202" s="101">
        <f t="shared" si="31"/>
        <v>8312</v>
      </c>
      <c r="K202" s="166">
        <v>15.17</v>
      </c>
      <c r="M202" s="221"/>
    </row>
    <row r="203" spans="1:13" ht="15.75" customHeight="1" x14ac:dyDescent="0.2">
      <c r="A203" s="55" t="s">
        <v>405</v>
      </c>
      <c r="B203" s="286">
        <v>600036758</v>
      </c>
      <c r="C203" s="286">
        <v>63832275</v>
      </c>
      <c r="D203" s="68">
        <v>91652000882</v>
      </c>
      <c r="E203" s="68">
        <v>3111</v>
      </c>
      <c r="F203" s="101">
        <v>6846</v>
      </c>
      <c r="G203" s="101">
        <v>0</v>
      </c>
      <c r="H203" s="101">
        <v>2451</v>
      </c>
      <c r="I203" s="101">
        <v>56</v>
      </c>
      <c r="J203" s="101">
        <f t="shared" si="31"/>
        <v>9353</v>
      </c>
      <c r="K203" s="166">
        <v>17.41</v>
      </c>
      <c r="M203" s="221"/>
    </row>
    <row r="204" spans="1:13" ht="15.75" customHeight="1" x14ac:dyDescent="0.2">
      <c r="A204" s="55" t="s">
        <v>404</v>
      </c>
      <c r="B204" s="286">
        <v>600037002</v>
      </c>
      <c r="C204" s="286">
        <v>63832259</v>
      </c>
      <c r="D204" s="68">
        <v>91652000881</v>
      </c>
      <c r="E204" s="68">
        <v>3111</v>
      </c>
      <c r="F204" s="101">
        <v>4818</v>
      </c>
      <c r="G204" s="101">
        <v>15</v>
      </c>
      <c r="H204" s="101">
        <v>1730</v>
      </c>
      <c r="I204" s="101">
        <v>43</v>
      </c>
      <c r="J204" s="101">
        <f t="shared" si="31"/>
        <v>6606</v>
      </c>
      <c r="K204" s="203">
        <v>12.05</v>
      </c>
      <c r="M204" s="221"/>
    </row>
    <row r="205" spans="1:13" ht="15.75" customHeight="1" x14ac:dyDescent="0.2">
      <c r="A205" s="55" t="s">
        <v>425</v>
      </c>
      <c r="B205" s="286">
        <v>600036812</v>
      </c>
      <c r="C205" s="286">
        <v>63109727</v>
      </c>
      <c r="D205" s="68">
        <v>91652000877</v>
      </c>
      <c r="E205" s="68">
        <v>3111</v>
      </c>
      <c r="F205" s="101">
        <v>7403</v>
      </c>
      <c r="G205" s="101">
        <v>32</v>
      </c>
      <c r="H205" s="101">
        <v>2661</v>
      </c>
      <c r="I205" s="101">
        <v>64</v>
      </c>
      <c r="J205" s="101">
        <f t="shared" si="31"/>
        <v>10160</v>
      </c>
      <c r="K205" s="203">
        <v>18.95</v>
      </c>
      <c r="M205" s="221"/>
    </row>
    <row r="206" spans="1:13" ht="19.5" customHeight="1" x14ac:dyDescent="0.2">
      <c r="A206" s="80" t="s">
        <v>153</v>
      </c>
      <c r="B206" s="292"/>
      <c r="C206" s="292"/>
      <c r="D206" s="81"/>
      <c r="E206" s="81"/>
      <c r="F206" s="174"/>
      <c r="G206" s="174"/>
      <c r="H206" s="174"/>
      <c r="I206" s="174"/>
      <c r="J206" s="174"/>
      <c r="K206" s="200"/>
      <c r="M206" s="221"/>
    </row>
    <row r="207" spans="1:13" ht="15.75" customHeight="1" x14ac:dyDescent="0.2">
      <c r="A207" s="55" t="s">
        <v>375</v>
      </c>
      <c r="B207" s="286">
        <v>600036995</v>
      </c>
      <c r="C207" s="286">
        <v>49624628</v>
      </c>
      <c r="D207" s="68">
        <v>91652000913</v>
      </c>
      <c r="E207" s="68">
        <v>3111</v>
      </c>
      <c r="F207" s="101">
        <v>7040</v>
      </c>
      <c r="G207" s="101">
        <v>15</v>
      </c>
      <c r="H207" s="101">
        <v>2526</v>
      </c>
      <c r="I207" s="101">
        <v>39</v>
      </c>
      <c r="J207" s="101">
        <f t="shared" ref="J207:J210" si="32">F207+G207+H207+I207</f>
        <v>9620</v>
      </c>
      <c r="K207" s="195">
        <v>18.309999999999999</v>
      </c>
      <c r="M207" s="221"/>
    </row>
    <row r="208" spans="1:13" ht="15.75" customHeight="1" x14ac:dyDescent="0.2">
      <c r="A208" s="55" t="s">
        <v>285</v>
      </c>
      <c r="B208" s="286">
        <v>600036413</v>
      </c>
      <c r="C208" s="286">
        <v>60437961</v>
      </c>
      <c r="D208" s="68">
        <v>91652000916</v>
      </c>
      <c r="E208" s="68">
        <v>3111</v>
      </c>
      <c r="F208" s="101">
        <v>3585</v>
      </c>
      <c r="G208" s="101">
        <v>8</v>
      </c>
      <c r="H208" s="101">
        <v>1286</v>
      </c>
      <c r="I208" s="101">
        <v>25</v>
      </c>
      <c r="J208" s="101">
        <f t="shared" si="32"/>
        <v>4904</v>
      </c>
      <c r="K208" s="195">
        <v>9.16</v>
      </c>
      <c r="M208" s="221"/>
    </row>
    <row r="209" spans="1:13" ht="15.75" customHeight="1" x14ac:dyDescent="0.2">
      <c r="A209" s="55" t="s">
        <v>286</v>
      </c>
      <c r="B209" s="286">
        <v>600036537</v>
      </c>
      <c r="C209" s="286">
        <v>60437928</v>
      </c>
      <c r="D209" s="68">
        <v>91652000915</v>
      </c>
      <c r="E209" s="68">
        <v>3111</v>
      </c>
      <c r="F209" s="101">
        <v>4473</v>
      </c>
      <c r="G209" s="101">
        <v>8</v>
      </c>
      <c r="H209" s="101">
        <v>1604</v>
      </c>
      <c r="I209" s="101">
        <v>35</v>
      </c>
      <c r="J209" s="101">
        <f t="shared" si="32"/>
        <v>6120</v>
      </c>
      <c r="K209" s="195">
        <v>10.93</v>
      </c>
      <c r="M209" s="221"/>
    </row>
    <row r="210" spans="1:13" ht="15.75" customHeight="1" thickBot="1" x14ac:dyDescent="0.25">
      <c r="A210" s="69" t="s">
        <v>287</v>
      </c>
      <c r="B210" s="287">
        <v>600036456</v>
      </c>
      <c r="C210" s="287">
        <v>60437944</v>
      </c>
      <c r="D210" s="75">
        <v>91652000914</v>
      </c>
      <c r="E210" s="75">
        <v>3111</v>
      </c>
      <c r="F210" s="101">
        <v>10239</v>
      </c>
      <c r="G210" s="102">
        <v>0</v>
      </c>
      <c r="H210" s="102">
        <v>3665</v>
      </c>
      <c r="I210" s="102">
        <v>69</v>
      </c>
      <c r="J210" s="102">
        <f t="shared" si="32"/>
        <v>13973</v>
      </c>
      <c r="K210" s="197">
        <v>25.99</v>
      </c>
      <c r="M210" s="221"/>
    </row>
    <row r="211" spans="1:13" ht="19.5" customHeight="1" thickBot="1" x14ac:dyDescent="0.25">
      <c r="A211" s="72" t="s">
        <v>154</v>
      </c>
      <c r="B211" s="288"/>
      <c r="C211" s="288"/>
      <c r="D211" s="87"/>
      <c r="E211" s="88"/>
      <c r="F211" s="169">
        <f t="shared" ref="F211:K211" si="33">SUM(F194:F210)</f>
        <v>104034</v>
      </c>
      <c r="G211" s="169">
        <f t="shared" si="33"/>
        <v>168</v>
      </c>
      <c r="H211" s="169">
        <f t="shared" si="33"/>
        <v>37301</v>
      </c>
      <c r="I211" s="169">
        <f t="shared" si="33"/>
        <v>846</v>
      </c>
      <c r="J211" s="169">
        <f t="shared" si="33"/>
        <v>142349</v>
      </c>
      <c r="K211" s="193">
        <f t="shared" si="33"/>
        <v>262.75</v>
      </c>
      <c r="M211" s="221"/>
    </row>
    <row r="212" spans="1:13" ht="19.5" customHeight="1" x14ac:dyDescent="0.2">
      <c r="A212" s="76" t="s">
        <v>155</v>
      </c>
      <c r="B212" s="290"/>
      <c r="C212" s="290"/>
      <c r="D212" s="77"/>
      <c r="E212" s="77"/>
      <c r="F212" s="172"/>
      <c r="G212" s="172"/>
      <c r="H212" s="172"/>
      <c r="I212" s="172"/>
      <c r="J212" s="172"/>
      <c r="K212" s="199"/>
      <c r="M212" s="221"/>
    </row>
    <row r="213" spans="1:13" ht="15.75" customHeight="1" x14ac:dyDescent="0.2">
      <c r="A213" s="78" t="s">
        <v>16</v>
      </c>
      <c r="B213" s="291">
        <v>600037983</v>
      </c>
      <c r="C213" s="291">
        <v>65991257</v>
      </c>
      <c r="D213" s="79">
        <v>91652000900</v>
      </c>
      <c r="E213" s="68">
        <v>3111</v>
      </c>
      <c r="F213" s="101">
        <v>5697</v>
      </c>
      <c r="G213" s="168">
        <v>0</v>
      </c>
      <c r="H213" s="168">
        <v>2040</v>
      </c>
      <c r="I213" s="168">
        <v>49</v>
      </c>
      <c r="J213" s="168">
        <f t="shared" ref="J213:J234" si="34">F213+G213+H213+I213</f>
        <v>7786</v>
      </c>
      <c r="K213" s="167">
        <v>13.8</v>
      </c>
      <c r="M213" s="221"/>
    </row>
    <row r="214" spans="1:13" ht="15.75" customHeight="1" x14ac:dyDescent="0.2">
      <c r="A214" s="55" t="s">
        <v>288</v>
      </c>
      <c r="B214" s="286">
        <v>600037967</v>
      </c>
      <c r="C214" s="286">
        <v>61386171</v>
      </c>
      <c r="D214" s="68">
        <v>91652000892</v>
      </c>
      <c r="E214" s="68">
        <v>3111</v>
      </c>
      <c r="F214" s="101">
        <v>6811</v>
      </c>
      <c r="G214" s="101">
        <v>0</v>
      </c>
      <c r="H214" s="101">
        <v>2438</v>
      </c>
      <c r="I214" s="101">
        <v>53</v>
      </c>
      <c r="J214" s="101">
        <f t="shared" si="34"/>
        <v>9302</v>
      </c>
      <c r="K214" s="166">
        <v>17.37</v>
      </c>
      <c r="M214" s="221"/>
    </row>
    <row r="215" spans="1:13" ht="15.75" customHeight="1" x14ac:dyDescent="0.2">
      <c r="A215" s="55" t="s">
        <v>289</v>
      </c>
      <c r="B215" s="286">
        <v>600037657</v>
      </c>
      <c r="C215" s="286">
        <v>75030861</v>
      </c>
      <c r="D215" s="68">
        <v>91652001295</v>
      </c>
      <c r="E215" s="68">
        <v>3111</v>
      </c>
      <c r="F215" s="101">
        <v>6441</v>
      </c>
      <c r="G215" s="101">
        <v>0</v>
      </c>
      <c r="H215" s="101">
        <v>2306</v>
      </c>
      <c r="I215" s="101">
        <v>51</v>
      </c>
      <c r="J215" s="101">
        <f t="shared" si="34"/>
        <v>8798</v>
      </c>
      <c r="K215" s="166">
        <v>15.85</v>
      </c>
      <c r="M215" s="221"/>
    </row>
    <row r="216" spans="1:13" ht="15.75" customHeight="1" x14ac:dyDescent="0.2">
      <c r="A216" s="55" t="s">
        <v>290</v>
      </c>
      <c r="B216" s="286">
        <v>600037614</v>
      </c>
      <c r="C216" s="286">
        <v>61386162</v>
      </c>
      <c r="D216" s="68">
        <v>91652000893</v>
      </c>
      <c r="E216" s="68">
        <v>3111</v>
      </c>
      <c r="F216" s="101">
        <v>6500</v>
      </c>
      <c r="G216" s="101">
        <v>0</v>
      </c>
      <c r="H216" s="101">
        <v>2327</v>
      </c>
      <c r="I216" s="101">
        <v>53</v>
      </c>
      <c r="J216" s="101">
        <f t="shared" si="34"/>
        <v>8880</v>
      </c>
      <c r="K216" s="166">
        <v>15.76</v>
      </c>
      <c r="M216" s="221"/>
    </row>
    <row r="217" spans="1:13" ht="15.75" customHeight="1" x14ac:dyDescent="0.2">
      <c r="A217" s="55" t="s">
        <v>291</v>
      </c>
      <c r="B217" s="286">
        <v>600038114</v>
      </c>
      <c r="C217" s="286">
        <v>65991184</v>
      </c>
      <c r="D217" s="68">
        <v>91652000898</v>
      </c>
      <c r="E217" s="68">
        <v>3111</v>
      </c>
      <c r="F217" s="101">
        <v>5959</v>
      </c>
      <c r="G217" s="101">
        <v>0</v>
      </c>
      <c r="H217" s="101">
        <v>2133</v>
      </c>
      <c r="I217" s="101">
        <v>54</v>
      </c>
      <c r="J217" s="101">
        <f t="shared" si="34"/>
        <v>8146</v>
      </c>
      <c r="K217" s="166">
        <v>14.51</v>
      </c>
      <c r="M217" s="221"/>
    </row>
    <row r="218" spans="1:13" ht="25.5" x14ac:dyDescent="0.2">
      <c r="A218" s="55" t="s">
        <v>465</v>
      </c>
      <c r="B218" s="286">
        <v>691004412</v>
      </c>
      <c r="C218" s="286">
        <v>71294015</v>
      </c>
      <c r="D218" s="68">
        <v>91652001534</v>
      </c>
      <c r="E218" s="68">
        <v>3111</v>
      </c>
      <c r="F218" s="101">
        <v>4902</v>
      </c>
      <c r="G218" s="101">
        <v>0</v>
      </c>
      <c r="H218" s="101">
        <v>1755</v>
      </c>
      <c r="I218" s="101">
        <v>39</v>
      </c>
      <c r="J218" s="101">
        <f t="shared" si="34"/>
        <v>6696</v>
      </c>
      <c r="K218" s="166">
        <v>12.92</v>
      </c>
      <c r="M218" s="221"/>
    </row>
    <row r="219" spans="1:13" ht="15.75" customHeight="1" x14ac:dyDescent="0.2">
      <c r="A219" s="55" t="s">
        <v>439</v>
      </c>
      <c r="B219" s="286">
        <v>600038017</v>
      </c>
      <c r="C219" s="286">
        <v>65990994</v>
      </c>
      <c r="D219" s="68">
        <v>91652000896</v>
      </c>
      <c r="E219" s="68">
        <v>3111</v>
      </c>
      <c r="F219" s="178">
        <v>8955</v>
      </c>
      <c r="G219" s="101">
        <v>0</v>
      </c>
      <c r="H219" s="101">
        <v>3206</v>
      </c>
      <c r="I219" s="101">
        <v>62</v>
      </c>
      <c r="J219" s="101">
        <f t="shared" si="34"/>
        <v>12223</v>
      </c>
      <c r="K219" s="166">
        <v>22.6</v>
      </c>
      <c r="M219" s="221"/>
    </row>
    <row r="220" spans="1:13" ht="15.75" customHeight="1" x14ac:dyDescent="0.2">
      <c r="A220" s="55" t="s">
        <v>292</v>
      </c>
      <c r="B220" s="286">
        <v>600038076</v>
      </c>
      <c r="C220" s="286">
        <v>75030853</v>
      </c>
      <c r="D220" s="68">
        <v>91652001296</v>
      </c>
      <c r="E220" s="68">
        <v>3111</v>
      </c>
      <c r="F220" s="101">
        <v>6383</v>
      </c>
      <c r="G220" s="101">
        <v>0</v>
      </c>
      <c r="H220" s="101">
        <v>2285</v>
      </c>
      <c r="I220" s="101">
        <v>52</v>
      </c>
      <c r="J220" s="101">
        <f t="shared" si="34"/>
        <v>8720</v>
      </c>
      <c r="K220" s="166">
        <v>15.68</v>
      </c>
      <c r="M220" s="221"/>
    </row>
    <row r="221" spans="1:13" ht="15.75" customHeight="1" x14ac:dyDescent="0.2">
      <c r="A221" s="55" t="s">
        <v>293</v>
      </c>
      <c r="B221" s="286">
        <v>600037606</v>
      </c>
      <c r="C221" s="286">
        <v>75030845</v>
      </c>
      <c r="D221" s="68">
        <v>91652001297</v>
      </c>
      <c r="E221" s="68">
        <v>3111</v>
      </c>
      <c r="F221" s="101">
        <v>6012</v>
      </c>
      <c r="G221" s="101">
        <v>0</v>
      </c>
      <c r="H221" s="101">
        <v>2152</v>
      </c>
      <c r="I221" s="101">
        <v>52</v>
      </c>
      <c r="J221" s="101">
        <f t="shared" si="34"/>
        <v>8216</v>
      </c>
      <c r="K221" s="166">
        <v>14.68</v>
      </c>
      <c r="M221" s="221"/>
    </row>
    <row r="222" spans="1:13" ht="15.75" customHeight="1" x14ac:dyDescent="0.2">
      <c r="A222" s="55" t="s">
        <v>448</v>
      </c>
      <c r="B222" s="286">
        <v>600038092</v>
      </c>
      <c r="C222" s="286">
        <v>75030870</v>
      </c>
      <c r="D222" s="68">
        <v>91652001299</v>
      </c>
      <c r="E222" s="68">
        <v>3111</v>
      </c>
      <c r="F222" s="101">
        <v>6163</v>
      </c>
      <c r="G222" s="101">
        <v>31</v>
      </c>
      <c r="H222" s="101">
        <v>2217</v>
      </c>
      <c r="I222" s="101">
        <v>46</v>
      </c>
      <c r="J222" s="101">
        <f t="shared" si="34"/>
        <v>8457</v>
      </c>
      <c r="K222" s="204">
        <v>15.75</v>
      </c>
      <c r="M222" s="221"/>
    </row>
    <row r="223" spans="1:13" ht="15.75" customHeight="1" x14ac:dyDescent="0.2">
      <c r="A223" s="55" t="s">
        <v>447</v>
      </c>
      <c r="B223" s="286">
        <v>612400506</v>
      </c>
      <c r="C223" s="286">
        <v>75030802</v>
      </c>
      <c r="D223" s="68">
        <v>91652001300</v>
      </c>
      <c r="E223" s="68">
        <v>3111</v>
      </c>
      <c r="F223" s="101">
        <v>6052</v>
      </c>
      <c r="G223" s="101">
        <v>0</v>
      </c>
      <c r="H223" s="101">
        <v>2167</v>
      </c>
      <c r="I223" s="101">
        <v>51</v>
      </c>
      <c r="J223" s="101">
        <f t="shared" si="34"/>
        <v>8270</v>
      </c>
      <c r="K223" s="204">
        <v>14.44</v>
      </c>
      <c r="M223" s="221"/>
    </row>
    <row r="224" spans="1:13" ht="15.75" customHeight="1" x14ac:dyDescent="0.2">
      <c r="A224" s="55" t="s">
        <v>294</v>
      </c>
      <c r="B224" s="286">
        <v>600037550</v>
      </c>
      <c r="C224" s="286">
        <v>61381551</v>
      </c>
      <c r="D224" s="68">
        <v>91652000889</v>
      </c>
      <c r="E224" s="68">
        <v>3111</v>
      </c>
      <c r="F224" s="101">
        <v>5525</v>
      </c>
      <c r="G224" s="101">
        <v>0</v>
      </c>
      <c r="H224" s="101">
        <v>1978</v>
      </c>
      <c r="I224" s="101">
        <v>50</v>
      </c>
      <c r="J224" s="101">
        <f t="shared" si="34"/>
        <v>7553</v>
      </c>
      <c r="K224" s="204">
        <v>13.84</v>
      </c>
      <c r="M224" s="221"/>
    </row>
    <row r="225" spans="1:13" ht="15.75" customHeight="1" x14ac:dyDescent="0.2">
      <c r="A225" s="55" t="s">
        <v>501</v>
      </c>
      <c r="B225" s="286">
        <v>600037991</v>
      </c>
      <c r="C225" s="286">
        <v>65991249</v>
      </c>
      <c r="D225" s="68">
        <v>91652000899</v>
      </c>
      <c r="E225" s="68">
        <v>3111</v>
      </c>
      <c r="F225" s="101">
        <v>6193</v>
      </c>
      <c r="G225" s="101">
        <v>12</v>
      </c>
      <c r="H225" s="101">
        <v>2221</v>
      </c>
      <c r="I225" s="101">
        <v>52</v>
      </c>
      <c r="J225" s="101">
        <f t="shared" si="34"/>
        <v>8478</v>
      </c>
      <c r="K225" s="204">
        <v>15.45</v>
      </c>
      <c r="M225" s="221"/>
    </row>
    <row r="226" spans="1:13" ht="15.75" customHeight="1" x14ac:dyDescent="0.2">
      <c r="A226" s="55" t="s">
        <v>494</v>
      </c>
      <c r="B226" s="286">
        <v>600037959</v>
      </c>
      <c r="C226" s="286">
        <v>61386014</v>
      </c>
      <c r="D226" s="68">
        <v>91652000891</v>
      </c>
      <c r="E226" s="68">
        <v>3111</v>
      </c>
      <c r="F226" s="101">
        <v>7786</v>
      </c>
      <c r="G226" s="101">
        <v>0</v>
      </c>
      <c r="H226" s="101">
        <v>2787</v>
      </c>
      <c r="I226" s="101">
        <v>58</v>
      </c>
      <c r="J226" s="101">
        <f t="shared" si="34"/>
        <v>10631</v>
      </c>
      <c r="K226" s="204">
        <v>19.170000000000002</v>
      </c>
      <c r="M226" s="221"/>
    </row>
    <row r="227" spans="1:13" ht="25.5" x14ac:dyDescent="0.2">
      <c r="A227" s="55" t="s">
        <v>295</v>
      </c>
      <c r="B227" s="286">
        <v>600038009</v>
      </c>
      <c r="C227" s="286">
        <v>65991001</v>
      </c>
      <c r="D227" s="68">
        <v>91652000897</v>
      </c>
      <c r="E227" s="68">
        <v>3111</v>
      </c>
      <c r="F227" s="101">
        <v>10482</v>
      </c>
      <c r="G227" s="101">
        <v>0</v>
      </c>
      <c r="H227" s="101">
        <v>3752</v>
      </c>
      <c r="I227" s="101">
        <v>70</v>
      </c>
      <c r="J227" s="101">
        <f t="shared" si="34"/>
        <v>14304</v>
      </c>
      <c r="K227" s="204">
        <v>27.76</v>
      </c>
      <c r="M227" s="221"/>
    </row>
    <row r="228" spans="1:13" ht="25.5" x14ac:dyDescent="0.2">
      <c r="A228" s="55" t="s">
        <v>451</v>
      </c>
      <c r="B228" s="286">
        <v>691009805</v>
      </c>
      <c r="C228" s="280" t="s">
        <v>588</v>
      </c>
      <c r="D228" s="68">
        <v>91652001543</v>
      </c>
      <c r="E228" s="68">
        <v>3111</v>
      </c>
      <c r="F228" s="101">
        <v>6746</v>
      </c>
      <c r="G228" s="101">
        <v>0</v>
      </c>
      <c r="H228" s="101">
        <v>2415</v>
      </c>
      <c r="I228" s="101">
        <v>53</v>
      </c>
      <c r="J228" s="101">
        <f t="shared" si="34"/>
        <v>9214</v>
      </c>
      <c r="K228" s="204">
        <v>16.8</v>
      </c>
      <c r="M228" s="221"/>
    </row>
    <row r="229" spans="1:13" ht="15.75" customHeight="1" x14ac:dyDescent="0.2">
      <c r="A229" s="55" t="s">
        <v>17</v>
      </c>
      <c r="B229" s="286">
        <v>600037568</v>
      </c>
      <c r="C229" s="286">
        <v>61381560</v>
      </c>
      <c r="D229" s="68">
        <v>91652000890</v>
      </c>
      <c r="E229" s="68">
        <v>3111</v>
      </c>
      <c r="F229" s="101">
        <v>5859</v>
      </c>
      <c r="G229" s="101">
        <v>0</v>
      </c>
      <c r="H229" s="101">
        <v>2097</v>
      </c>
      <c r="I229" s="101">
        <v>55</v>
      </c>
      <c r="J229" s="101">
        <f t="shared" si="34"/>
        <v>8011</v>
      </c>
      <c r="K229" s="204">
        <v>14.92</v>
      </c>
      <c r="M229" s="221"/>
    </row>
    <row r="230" spans="1:13" ht="15.75" customHeight="1" x14ac:dyDescent="0.2">
      <c r="A230" s="55" t="s">
        <v>296</v>
      </c>
      <c r="B230" s="286">
        <v>600038025</v>
      </c>
      <c r="C230" s="286">
        <v>63829908</v>
      </c>
      <c r="D230" s="68">
        <v>91652000894</v>
      </c>
      <c r="E230" s="68">
        <v>3111</v>
      </c>
      <c r="F230" s="101">
        <v>7430</v>
      </c>
      <c r="G230" s="101">
        <v>0</v>
      </c>
      <c r="H230" s="101">
        <v>2660</v>
      </c>
      <c r="I230" s="101">
        <v>65</v>
      </c>
      <c r="J230" s="101">
        <f t="shared" si="34"/>
        <v>10155</v>
      </c>
      <c r="K230" s="204">
        <v>18.87</v>
      </c>
      <c r="M230" s="221"/>
    </row>
    <row r="231" spans="1:13" ht="15.75" customHeight="1" x14ac:dyDescent="0.2">
      <c r="A231" s="55" t="s">
        <v>297</v>
      </c>
      <c r="B231" s="286">
        <v>600038041</v>
      </c>
      <c r="C231" s="286">
        <v>75030811</v>
      </c>
      <c r="D231" s="68">
        <v>91652001303</v>
      </c>
      <c r="E231" s="68">
        <v>3111</v>
      </c>
      <c r="F231" s="101">
        <v>5637</v>
      </c>
      <c r="G231" s="101">
        <v>0</v>
      </c>
      <c r="H231" s="101">
        <v>2018</v>
      </c>
      <c r="I231" s="101">
        <v>52</v>
      </c>
      <c r="J231" s="101">
        <f t="shared" si="34"/>
        <v>7707</v>
      </c>
      <c r="K231" s="204">
        <v>13.93</v>
      </c>
      <c r="M231" s="221"/>
    </row>
    <row r="232" spans="1:13" ht="15.75" customHeight="1" x14ac:dyDescent="0.2">
      <c r="A232" s="55" t="s">
        <v>298</v>
      </c>
      <c r="B232" s="286">
        <v>600038068</v>
      </c>
      <c r="C232" s="286">
        <v>75030829</v>
      </c>
      <c r="D232" s="68">
        <v>91652001301</v>
      </c>
      <c r="E232" s="68">
        <v>3111</v>
      </c>
      <c r="F232" s="101">
        <v>5993</v>
      </c>
      <c r="G232" s="101">
        <v>0</v>
      </c>
      <c r="H232" s="101">
        <v>2146</v>
      </c>
      <c r="I232" s="101">
        <v>46</v>
      </c>
      <c r="J232" s="101">
        <f t="shared" si="34"/>
        <v>8185</v>
      </c>
      <c r="K232" s="204">
        <v>14.84</v>
      </c>
      <c r="M232" s="221"/>
    </row>
    <row r="233" spans="1:13" ht="15.75" customHeight="1" x14ac:dyDescent="0.2">
      <c r="A233" s="55" t="s">
        <v>466</v>
      </c>
      <c r="B233" s="286">
        <v>600038033</v>
      </c>
      <c r="C233" s="286">
        <v>63829916</v>
      </c>
      <c r="D233" s="68">
        <v>91652000895</v>
      </c>
      <c r="E233" s="68">
        <v>3111</v>
      </c>
      <c r="F233" s="101">
        <v>6007</v>
      </c>
      <c r="G233" s="101">
        <v>0</v>
      </c>
      <c r="H233" s="101">
        <v>2150</v>
      </c>
      <c r="I233" s="101">
        <v>52</v>
      </c>
      <c r="J233" s="101">
        <f t="shared" si="34"/>
        <v>8209</v>
      </c>
      <c r="K233" s="204">
        <v>14.7</v>
      </c>
      <c r="M233" s="221"/>
    </row>
    <row r="234" spans="1:13" ht="15.75" customHeight="1" x14ac:dyDescent="0.2">
      <c r="A234" s="55" t="s">
        <v>299</v>
      </c>
      <c r="B234" s="286">
        <v>600037649</v>
      </c>
      <c r="C234" s="286">
        <v>75030837</v>
      </c>
      <c r="D234" s="68">
        <v>91652001302</v>
      </c>
      <c r="E234" s="68">
        <v>3111</v>
      </c>
      <c r="F234" s="101">
        <v>8781</v>
      </c>
      <c r="G234" s="101">
        <v>0</v>
      </c>
      <c r="H234" s="101">
        <v>3144</v>
      </c>
      <c r="I234" s="101">
        <v>68</v>
      </c>
      <c r="J234" s="101">
        <f t="shared" si="34"/>
        <v>11993</v>
      </c>
      <c r="K234" s="204">
        <v>22.05</v>
      </c>
      <c r="M234" s="221"/>
    </row>
    <row r="235" spans="1:13" ht="19.5" customHeight="1" x14ac:dyDescent="0.2">
      <c r="A235" s="80" t="s">
        <v>156</v>
      </c>
      <c r="B235" s="292"/>
      <c r="C235" s="292"/>
      <c r="D235" s="81"/>
      <c r="E235" s="81"/>
      <c r="F235" s="174"/>
      <c r="G235" s="174"/>
      <c r="H235" s="174"/>
      <c r="I235" s="174"/>
      <c r="J235" s="174"/>
      <c r="K235" s="205"/>
      <c r="M235" s="221"/>
    </row>
    <row r="236" spans="1:13" ht="15.75" customHeight="1" thickBot="1" x14ac:dyDescent="0.25">
      <c r="A236" s="82" t="s">
        <v>407</v>
      </c>
      <c r="B236" s="303">
        <v>600038106</v>
      </c>
      <c r="C236" s="303">
        <v>70872392</v>
      </c>
      <c r="D236" s="71">
        <v>91652000920</v>
      </c>
      <c r="E236" s="71">
        <v>3111</v>
      </c>
      <c r="F236" s="101">
        <v>7096</v>
      </c>
      <c r="G236" s="102">
        <v>0</v>
      </c>
      <c r="H236" s="102">
        <v>2540</v>
      </c>
      <c r="I236" s="102">
        <v>60</v>
      </c>
      <c r="J236" s="102">
        <f t="shared" ref="J236" si="35">F236+G236+H236+I236</f>
        <v>9696</v>
      </c>
      <c r="K236" s="203">
        <v>17.43</v>
      </c>
      <c r="M236" s="221"/>
    </row>
    <row r="237" spans="1:13" ht="19.5" customHeight="1" thickBot="1" x14ac:dyDescent="0.25">
      <c r="A237" s="72" t="s">
        <v>157</v>
      </c>
      <c r="B237" s="288"/>
      <c r="C237" s="288"/>
      <c r="D237" s="87"/>
      <c r="E237" s="88"/>
      <c r="F237" s="171">
        <f t="shared" ref="F237:K237" si="36">SUM(F213:F236)</f>
        <v>153410</v>
      </c>
      <c r="G237" s="171">
        <f t="shared" si="36"/>
        <v>43</v>
      </c>
      <c r="H237" s="171">
        <f t="shared" si="36"/>
        <v>54934</v>
      </c>
      <c r="I237" s="171">
        <f t="shared" si="36"/>
        <v>1243</v>
      </c>
      <c r="J237" s="171">
        <f t="shared" si="36"/>
        <v>209630</v>
      </c>
      <c r="K237" s="198">
        <f t="shared" si="36"/>
        <v>383.12</v>
      </c>
      <c r="M237" s="221"/>
    </row>
    <row r="238" spans="1:13" ht="19.5" customHeight="1" x14ac:dyDescent="0.2">
      <c r="A238" s="76" t="s">
        <v>158</v>
      </c>
      <c r="B238" s="290"/>
      <c r="C238" s="290"/>
      <c r="D238" s="77"/>
      <c r="E238" s="77"/>
      <c r="F238" s="172"/>
      <c r="G238" s="172"/>
      <c r="H238" s="172"/>
      <c r="I238" s="172"/>
      <c r="J238" s="172"/>
      <c r="K238" s="199"/>
      <c r="M238" s="221"/>
    </row>
    <row r="239" spans="1:13" ht="15.75" customHeight="1" x14ac:dyDescent="0.2">
      <c r="A239" s="78" t="s">
        <v>18</v>
      </c>
      <c r="B239" s="291">
        <v>612800334</v>
      </c>
      <c r="C239" s="291">
        <v>70884501</v>
      </c>
      <c r="D239" s="79">
        <v>91652000902</v>
      </c>
      <c r="E239" s="79">
        <v>3111</v>
      </c>
      <c r="F239" s="178">
        <v>12264</v>
      </c>
      <c r="G239" s="178">
        <v>30</v>
      </c>
      <c r="H239" s="168">
        <v>4401</v>
      </c>
      <c r="I239" s="168">
        <v>112</v>
      </c>
      <c r="J239" s="101">
        <f t="shared" ref="J239:J248" si="37">F239+G239+H239+I239</f>
        <v>16807</v>
      </c>
      <c r="K239" s="190">
        <v>29.55</v>
      </c>
      <c r="M239" s="221"/>
    </row>
    <row r="240" spans="1:13" x14ac:dyDescent="0.2">
      <c r="A240" s="55" t="s">
        <v>300</v>
      </c>
      <c r="B240" s="286">
        <v>600040313</v>
      </c>
      <c r="C240" s="286">
        <v>70884471</v>
      </c>
      <c r="D240" s="68">
        <v>91652000904</v>
      </c>
      <c r="E240" s="68">
        <v>3111</v>
      </c>
      <c r="F240" s="178">
        <v>6404</v>
      </c>
      <c r="G240" s="178">
        <v>25</v>
      </c>
      <c r="H240" s="101">
        <v>2301</v>
      </c>
      <c r="I240" s="101">
        <v>56</v>
      </c>
      <c r="J240" s="101">
        <f t="shared" si="37"/>
        <v>8786</v>
      </c>
      <c r="K240" s="191">
        <v>15.76</v>
      </c>
      <c r="M240" s="221"/>
    </row>
    <row r="241" spans="1:13" ht="15.75" customHeight="1" x14ac:dyDescent="0.2">
      <c r="A241" s="55" t="s">
        <v>19</v>
      </c>
      <c r="B241" s="286">
        <v>600040186</v>
      </c>
      <c r="C241" s="286">
        <v>70920796</v>
      </c>
      <c r="D241" s="68">
        <v>91652001310</v>
      </c>
      <c r="E241" s="68">
        <v>3111</v>
      </c>
      <c r="F241" s="178">
        <v>9391</v>
      </c>
      <c r="G241" s="178">
        <v>5</v>
      </c>
      <c r="H241" s="101">
        <v>3364</v>
      </c>
      <c r="I241" s="101">
        <v>62</v>
      </c>
      <c r="J241" s="101">
        <f t="shared" si="37"/>
        <v>12822</v>
      </c>
      <c r="K241" s="191">
        <v>23.47</v>
      </c>
      <c r="M241" s="221"/>
    </row>
    <row r="242" spans="1:13" ht="15.75" customHeight="1" x14ac:dyDescent="0.2">
      <c r="A242" s="55" t="s">
        <v>431</v>
      </c>
      <c r="B242" s="286">
        <v>600040101</v>
      </c>
      <c r="C242" s="286">
        <v>70919593</v>
      </c>
      <c r="D242" s="68">
        <v>91652001304</v>
      </c>
      <c r="E242" s="68">
        <v>3111</v>
      </c>
      <c r="F242" s="178">
        <v>7624</v>
      </c>
      <c r="G242" s="178">
        <v>20</v>
      </c>
      <c r="H242" s="101">
        <v>2736</v>
      </c>
      <c r="I242" s="101">
        <v>68</v>
      </c>
      <c r="J242" s="101">
        <f t="shared" si="37"/>
        <v>10448</v>
      </c>
      <c r="K242" s="191">
        <v>19.34</v>
      </c>
      <c r="M242" s="221"/>
    </row>
    <row r="243" spans="1:13" ht="25.5" x14ac:dyDescent="0.2">
      <c r="A243" s="55" t="s">
        <v>589</v>
      </c>
      <c r="B243" s="286">
        <v>600040160</v>
      </c>
      <c r="C243" s="286">
        <v>70918317</v>
      </c>
      <c r="D243" s="68">
        <v>91652001311</v>
      </c>
      <c r="E243" s="68">
        <v>3111</v>
      </c>
      <c r="F243" s="178">
        <v>6416</v>
      </c>
      <c r="G243" s="178">
        <v>0</v>
      </c>
      <c r="H243" s="101">
        <v>2297</v>
      </c>
      <c r="I243" s="101">
        <v>52</v>
      </c>
      <c r="J243" s="101">
        <f t="shared" si="37"/>
        <v>8765</v>
      </c>
      <c r="K243" s="191">
        <v>15.94</v>
      </c>
      <c r="M243" s="221"/>
    </row>
    <row r="244" spans="1:13" ht="15.75" customHeight="1" x14ac:dyDescent="0.2">
      <c r="A244" s="55" t="s">
        <v>20</v>
      </c>
      <c r="B244" s="286">
        <v>600040178</v>
      </c>
      <c r="C244" s="286">
        <v>70884498</v>
      </c>
      <c r="D244" s="68">
        <v>91652000901</v>
      </c>
      <c r="E244" s="68">
        <v>3111</v>
      </c>
      <c r="F244" s="178">
        <v>13434</v>
      </c>
      <c r="G244" s="178">
        <v>0</v>
      </c>
      <c r="H244" s="101">
        <v>4809</v>
      </c>
      <c r="I244" s="101">
        <v>109</v>
      </c>
      <c r="J244" s="101">
        <f t="shared" si="37"/>
        <v>18352</v>
      </c>
      <c r="K244" s="191">
        <v>32.86</v>
      </c>
      <c r="M244" s="221"/>
    </row>
    <row r="245" spans="1:13" ht="15.75" customHeight="1" x14ac:dyDescent="0.2">
      <c r="A245" s="55" t="s">
        <v>21</v>
      </c>
      <c r="B245" s="286">
        <v>600040135</v>
      </c>
      <c r="C245" s="286">
        <v>70920257</v>
      </c>
      <c r="D245" s="68">
        <v>91652001307</v>
      </c>
      <c r="E245" s="68">
        <v>3111</v>
      </c>
      <c r="F245" s="178">
        <v>6684</v>
      </c>
      <c r="G245" s="178">
        <v>0</v>
      </c>
      <c r="H245" s="101">
        <v>2393</v>
      </c>
      <c r="I245" s="101">
        <v>56</v>
      </c>
      <c r="J245" s="101">
        <f t="shared" si="37"/>
        <v>9133</v>
      </c>
      <c r="K245" s="191">
        <v>16.71</v>
      </c>
      <c r="M245" s="221"/>
    </row>
    <row r="246" spans="1:13" ht="25.5" x14ac:dyDescent="0.2">
      <c r="A246" s="55" t="s">
        <v>530</v>
      </c>
      <c r="B246" s="286">
        <v>691011583</v>
      </c>
      <c r="C246" s="280" t="s">
        <v>590</v>
      </c>
      <c r="D246" s="68">
        <v>91652001545</v>
      </c>
      <c r="E246" s="68">
        <v>3111</v>
      </c>
      <c r="F246" s="178">
        <v>6975</v>
      </c>
      <c r="G246" s="178">
        <v>0</v>
      </c>
      <c r="H246" s="101">
        <v>2497</v>
      </c>
      <c r="I246" s="101">
        <v>55</v>
      </c>
      <c r="J246" s="101">
        <f t="shared" si="37"/>
        <v>9527</v>
      </c>
      <c r="K246" s="191">
        <v>17.600000000000001</v>
      </c>
      <c r="M246" s="221"/>
    </row>
    <row r="247" spans="1:13" ht="15.75" customHeight="1" x14ac:dyDescent="0.2">
      <c r="A247" s="55" t="s">
        <v>22</v>
      </c>
      <c r="B247" s="286">
        <v>600040348</v>
      </c>
      <c r="C247" s="286">
        <v>70884480</v>
      </c>
      <c r="D247" s="68">
        <v>91652000903</v>
      </c>
      <c r="E247" s="68">
        <v>3111</v>
      </c>
      <c r="F247" s="178">
        <v>16871</v>
      </c>
      <c r="G247" s="178">
        <v>0</v>
      </c>
      <c r="H247" s="101">
        <v>6040</v>
      </c>
      <c r="I247" s="101">
        <v>131</v>
      </c>
      <c r="J247" s="101">
        <f t="shared" si="37"/>
        <v>23042</v>
      </c>
      <c r="K247" s="191">
        <v>42.74</v>
      </c>
      <c r="M247" s="221"/>
    </row>
    <row r="248" spans="1:13" ht="25.5" x14ac:dyDescent="0.2">
      <c r="A248" s="55" t="s">
        <v>507</v>
      </c>
      <c r="B248" s="286">
        <v>600040151</v>
      </c>
      <c r="C248" s="286">
        <v>70920818</v>
      </c>
      <c r="D248" s="68">
        <v>91652001306</v>
      </c>
      <c r="E248" s="68">
        <v>3111</v>
      </c>
      <c r="F248" s="178">
        <v>11758</v>
      </c>
      <c r="G248" s="178">
        <v>20</v>
      </c>
      <c r="H248" s="101">
        <v>4216</v>
      </c>
      <c r="I248" s="101">
        <v>80</v>
      </c>
      <c r="J248" s="101">
        <f t="shared" si="37"/>
        <v>16074</v>
      </c>
      <c r="K248" s="191">
        <v>30.29</v>
      </c>
      <c r="M248" s="221"/>
    </row>
    <row r="249" spans="1:13" ht="19.5" customHeight="1" x14ac:dyDescent="0.2">
      <c r="A249" s="80" t="s">
        <v>159</v>
      </c>
      <c r="B249" s="292"/>
      <c r="C249" s="292"/>
      <c r="D249" s="81"/>
      <c r="E249" s="81"/>
      <c r="F249" s="174"/>
      <c r="G249" s="174"/>
      <c r="H249" s="174"/>
      <c r="I249" s="174"/>
      <c r="J249" s="174"/>
      <c r="K249" s="202"/>
      <c r="M249" s="221"/>
    </row>
    <row r="250" spans="1:13" ht="15.75" customHeight="1" thickBot="1" x14ac:dyDescent="0.25">
      <c r="A250" s="69" t="s">
        <v>301</v>
      </c>
      <c r="B250" s="287">
        <v>600039986</v>
      </c>
      <c r="C250" s="287">
        <v>75031604</v>
      </c>
      <c r="D250" s="75">
        <v>91652001346</v>
      </c>
      <c r="E250" s="75">
        <v>3111</v>
      </c>
      <c r="F250" s="101">
        <v>8429</v>
      </c>
      <c r="G250" s="102">
        <v>0</v>
      </c>
      <c r="H250" s="102">
        <v>3018</v>
      </c>
      <c r="I250" s="102">
        <v>78</v>
      </c>
      <c r="J250" s="102">
        <f t="shared" ref="J250" si="38">F250+G250+H250+I250</f>
        <v>11525</v>
      </c>
      <c r="K250" s="201">
        <v>21.03</v>
      </c>
      <c r="M250" s="221"/>
    </row>
    <row r="251" spans="1:13" ht="19.5" customHeight="1" thickBot="1" x14ac:dyDescent="0.25">
      <c r="A251" s="72" t="s">
        <v>160</v>
      </c>
      <c r="B251" s="288"/>
      <c r="C251" s="288"/>
      <c r="D251" s="87"/>
      <c r="E251" s="88"/>
      <c r="F251" s="171">
        <f t="shared" ref="F251:I251" si="39">SUM(F239:F250)</f>
        <v>106250</v>
      </c>
      <c r="G251" s="171">
        <f t="shared" si="39"/>
        <v>100</v>
      </c>
      <c r="H251" s="171">
        <f t="shared" si="39"/>
        <v>38072</v>
      </c>
      <c r="I251" s="171">
        <f t="shared" si="39"/>
        <v>859</v>
      </c>
      <c r="J251" s="171">
        <f>SUM(J239:J250)</f>
        <v>145281</v>
      </c>
      <c r="K251" s="198">
        <f t="shared" ref="K251" si="40">SUM(K239:K250)</f>
        <v>265.29000000000002</v>
      </c>
      <c r="M251" s="221"/>
    </row>
    <row r="252" spans="1:13" ht="19.5" customHeight="1" x14ac:dyDescent="0.2">
      <c r="A252" s="62" t="s">
        <v>161</v>
      </c>
      <c r="B252" s="289"/>
      <c r="C252" s="289"/>
      <c r="D252" s="74"/>
      <c r="E252" s="74"/>
      <c r="F252" s="170"/>
      <c r="G252" s="170"/>
      <c r="H252" s="170"/>
      <c r="I252" s="170"/>
      <c r="J252" s="170"/>
      <c r="K252" s="194"/>
      <c r="M252" s="221"/>
    </row>
    <row r="253" spans="1:13" ht="15.75" customHeight="1" x14ac:dyDescent="0.2">
      <c r="A253" s="55" t="s">
        <v>23</v>
      </c>
      <c r="B253" s="286">
        <v>600040879</v>
      </c>
      <c r="C253" s="286">
        <v>47610140</v>
      </c>
      <c r="D253" s="68">
        <v>91652000908</v>
      </c>
      <c r="E253" s="68">
        <v>3111</v>
      </c>
      <c r="F253" s="101">
        <v>7627</v>
      </c>
      <c r="G253" s="101">
        <v>0</v>
      </c>
      <c r="H253" s="101">
        <v>2731</v>
      </c>
      <c r="I253" s="101">
        <v>57</v>
      </c>
      <c r="J253" s="101">
        <f t="shared" ref="J253:J260" si="41">F253+G253+H253+I253</f>
        <v>10415</v>
      </c>
      <c r="K253" s="166">
        <v>19.190000000000001</v>
      </c>
      <c r="M253" s="221"/>
    </row>
    <row r="254" spans="1:13" ht="15.75" customHeight="1" x14ac:dyDescent="0.2">
      <c r="A254" s="55" t="s">
        <v>24</v>
      </c>
      <c r="B254" s="286">
        <v>600041034</v>
      </c>
      <c r="C254" s="286">
        <v>62930591</v>
      </c>
      <c r="D254" s="68">
        <v>91652000909</v>
      </c>
      <c r="E254" s="68">
        <v>3111</v>
      </c>
      <c r="F254" s="101">
        <v>8848</v>
      </c>
      <c r="G254" s="101">
        <v>10</v>
      </c>
      <c r="H254" s="101">
        <v>3171</v>
      </c>
      <c r="I254" s="101">
        <v>82</v>
      </c>
      <c r="J254" s="101">
        <f t="shared" si="41"/>
        <v>12111</v>
      </c>
      <c r="K254" s="166">
        <v>22.43</v>
      </c>
      <c r="M254" s="221"/>
    </row>
    <row r="255" spans="1:13" ht="15.75" customHeight="1" x14ac:dyDescent="0.2">
      <c r="A255" s="55" t="s">
        <v>25</v>
      </c>
      <c r="B255" s="286">
        <v>600040984</v>
      </c>
      <c r="C255" s="286">
        <v>48132365</v>
      </c>
      <c r="D255" s="68">
        <v>91652000905</v>
      </c>
      <c r="E255" s="68">
        <v>3111</v>
      </c>
      <c r="F255" s="101">
        <v>8434</v>
      </c>
      <c r="G255" s="101">
        <v>0</v>
      </c>
      <c r="H255" s="101">
        <v>3019</v>
      </c>
      <c r="I255" s="101">
        <v>83</v>
      </c>
      <c r="J255" s="101">
        <f t="shared" si="41"/>
        <v>11536</v>
      </c>
      <c r="K255" s="166">
        <v>21.96</v>
      </c>
      <c r="M255" s="221"/>
    </row>
    <row r="256" spans="1:13" ht="15.75" customHeight="1" x14ac:dyDescent="0.2">
      <c r="A256" s="55" t="s">
        <v>26</v>
      </c>
      <c r="B256" s="286">
        <v>600040933</v>
      </c>
      <c r="C256" s="286">
        <v>63831571</v>
      </c>
      <c r="D256" s="68">
        <v>91652000912</v>
      </c>
      <c r="E256" s="68">
        <v>3111</v>
      </c>
      <c r="F256" s="101">
        <v>10276</v>
      </c>
      <c r="G256" s="101">
        <v>30</v>
      </c>
      <c r="H256" s="101">
        <v>3689</v>
      </c>
      <c r="I256" s="101">
        <v>79</v>
      </c>
      <c r="J256" s="101">
        <f t="shared" si="41"/>
        <v>14074</v>
      </c>
      <c r="K256" s="166">
        <v>25.16</v>
      </c>
      <c r="M256" s="221"/>
    </row>
    <row r="257" spans="1:13" ht="15.75" customHeight="1" x14ac:dyDescent="0.2">
      <c r="A257" s="55" t="s">
        <v>27</v>
      </c>
      <c r="B257" s="286">
        <v>600040941</v>
      </c>
      <c r="C257" s="286">
        <v>63831538</v>
      </c>
      <c r="D257" s="68">
        <v>91652000911</v>
      </c>
      <c r="E257" s="68">
        <v>3111</v>
      </c>
      <c r="F257" s="101">
        <v>6233</v>
      </c>
      <c r="G257" s="101">
        <v>0</v>
      </c>
      <c r="H257" s="101">
        <v>2231</v>
      </c>
      <c r="I257" s="101">
        <v>53</v>
      </c>
      <c r="J257" s="101">
        <f t="shared" si="41"/>
        <v>8517</v>
      </c>
      <c r="K257" s="166">
        <v>15.16</v>
      </c>
      <c r="M257" s="221"/>
    </row>
    <row r="258" spans="1:13" ht="15.75" customHeight="1" x14ac:dyDescent="0.2">
      <c r="A258" s="55" t="s">
        <v>28</v>
      </c>
      <c r="B258" s="286">
        <v>600040968</v>
      </c>
      <c r="C258" s="286">
        <v>47610182</v>
      </c>
      <c r="D258" s="68">
        <v>91652000906</v>
      </c>
      <c r="E258" s="68">
        <v>3111</v>
      </c>
      <c r="F258" s="101">
        <v>7233</v>
      </c>
      <c r="G258" s="101">
        <v>10</v>
      </c>
      <c r="H258" s="101">
        <v>2593</v>
      </c>
      <c r="I258" s="101">
        <v>69</v>
      </c>
      <c r="J258" s="101">
        <f t="shared" si="41"/>
        <v>9905</v>
      </c>
      <c r="K258" s="166">
        <v>18.04</v>
      </c>
      <c r="M258" s="221"/>
    </row>
    <row r="259" spans="1:13" ht="15.75" customHeight="1" x14ac:dyDescent="0.2">
      <c r="A259" s="55" t="s">
        <v>29</v>
      </c>
      <c r="B259" s="286">
        <v>600040950</v>
      </c>
      <c r="C259" s="286">
        <v>63831520</v>
      </c>
      <c r="D259" s="68">
        <v>91652000907</v>
      </c>
      <c r="E259" s="68">
        <v>3111</v>
      </c>
      <c r="F259" s="101">
        <v>14920</v>
      </c>
      <c r="G259" s="101">
        <v>0</v>
      </c>
      <c r="H259" s="101">
        <v>5341</v>
      </c>
      <c r="I259" s="101">
        <v>135</v>
      </c>
      <c r="J259" s="101">
        <f t="shared" si="41"/>
        <v>20396</v>
      </c>
      <c r="K259" s="166">
        <v>36.92</v>
      </c>
      <c r="M259" s="221"/>
    </row>
    <row r="260" spans="1:13" ht="15.75" customHeight="1" x14ac:dyDescent="0.2">
      <c r="A260" s="55" t="s">
        <v>30</v>
      </c>
      <c r="B260" s="286">
        <v>600041026</v>
      </c>
      <c r="C260" s="286">
        <v>70828237</v>
      </c>
      <c r="D260" s="68">
        <v>91652000910</v>
      </c>
      <c r="E260" s="68">
        <v>3111</v>
      </c>
      <c r="F260" s="101">
        <v>4750</v>
      </c>
      <c r="G260" s="101">
        <v>0</v>
      </c>
      <c r="H260" s="101">
        <v>1701</v>
      </c>
      <c r="I260" s="101">
        <v>39</v>
      </c>
      <c r="J260" s="101">
        <f t="shared" si="41"/>
        <v>6490</v>
      </c>
      <c r="K260" s="166">
        <v>11.96</v>
      </c>
      <c r="M260" s="221"/>
    </row>
    <row r="261" spans="1:13" ht="19.5" customHeight="1" x14ac:dyDescent="0.2">
      <c r="A261" s="80" t="s">
        <v>162</v>
      </c>
      <c r="B261" s="292"/>
      <c r="C261" s="292"/>
      <c r="D261" s="81"/>
      <c r="E261" s="81"/>
      <c r="F261" s="174"/>
      <c r="G261" s="174"/>
      <c r="H261" s="174"/>
      <c r="I261" s="174"/>
      <c r="J261" s="174"/>
      <c r="K261" s="200"/>
      <c r="M261" s="221"/>
    </row>
    <row r="262" spans="1:13" ht="15.75" customHeight="1" x14ac:dyDescent="0.2">
      <c r="A262" s="55" t="s">
        <v>31</v>
      </c>
      <c r="B262" s="286">
        <v>600040925</v>
      </c>
      <c r="C262" s="286">
        <v>70926271</v>
      </c>
      <c r="D262" s="68">
        <v>91652001358</v>
      </c>
      <c r="E262" s="68">
        <v>3111</v>
      </c>
      <c r="F262" s="101">
        <v>9427</v>
      </c>
      <c r="G262" s="101">
        <v>0</v>
      </c>
      <c r="H262" s="101">
        <v>3375</v>
      </c>
      <c r="I262" s="101">
        <v>73</v>
      </c>
      <c r="J262" s="101">
        <f t="shared" ref="J262" si="42">F262+G262+H262+I262</f>
        <v>12875</v>
      </c>
      <c r="K262" s="195">
        <v>24.62</v>
      </c>
      <c r="M262" s="221"/>
    </row>
    <row r="263" spans="1:13" ht="19.5" customHeight="1" x14ac:dyDescent="0.2">
      <c r="A263" s="80" t="s">
        <v>163</v>
      </c>
      <c r="B263" s="292"/>
      <c r="C263" s="292"/>
      <c r="D263" s="81"/>
      <c r="E263" s="81"/>
      <c r="F263" s="174"/>
      <c r="G263" s="174"/>
      <c r="H263" s="174"/>
      <c r="I263" s="174"/>
      <c r="J263" s="174"/>
      <c r="K263" s="200"/>
      <c r="M263" s="221"/>
    </row>
    <row r="264" spans="1:13" ht="15.75" customHeight="1" x14ac:dyDescent="0.2">
      <c r="A264" s="55" t="s">
        <v>424</v>
      </c>
      <c r="B264" s="286">
        <v>600041051</v>
      </c>
      <c r="C264" s="286">
        <v>70886202</v>
      </c>
      <c r="D264" s="68">
        <v>91652000927</v>
      </c>
      <c r="E264" s="68">
        <v>3111</v>
      </c>
      <c r="F264" s="101">
        <v>11836</v>
      </c>
      <c r="G264" s="101">
        <v>0</v>
      </c>
      <c r="H264" s="101">
        <v>4237</v>
      </c>
      <c r="I264" s="101">
        <v>92</v>
      </c>
      <c r="J264" s="101">
        <f t="shared" ref="J264" si="43">F264+G264+H264+I264</f>
        <v>16165</v>
      </c>
      <c r="K264" s="195">
        <v>30.04</v>
      </c>
      <c r="M264" s="221"/>
    </row>
    <row r="265" spans="1:13" ht="19.5" customHeight="1" x14ac:dyDescent="0.2">
      <c r="A265" s="80" t="s">
        <v>164</v>
      </c>
      <c r="B265" s="292"/>
      <c r="C265" s="292"/>
      <c r="D265" s="81"/>
      <c r="E265" s="81"/>
      <c r="F265" s="174"/>
      <c r="G265" s="174"/>
      <c r="H265" s="174"/>
      <c r="I265" s="174"/>
      <c r="J265" s="174"/>
      <c r="K265" s="200"/>
      <c r="M265" s="221"/>
    </row>
    <row r="266" spans="1:13" ht="15.75" customHeight="1" x14ac:dyDescent="0.2">
      <c r="A266" s="69" t="s">
        <v>302</v>
      </c>
      <c r="B266" s="287">
        <v>600041042</v>
      </c>
      <c r="C266" s="287">
        <v>70100012</v>
      </c>
      <c r="D266" s="75">
        <v>91652000928</v>
      </c>
      <c r="E266" s="75">
        <v>3111</v>
      </c>
      <c r="F266" s="101">
        <v>8776</v>
      </c>
      <c r="G266" s="102">
        <v>0</v>
      </c>
      <c r="H266" s="102">
        <v>3142</v>
      </c>
      <c r="I266" s="102">
        <v>85</v>
      </c>
      <c r="J266" s="102">
        <f t="shared" ref="J266" si="44">F266+G266+H266+I266</f>
        <v>12003</v>
      </c>
      <c r="K266" s="197">
        <v>21.2</v>
      </c>
      <c r="M266" s="221"/>
    </row>
    <row r="267" spans="1:13" ht="19.5" customHeight="1" x14ac:dyDescent="0.2">
      <c r="A267" s="80" t="s">
        <v>257</v>
      </c>
      <c r="B267" s="292"/>
      <c r="C267" s="292"/>
      <c r="D267" s="105"/>
      <c r="E267" s="23"/>
      <c r="F267" s="137"/>
      <c r="G267" s="137"/>
      <c r="H267" s="137"/>
      <c r="I267" s="137"/>
      <c r="J267" s="137"/>
      <c r="K267" s="157"/>
    </row>
    <row r="268" spans="1:13" ht="16.5" customHeight="1" thickBot="1" x14ac:dyDescent="0.25">
      <c r="A268" s="109" t="s">
        <v>506</v>
      </c>
      <c r="B268" s="287">
        <v>691014426</v>
      </c>
      <c r="C268" s="304" t="s">
        <v>591</v>
      </c>
      <c r="D268" s="75">
        <v>91652001550</v>
      </c>
      <c r="E268" s="222">
        <v>3111</v>
      </c>
      <c r="F268" s="127">
        <v>4790</v>
      </c>
      <c r="G268" s="127">
        <v>29</v>
      </c>
      <c r="H268" s="127">
        <v>1724</v>
      </c>
      <c r="I268" s="127">
        <v>47</v>
      </c>
      <c r="J268" s="127">
        <f t="shared" ref="J268" si="45">F268+G268+H268+I268</f>
        <v>6590</v>
      </c>
      <c r="K268" s="156">
        <v>11.88</v>
      </c>
    </row>
    <row r="269" spans="1:13" ht="19.5" customHeight="1" thickBot="1" x14ac:dyDescent="0.25">
      <c r="A269" s="72" t="s">
        <v>165</v>
      </c>
      <c r="B269" s="288"/>
      <c r="C269" s="288"/>
      <c r="D269" s="87"/>
      <c r="E269" s="88"/>
      <c r="F269" s="169">
        <f t="shared" ref="F269:K269" si="46">SUM(F253:F268)</f>
        <v>103150</v>
      </c>
      <c r="G269" s="169">
        <f t="shared" si="46"/>
        <v>79</v>
      </c>
      <c r="H269" s="169">
        <f t="shared" si="46"/>
        <v>36954</v>
      </c>
      <c r="I269" s="169">
        <f t="shared" si="46"/>
        <v>894</v>
      </c>
      <c r="J269" s="169">
        <f t="shared" si="46"/>
        <v>141077</v>
      </c>
      <c r="K269" s="193">
        <f t="shared" si="46"/>
        <v>258.56</v>
      </c>
      <c r="M269" s="221"/>
    </row>
    <row r="270" spans="1:13" ht="19.5" customHeight="1" x14ac:dyDescent="0.2">
      <c r="A270" s="76" t="s">
        <v>166</v>
      </c>
      <c r="B270" s="290"/>
      <c r="C270" s="290"/>
      <c r="D270" s="77"/>
      <c r="E270" s="77"/>
      <c r="F270" s="172"/>
      <c r="G270" s="172"/>
      <c r="H270" s="172"/>
      <c r="I270" s="172"/>
      <c r="J270" s="172"/>
      <c r="K270" s="199"/>
      <c r="M270" s="221"/>
    </row>
    <row r="271" spans="1:13" ht="15.75" customHeight="1" x14ac:dyDescent="0.2">
      <c r="A271" s="78" t="s">
        <v>410</v>
      </c>
      <c r="B271" s="291">
        <v>600037631</v>
      </c>
      <c r="C271" s="291">
        <v>70882541</v>
      </c>
      <c r="D271" s="79">
        <v>91652000930</v>
      </c>
      <c r="E271" s="68">
        <v>3111</v>
      </c>
      <c r="F271" s="178">
        <v>19320</v>
      </c>
      <c r="G271" s="178">
        <v>90</v>
      </c>
      <c r="H271" s="178">
        <v>6947</v>
      </c>
      <c r="I271" s="178">
        <v>154</v>
      </c>
      <c r="J271" s="178">
        <f t="shared" ref="J271" si="47">F271+G271+H271+I271</f>
        <v>26511</v>
      </c>
      <c r="K271" s="191">
        <v>48.94</v>
      </c>
      <c r="M271" s="221"/>
    </row>
    <row r="272" spans="1:13" ht="19.5" customHeight="1" x14ac:dyDescent="0.2">
      <c r="A272" s="80" t="s">
        <v>167</v>
      </c>
      <c r="B272" s="292"/>
      <c r="C272" s="292"/>
      <c r="D272" s="81"/>
      <c r="E272" s="81"/>
      <c r="F272" s="180"/>
      <c r="G272" s="180"/>
      <c r="H272" s="180"/>
      <c r="I272" s="180"/>
      <c r="J272" s="180"/>
      <c r="K272" s="202"/>
      <c r="M272" s="221"/>
    </row>
    <row r="273" spans="1:13" ht="15.75" customHeight="1" x14ac:dyDescent="0.2">
      <c r="A273" s="55" t="s">
        <v>376</v>
      </c>
      <c r="B273" s="286">
        <v>600037703</v>
      </c>
      <c r="C273" s="286">
        <v>70108013</v>
      </c>
      <c r="D273" s="68">
        <v>91652000919</v>
      </c>
      <c r="E273" s="68">
        <v>3111</v>
      </c>
      <c r="F273" s="178">
        <v>6324</v>
      </c>
      <c r="G273" s="178">
        <v>10</v>
      </c>
      <c r="H273" s="178">
        <v>2267</v>
      </c>
      <c r="I273" s="178">
        <v>50</v>
      </c>
      <c r="J273" s="178">
        <f t="shared" ref="J273" si="48">F273+G273+H273+I273</f>
        <v>8651</v>
      </c>
      <c r="K273" s="191">
        <v>15.9</v>
      </c>
      <c r="M273" s="221"/>
    </row>
    <row r="274" spans="1:13" ht="19.5" customHeight="1" x14ac:dyDescent="0.2">
      <c r="A274" s="80" t="s">
        <v>168</v>
      </c>
      <c r="B274" s="292"/>
      <c r="C274" s="292"/>
      <c r="D274" s="81"/>
      <c r="E274" s="81"/>
      <c r="F274" s="174"/>
      <c r="G274" s="174"/>
      <c r="H274" s="174"/>
      <c r="I274" s="174"/>
      <c r="J274" s="174"/>
      <c r="K274" s="202"/>
      <c r="M274" s="221"/>
    </row>
    <row r="275" spans="1:13" ht="15.75" customHeight="1" x14ac:dyDescent="0.2">
      <c r="A275" s="55" t="s">
        <v>303</v>
      </c>
      <c r="B275" s="286">
        <v>600037711</v>
      </c>
      <c r="C275" s="286">
        <v>71008292</v>
      </c>
      <c r="D275" s="68">
        <v>91652001317</v>
      </c>
      <c r="E275" s="68">
        <v>3111</v>
      </c>
      <c r="F275" s="101">
        <v>3372</v>
      </c>
      <c r="G275" s="101">
        <v>20</v>
      </c>
      <c r="H275" s="101">
        <v>1214</v>
      </c>
      <c r="I275" s="101">
        <v>27</v>
      </c>
      <c r="J275" s="101">
        <f t="shared" ref="J275" si="49">F275+G275+H275+I275</f>
        <v>4633</v>
      </c>
      <c r="K275" s="191">
        <v>8.41</v>
      </c>
      <c r="M275" s="221"/>
    </row>
    <row r="276" spans="1:13" ht="19.5" customHeight="1" x14ac:dyDescent="0.2">
      <c r="A276" s="80" t="s">
        <v>170</v>
      </c>
      <c r="B276" s="292"/>
      <c r="C276" s="292"/>
      <c r="D276" s="81"/>
      <c r="E276" s="81"/>
      <c r="F276" s="174"/>
      <c r="G276" s="174"/>
      <c r="H276" s="174"/>
      <c r="I276" s="174"/>
      <c r="J276" s="174"/>
      <c r="K276" s="202"/>
      <c r="M276" s="221"/>
    </row>
    <row r="277" spans="1:13" ht="15.75" customHeight="1" x14ac:dyDescent="0.2">
      <c r="A277" s="103" t="s">
        <v>32</v>
      </c>
      <c r="B277" s="305">
        <v>661102106</v>
      </c>
      <c r="C277" s="305">
        <v>75077451</v>
      </c>
      <c r="D277" s="104">
        <v>91652000933</v>
      </c>
      <c r="E277" s="68">
        <v>3111</v>
      </c>
      <c r="F277" s="101">
        <v>8004</v>
      </c>
      <c r="G277" s="101">
        <v>4</v>
      </c>
      <c r="H277" s="101">
        <v>2867</v>
      </c>
      <c r="I277" s="101">
        <v>53</v>
      </c>
      <c r="J277" s="101">
        <f t="shared" ref="J277" si="50">F277+G277+H277+I277</f>
        <v>10928</v>
      </c>
      <c r="K277" s="191">
        <v>20.57</v>
      </c>
      <c r="M277" s="221"/>
    </row>
    <row r="278" spans="1:13" ht="15.75" customHeight="1" x14ac:dyDescent="0.2">
      <c r="A278" s="80" t="s">
        <v>169</v>
      </c>
      <c r="B278" s="292"/>
      <c r="C278" s="292"/>
      <c r="D278" s="81"/>
      <c r="E278" s="81"/>
      <c r="F278" s="174"/>
      <c r="G278" s="174"/>
      <c r="H278" s="174"/>
      <c r="I278" s="174"/>
      <c r="J278" s="174"/>
      <c r="K278" s="202"/>
      <c r="M278" s="221"/>
    </row>
    <row r="279" spans="1:13" ht="19.5" customHeight="1" x14ac:dyDescent="0.2">
      <c r="A279" s="55" t="s">
        <v>436</v>
      </c>
      <c r="B279" s="286">
        <v>600037886</v>
      </c>
      <c r="C279" s="286">
        <v>68404379</v>
      </c>
      <c r="D279" s="68">
        <v>91652000917</v>
      </c>
      <c r="E279" s="68">
        <v>3111</v>
      </c>
      <c r="F279" s="101">
        <v>9744</v>
      </c>
      <c r="G279" s="101">
        <v>20</v>
      </c>
      <c r="H279" s="101">
        <v>3495</v>
      </c>
      <c r="I279" s="101">
        <v>78</v>
      </c>
      <c r="J279" s="101">
        <f t="shared" ref="J279" si="51">F279+G279+H279+I279</f>
        <v>13337</v>
      </c>
      <c r="K279" s="191">
        <v>24.49</v>
      </c>
      <c r="M279" s="221"/>
    </row>
    <row r="280" spans="1:13" ht="15.75" customHeight="1" thickBot="1" x14ac:dyDescent="0.25">
      <c r="A280" s="69" t="s">
        <v>437</v>
      </c>
      <c r="B280" s="287">
        <v>600037894</v>
      </c>
      <c r="C280" s="287">
        <v>70098093</v>
      </c>
      <c r="D280" s="75">
        <v>91652000918</v>
      </c>
      <c r="E280" s="104">
        <v>3111</v>
      </c>
      <c r="F280" s="101">
        <v>7866</v>
      </c>
      <c r="G280" s="102">
        <v>20</v>
      </c>
      <c r="H280" s="102">
        <v>2823</v>
      </c>
      <c r="I280" s="102">
        <v>62</v>
      </c>
      <c r="J280" s="102">
        <f t="shared" ref="J280" si="52">F280+G280+H280+I280</f>
        <v>10771</v>
      </c>
      <c r="K280" s="201">
        <v>19.739999999999998</v>
      </c>
      <c r="M280" s="221"/>
    </row>
    <row r="281" spans="1:13" ht="19.5" customHeight="1" thickBot="1" x14ac:dyDescent="0.25">
      <c r="A281" s="72" t="s">
        <v>171</v>
      </c>
      <c r="B281" s="288"/>
      <c r="C281" s="288"/>
      <c r="D281" s="87"/>
      <c r="E281" s="88"/>
      <c r="F281" s="171">
        <f t="shared" ref="F281:J281" si="53">SUM(F271:F280)</f>
        <v>54630</v>
      </c>
      <c r="G281" s="171">
        <f t="shared" si="53"/>
        <v>164</v>
      </c>
      <c r="H281" s="171">
        <f t="shared" si="53"/>
        <v>19613</v>
      </c>
      <c r="I281" s="171">
        <f t="shared" si="53"/>
        <v>424</v>
      </c>
      <c r="J281" s="171">
        <f t="shared" si="53"/>
        <v>74831</v>
      </c>
      <c r="K281" s="198">
        <f t="shared" ref="K281" si="54">SUM(K271:K280)</f>
        <v>138.04999999999998</v>
      </c>
      <c r="M281" s="221"/>
    </row>
    <row r="282" spans="1:13" ht="19.5" customHeight="1" x14ac:dyDescent="0.2">
      <c r="A282" s="62" t="s">
        <v>172</v>
      </c>
      <c r="B282" s="289"/>
      <c r="C282" s="289"/>
      <c r="D282" s="74"/>
      <c r="E282" s="74"/>
      <c r="F282" s="172"/>
      <c r="G282" s="172"/>
      <c r="H282" s="172"/>
      <c r="I282" s="172"/>
      <c r="J282" s="172"/>
      <c r="K282" s="199"/>
      <c r="M282" s="221"/>
    </row>
    <row r="283" spans="1:13" ht="15.75" customHeight="1" x14ac:dyDescent="0.2">
      <c r="A283" s="55" t="s">
        <v>457</v>
      </c>
      <c r="B283" s="286">
        <v>600038599</v>
      </c>
      <c r="C283" s="286">
        <v>70974144</v>
      </c>
      <c r="D283" s="68">
        <v>91652001318</v>
      </c>
      <c r="E283" s="68">
        <v>3111</v>
      </c>
      <c r="F283" s="101">
        <v>12820</v>
      </c>
      <c r="G283" s="168">
        <v>25</v>
      </c>
      <c r="H283" s="168">
        <v>4598</v>
      </c>
      <c r="I283" s="168">
        <v>107</v>
      </c>
      <c r="J283" s="101">
        <f t="shared" ref="J283:J286" si="55">F283+G283+H283+I283</f>
        <v>17550</v>
      </c>
      <c r="K283" s="167">
        <v>31.98</v>
      </c>
      <c r="M283" s="221"/>
    </row>
    <row r="284" spans="1:13" ht="25.5" x14ac:dyDescent="0.2">
      <c r="A284" s="55" t="s">
        <v>458</v>
      </c>
      <c r="B284" s="286">
        <v>600038629</v>
      </c>
      <c r="C284" s="286">
        <v>70974161</v>
      </c>
      <c r="D284" s="68">
        <v>91652001319</v>
      </c>
      <c r="E284" s="68">
        <v>3111</v>
      </c>
      <c r="F284" s="101">
        <v>21030</v>
      </c>
      <c r="G284" s="101">
        <v>43</v>
      </c>
      <c r="H284" s="101">
        <v>7543</v>
      </c>
      <c r="I284" s="101">
        <v>135</v>
      </c>
      <c r="J284" s="101">
        <f t="shared" si="55"/>
        <v>28751</v>
      </c>
      <c r="K284" s="166">
        <v>53.51</v>
      </c>
      <c r="M284" s="221"/>
    </row>
    <row r="285" spans="1:13" ht="15.75" customHeight="1" x14ac:dyDescent="0.2">
      <c r="A285" s="55" t="s">
        <v>459</v>
      </c>
      <c r="B285" s="286">
        <v>600038572</v>
      </c>
      <c r="C285" s="286">
        <v>70974152</v>
      </c>
      <c r="D285" s="68">
        <v>91652001325</v>
      </c>
      <c r="E285" s="68">
        <v>3111</v>
      </c>
      <c r="F285" s="101">
        <v>14976</v>
      </c>
      <c r="G285" s="101">
        <v>9</v>
      </c>
      <c r="H285" s="101">
        <v>5365</v>
      </c>
      <c r="I285" s="101">
        <v>101</v>
      </c>
      <c r="J285" s="101">
        <f t="shared" si="55"/>
        <v>20451</v>
      </c>
      <c r="K285" s="166">
        <v>38.119999999999997</v>
      </c>
      <c r="M285" s="221"/>
    </row>
    <row r="286" spans="1:13" ht="15.75" customHeight="1" thickBot="1" x14ac:dyDescent="0.25">
      <c r="A286" s="69" t="s">
        <v>456</v>
      </c>
      <c r="B286" s="287">
        <v>600038653</v>
      </c>
      <c r="C286" s="287">
        <v>70974179</v>
      </c>
      <c r="D286" s="75">
        <v>91652001321</v>
      </c>
      <c r="E286" s="75">
        <v>3111</v>
      </c>
      <c r="F286" s="101">
        <v>5729</v>
      </c>
      <c r="G286" s="102">
        <v>10</v>
      </c>
      <c r="H286" s="102">
        <v>2054</v>
      </c>
      <c r="I286" s="102">
        <v>50</v>
      </c>
      <c r="J286" s="102">
        <f t="shared" si="55"/>
        <v>7843</v>
      </c>
      <c r="K286" s="203">
        <v>13.82</v>
      </c>
      <c r="M286" s="221"/>
    </row>
    <row r="287" spans="1:13" ht="19.5" customHeight="1" thickBot="1" x14ac:dyDescent="0.25">
      <c r="A287" s="72" t="s">
        <v>173</v>
      </c>
      <c r="B287" s="288"/>
      <c r="C287" s="288"/>
      <c r="D287" s="87"/>
      <c r="E287" s="88"/>
      <c r="F287" s="171">
        <f t="shared" ref="F287:J287" si="56">SUM(F283:F286)</f>
        <v>54555</v>
      </c>
      <c r="G287" s="171">
        <f t="shared" si="56"/>
        <v>87</v>
      </c>
      <c r="H287" s="171">
        <f t="shared" si="56"/>
        <v>19560</v>
      </c>
      <c r="I287" s="171">
        <f t="shared" si="56"/>
        <v>393</v>
      </c>
      <c r="J287" s="171">
        <f t="shared" si="56"/>
        <v>74595</v>
      </c>
      <c r="K287" s="198">
        <f t="shared" ref="K287" si="57">SUM(K283:K286)</f>
        <v>137.42999999999998</v>
      </c>
      <c r="M287" s="221"/>
    </row>
    <row r="288" spans="1:13" ht="19.5" customHeight="1" x14ac:dyDescent="0.2">
      <c r="A288" s="76" t="s">
        <v>174</v>
      </c>
      <c r="B288" s="290"/>
      <c r="C288" s="290"/>
      <c r="D288" s="77"/>
      <c r="E288" s="77"/>
      <c r="F288" s="172"/>
      <c r="G288" s="172"/>
      <c r="H288" s="172"/>
      <c r="I288" s="172"/>
      <c r="J288" s="172"/>
      <c r="K288" s="199"/>
      <c r="M288" s="221"/>
    </row>
    <row r="289" spans="1:13" ht="15.75" customHeight="1" x14ac:dyDescent="0.2">
      <c r="A289" s="55" t="s">
        <v>444</v>
      </c>
      <c r="B289" s="286">
        <v>691008531</v>
      </c>
      <c r="C289" s="286">
        <v>71294597</v>
      </c>
      <c r="D289" s="68">
        <v>91652001539</v>
      </c>
      <c r="E289" s="68">
        <v>3111</v>
      </c>
      <c r="F289" s="101">
        <v>29191</v>
      </c>
      <c r="G289" s="101">
        <v>0</v>
      </c>
      <c r="H289" s="101">
        <v>10450</v>
      </c>
      <c r="I289" s="101">
        <v>228</v>
      </c>
      <c r="J289" s="182">
        <f t="shared" ref="J289:J290" si="58">F289+G289+H289+I289</f>
        <v>39869</v>
      </c>
      <c r="K289" s="191">
        <v>69.83</v>
      </c>
      <c r="M289" s="221"/>
    </row>
    <row r="290" spans="1:13" ht="15.75" customHeight="1" x14ac:dyDescent="0.2">
      <c r="A290" s="103" t="s">
        <v>411</v>
      </c>
      <c r="B290" s="305">
        <v>600039994</v>
      </c>
      <c r="C290" s="305">
        <v>70883394</v>
      </c>
      <c r="D290" s="68">
        <v>91652000922</v>
      </c>
      <c r="E290" s="68">
        <v>3111</v>
      </c>
      <c r="F290" s="101">
        <v>4209</v>
      </c>
      <c r="G290" s="101">
        <v>50</v>
      </c>
      <c r="H290" s="101">
        <v>1524</v>
      </c>
      <c r="I290" s="101">
        <v>63</v>
      </c>
      <c r="J290" s="182">
        <f t="shared" si="58"/>
        <v>5846</v>
      </c>
      <c r="K290" s="191">
        <v>10.08</v>
      </c>
      <c r="M290" s="221"/>
    </row>
    <row r="291" spans="1:13" ht="19.5" customHeight="1" x14ac:dyDescent="0.2">
      <c r="A291" s="80" t="s">
        <v>175</v>
      </c>
      <c r="B291" s="292"/>
      <c r="C291" s="292"/>
      <c r="D291" s="81"/>
      <c r="E291" s="81"/>
      <c r="F291" s="174"/>
      <c r="G291" s="174"/>
      <c r="H291" s="174"/>
      <c r="I291" s="174"/>
      <c r="J291" s="183"/>
      <c r="K291" s="202"/>
      <c r="M291" s="221"/>
    </row>
    <row r="292" spans="1:13" ht="15.75" customHeight="1" x14ac:dyDescent="0.2">
      <c r="A292" s="55" t="s">
        <v>377</v>
      </c>
      <c r="B292" s="286">
        <v>661000168</v>
      </c>
      <c r="C292" s="286">
        <v>75031370</v>
      </c>
      <c r="D292" s="68">
        <v>91652001339</v>
      </c>
      <c r="E292" s="68">
        <v>3111</v>
      </c>
      <c r="F292" s="101">
        <v>12346</v>
      </c>
      <c r="G292" s="101">
        <v>0</v>
      </c>
      <c r="H292" s="101">
        <v>4420</v>
      </c>
      <c r="I292" s="101">
        <v>117</v>
      </c>
      <c r="J292" s="182">
        <f t="shared" ref="J292:J294" si="59">F292+G292+H292+I292</f>
        <v>16883</v>
      </c>
      <c r="K292" s="191">
        <v>30.88</v>
      </c>
      <c r="M292" s="221"/>
    </row>
    <row r="293" spans="1:13" ht="15.75" customHeight="1" x14ac:dyDescent="0.2">
      <c r="A293" s="55" t="s">
        <v>249</v>
      </c>
      <c r="B293" s="286">
        <v>661000133</v>
      </c>
      <c r="C293" s="286">
        <v>75031388</v>
      </c>
      <c r="D293" s="68">
        <v>91652001337</v>
      </c>
      <c r="E293" s="68">
        <v>3111</v>
      </c>
      <c r="F293" s="101">
        <v>6577</v>
      </c>
      <c r="G293" s="101">
        <v>0</v>
      </c>
      <c r="H293" s="101">
        <v>2355</v>
      </c>
      <c r="I293" s="101">
        <v>51</v>
      </c>
      <c r="J293" s="182">
        <f t="shared" si="59"/>
        <v>8983</v>
      </c>
      <c r="K293" s="191">
        <v>16.64</v>
      </c>
      <c r="M293" s="221"/>
    </row>
    <row r="294" spans="1:13" ht="15.75" customHeight="1" thickBot="1" x14ac:dyDescent="0.25">
      <c r="A294" s="55" t="s">
        <v>33</v>
      </c>
      <c r="B294" s="305">
        <v>661102769</v>
      </c>
      <c r="C294" s="305">
        <v>75116529</v>
      </c>
      <c r="D294" s="104">
        <v>91652000934</v>
      </c>
      <c r="E294" s="104">
        <v>3111</v>
      </c>
      <c r="F294" s="101">
        <v>11037</v>
      </c>
      <c r="G294" s="184">
        <v>0</v>
      </c>
      <c r="H294" s="184">
        <v>3951</v>
      </c>
      <c r="I294" s="184">
        <v>73</v>
      </c>
      <c r="J294" s="185">
        <f t="shared" si="59"/>
        <v>15061</v>
      </c>
      <c r="K294" s="206">
        <v>28.04</v>
      </c>
      <c r="M294" s="221"/>
    </row>
    <row r="295" spans="1:13" ht="19.5" customHeight="1" thickBot="1" x14ac:dyDescent="0.25">
      <c r="A295" s="72" t="s">
        <v>176</v>
      </c>
      <c r="B295" s="288"/>
      <c r="C295" s="288"/>
      <c r="D295" s="59"/>
      <c r="E295" s="73"/>
      <c r="F295" s="171">
        <f>SUM(F289:F294)</f>
        <v>63360</v>
      </c>
      <c r="G295" s="171">
        <f t="shared" ref="G295:I295" si="60">SUM(G289:G294)</f>
        <v>50</v>
      </c>
      <c r="H295" s="171">
        <f t="shared" si="60"/>
        <v>22700</v>
      </c>
      <c r="I295" s="171">
        <f t="shared" si="60"/>
        <v>532</v>
      </c>
      <c r="J295" s="171">
        <f>SUM(J289:J294)</f>
        <v>86642</v>
      </c>
      <c r="K295" s="198">
        <f t="shared" ref="K295" si="61">SUM(K289:K294)</f>
        <v>155.47</v>
      </c>
      <c r="M295" s="221"/>
    </row>
    <row r="296" spans="1:13" ht="19.5" customHeight="1" x14ac:dyDescent="0.2">
      <c r="A296" s="76" t="s">
        <v>177</v>
      </c>
      <c r="B296" s="290"/>
      <c r="C296" s="290"/>
      <c r="D296" s="77"/>
      <c r="E296" s="77"/>
      <c r="F296" s="172"/>
      <c r="G296" s="172"/>
      <c r="H296" s="172"/>
      <c r="I296" s="172"/>
      <c r="J296" s="172"/>
      <c r="K296" s="199"/>
      <c r="M296" s="221"/>
    </row>
    <row r="297" spans="1:13" ht="15.75" customHeight="1" x14ac:dyDescent="0.2">
      <c r="A297" s="78" t="s">
        <v>442</v>
      </c>
      <c r="B297" s="291">
        <v>691009449</v>
      </c>
      <c r="C297" s="291">
        <v>71294368</v>
      </c>
      <c r="D297" s="79">
        <v>91652001540</v>
      </c>
      <c r="E297" s="79">
        <v>3111</v>
      </c>
      <c r="F297" s="101">
        <v>8788</v>
      </c>
      <c r="G297" s="168">
        <v>0</v>
      </c>
      <c r="H297" s="168">
        <v>3146</v>
      </c>
      <c r="I297" s="168">
        <v>78</v>
      </c>
      <c r="J297" s="182">
        <f t="shared" ref="J297:J298" si="62">F297+G297+H297+I297</f>
        <v>12012</v>
      </c>
      <c r="K297" s="207">
        <v>21.42</v>
      </c>
      <c r="M297" s="221"/>
    </row>
    <row r="298" spans="1:13" ht="15.75" customHeight="1" x14ac:dyDescent="0.2">
      <c r="A298" s="78" t="s">
        <v>443</v>
      </c>
      <c r="B298" s="291">
        <v>600040232</v>
      </c>
      <c r="C298" s="291">
        <v>70920290</v>
      </c>
      <c r="D298" s="79">
        <v>91652001343</v>
      </c>
      <c r="E298" s="79">
        <v>3111</v>
      </c>
      <c r="F298" s="101">
        <v>9076</v>
      </c>
      <c r="G298" s="168">
        <v>44</v>
      </c>
      <c r="H298" s="168">
        <v>3264</v>
      </c>
      <c r="I298" s="168">
        <v>82</v>
      </c>
      <c r="J298" s="182">
        <f t="shared" si="62"/>
        <v>12466</v>
      </c>
      <c r="K298" s="207">
        <v>22.58</v>
      </c>
      <c r="M298" s="221"/>
    </row>
    <row r="299" spans="1:13" ht="19.5" customHeight="1" x14ac:dyDescent="0.2">
      <c r="A299" s="62" t="s">
        <v>178</v>
      </c>
      <c r="B299" s="289"/>
      <c r="C299" s="289"/>
      <c r="D299" s="74"/>
      <c r="E299" s="74"/>
      <c r="F299" s="174"/>
      <c r="G299" s="174"/>
      <c r="H299" s="174"/>
      <c r="I299" s="174"/>
      <c r="J299" s="174"/>
      <c r="K299" s="200"/>
      <c r="M299" s="221"/>
    </row>
    <row r="300" spans="1:13" ht="15.75" customHeight="1" thickBot="1" x14ac:dyDescent="0.25">
      <c r="A300" s="69" t="s">
        <v>304</v>
      </c>
      <c r="B300" s="287">
        <v>600040224</v>
      </c>
      <c r="C300" s="287">
        <v>70987726</v>
      </c>
      <c r="D300" s="75">
        <v>91652001354</v>
      </c>
      <c r="E300" s="75">
        <v>3111</v>
      </c>
      <c r="F300" s="101">
        <v>6759</v>
      </c>
      <c r="G300" s="102">
        <v>15</v>
      </c>
      <c r="H300" s="102">
        <v>2425</v>
      </c>
      <c r="I300" s="102">
        <v>60</v>
      </c>
      <c r="J300" s="102">
        <f t="shared" ref="J300" si="63">F300+G300+H300+I300</f>
        <v>9259</v>
      </c>
      <c r="K300" s="197">
        <v>16.88</v>
      </c>
      <c r="M300" s="221"/>
    </row>
    <row r="301" spans="1:13" ht="19.5" customHeight="1" thickBot="1" x14ac:dyDescent="0.25">
      <c r="A301" s="72" t="s">
        <v>179</v>
      </c>
      <c r="B301" s="288"/>
      <c r="C301" s="288"/>
      <c r="D301" s="87"/>
      <c r="E301" s="88"/>
      <c r="F301" s="171">
        <f>SUM(F297:F300)</f>
        <v>24623</v>
      </c>
      <c r="G301" s="171">
        <f t="shared" ref="G301:K301" si="64">SUM(G297:G300)</f>
        <v>59</v>
      </c>
      <c r="H301" s="171">
        <f t="shared" si="64"/>
        <v>8835</v>
      </c>
      <c r="I301" s="171">
        <f t="shared" si="64"/>
        <v>220</v>
      </c>
      <c r="J301" s="171">
        <f t="shared" si="64"/>
        <v>33737</v>
      </c>
      <c r="K301" s="198">
        <f t="shared" si="64"/>
        <v>60.879999999999995</v>
      </c>
      <c r="M301" s="221"/>
    </row>
    <row r="302" spans="1:13" ht="19.5" customHeight="1" x14ac:dyDescent="0.2">
      <c r="A302" s="76" t="s">
        <v>180</v>
      </c>
      <c r="B302" s="290"/>
      <c r="C302" s="290"/>
      <c r="D302" s="77"/>
      <c r="E302" s="77"/>
      <c r="F302" s="172"/>
      <c r="G302" s="172"/>
      <c r="H302" s="172"/>
      <c r="I302" s="172"/>
      <c r="J302" s="172"/>
      <c r="K302" s="199"/>
      <c r="M302" s="221"/>
    </row>
    <row r="303" spans="1:13" ht="15.75" customHeight="1" x14ac:dyDescent="0.2">
      <c r="A303" s="78" t="s">
        <v>34</v>
      </c>
      <c r="B303" s="291">
        <v>600040208</v>
      </c>
      <c r="C303" s="291">
        <v>70945381</v>
      </c>
      <c r="D303" s="79">
        <v>91652001348</v>
      </c>
      <c r="E303" s="79">
        <v>3111</v>
      </c>
      <c r="F303" s="101">
        <v>18691</v>
      </c>
      <c r="G303" s="168">
        <v>45</v>
      </c>
      <c r="H303" s="168">
        <v>6707</v>
      </c>
      <c r="I303" s="168">
        <v>149</v>
      </c>
      <c r="J303" s="168">
        <f t="shared" ref="J303:J304" si="65">F303+G303+H303+I303</f>
        <v>25592</v>
      </c>
      <c r="K303" s="208">
        <v>46.52</v>
      </c>
      <c r="M303" s="221"/>
    </row>
    <row r="304" spans="1:13" ht="26.25" thickBot="1" x14ac:dyDescent="0.25">
      <c r="A304" s="69" t="s">
        <v>413</v>
      </c>
      <c r="B304" s="287">
        <v>600040216</v>
      </c>
      <c r="C304" s="287">
        <v>70922144</v>
      </c>
      <c r="D304" s="75">
        <v>91652001347</v>
      </c>
      <c r="E304" s="75">
        <v>3111</v>
      </c>
      <c r="F304" s="178">
        <v>7966</v>
      </c>
      <c r="G304" s="179">
        <v>0</v>
      </c>
      <c r="H304" s="102">
        <v>2852</v>
      </c>
      <c r="I304" s="102">
        <v>64</v>
      </c>
      <c r="J304" s="102">
        <f t="shared" si="65"/>
        <v>10882</v>
      </c>
      <c r="K304" s="209">
        <v>19.579999999999998</v>
      </c>
      <c r="M304" s="221"/>
    </row>
    <row r="305" spans="1:13" ht="19.5" customHeight="1" thickBot="1" x14ac:dyDescent="0.25">
      <c r="A305" s="72" t="s">
        <v>181</v>
      </c>
      <c r="B305" s="288"/>
      <c r="C305" s="288"/>
      <c r="D305" s="87"/>
      <c r="E305" s="88"/>
      <c r="F305" s="171">
        <f t="shared" ref="F305:J305" si="66">SUM(F303:F304)</f>
        <v>26657</v>
      </c>
      <c r="G305" s="171">
        <f t="shared" si="66"/>
        <v>45</v>
      </c>
      <c r="H305" s="171">
        <f t="shared" si="66"/>
        <v>9559</v>
      </c>
      <c r="I305" s="171">
        <f t="shared" si="66"/>
        <v>213</v>
      </c>
      <c r="J305" s="171">
        <f t="shared" si="66"/>
        <v>36474</v>
      </c>
      <c r="K305" s="198">
        <f t="shared" ref="K305" si="67">SUM(K303:K304)</f>
        <v>66.099999999999994</v>
      </c>
      <c r="M305" s="221"/>
    </row>
    <row r="306" spans="1:13" ht="19.5" customHeight="1" x14ac:dyDescent="0.2">
      <c r="A306" s="62" t="s">
        <v>182</v>
      </c>
      <c r="B306" s="289"/>
      <c r="C306" s="289"/>
      <c r="D306" s="74"/>
      <c r="E306" s="74"/>
      <c r="F306" s="170"/>
      <c r="G306" s="170"/>
      <c r="H306" s="170"/>
      <c r="I306" s="170"/>
      <c r="J306" s="170"/>
      <c r="K306" s="194"/>
      <c r="M306" s="221"/>
    </row>
    <row r="307" spans="1:13" ht="16.5" customHeight="1" x14ac:dyDescent="0.2">
      <c r="A307" s="55" t="s">
        <v>378</v>
      </c>
      <c r="B307" s="286">
        <v>600039951</v>
      </c>
      <c r="C307" s="286">
        <v>49367820</v>
      </c>
      <c r="D307" s="68">
        <v>91652000923</v>
      </c>
      <c r="E307" s="86">
        <v>3111</v>
      </c>
      <c r="F307" s="101">
        <v>7354</v>
      </c>
      <c r="G307" s="186">
        <v>58</v>
      </c>
      <c r="H307" s="178">
        <v>2652</v>
      </c>
      <c r="I307" s="178">
        <v>62</v>
      </c>
      <c r="J307" s="178">
        <f t="shared" ref="J307:J310" si="68">F307+G307+H307+I307</f>
        <v>10126</v>
      </c>
      <c r="K307" s="195">
        <v>18.350000000000001</v>
      </c>
      <c r="M307" s="221"/>
    </row>
    <row r="308" spans="1:13" ht="15.75" customHeight="1" x14ac:dyDescent="0.2">
      <c r="A308" s="55" t="s">
        <v>500</v>
      </c>
      <c r="B308" s="286">
        <v>600039978</v>
      </c>
      <c r="C308" s="286">
        <v>49371665</v>
      </c>
      <c r="D308" s="68">
        <v>91652000924</v>
      </c>
      <c r="E308" s="86">
        <v>3111</v>
      </c>
      <c r="F308" s="101">
        <v>4377</v>
      </c>
      <c r="G308" s="186">
        <v>20</v>
      </c>
      <c r="H308" s="178">
        <v>1574</v>
      </c>
      <c r="I308" s="178">
        <v>32</v>
      </c>
      <c r="J308" s="178">
        <f t="shared" si="68"/>
        <v>6003</v>
      </c>
      <c r="K308" s="195">
        <v>10.51</v>
      </c>
      <c r="M308" s="221"/>
    </row>
    <row r="309" spans="1:13" ht="16.5" customHeight="1" x14ac:dyDescent="0.2">
      <c r="A309" s="55" t="s">
        <v>379</v>
      </c>
      <c r="B309" s="286">
        <v>600040275</v>
      </c>
      <c r="C309" s="286">
        <v>63832372</v>
      </c>
      <c r="D309" s="68">
        <v>91652000925</v>
      </c>
      <c r="E309" s="86">
        <v>3111</v>
      </c>
      <c r="F309" s="101">
        <v>5390</v>
      </c>
      <c r="G309" s="186">
        <v>0</v>
      </c>
      <c r="H309" s="178">
        <v>1930</v>
      </c>
      <c r="I309" s="178">
        <v>35</v>
      </c>
      <c r="J309" s="178">
        <f t="shared" si="68"/>
        <v>7355</v>
      </c>
      <c r="K309" s="195">
        <v>13.46</v>
      </c>
      <c r="M309" s="221"/>
    </row>
    <row r="310" spans="1:13" ht="15.75" customHeight="1" x14ac:dyDescent="0.2">
      <c r="A310" s="55" t="s">
        <v>305</v>
      </c>
      <c r="B310" s="286">
        <v>661102840</v>
      </c>
      <c r="C310" s="286">
        <v>75113961</v>
      </c>
      <c r="D310" s="68">
        <v>91652000935</v>
      </c>
      <c r="E310" s="68">
        <v>3111</v>
      </c>
      <c r="F310" s="101">
        <v>5482</v>
      </c>
      <c r="G310" s="178">
        <v>0</v>
      </c>
      <c r="H310" s="178">
        <v>1963</v>
      </c>
      <c r="I310" s="178">
        <v>44</v>
      </c>
      <c r="J310" s="186">
        <f t="shared" si="68"/>
        <v>7489</v>
      </c>
      <c r="K310" s="195">
        <v>13.24</v>
      </c>
      <c r="M310" s="221"/>
    </row>
    <row r="311" spans="1:13" ht="19.5" customHeight="1" x14ac:dyDescent="0.2">
      <c r="A311" s="80" t="s">
        <v>244</v>
      </c>
      <c r="B311" s="292"/>
      <c r="C311" s="292"/>
      <c r="D311" s="105"/>
      <c r="E311" s="105"/>
      <c r="F311" s="174"/>
      <c r="G311" s="174"/>
      <c r="H311" s="174"/>
      <c r="I311" s="174"/>
      <c r="J311" s="174"/>
      <c r="K311" s="210"/>
      <c r="M311" s="221"/>
    </row>
    <row r="312" spans="1:13" ht="15.75" customHeight="1" x14ac:dyDescent="0.2">
      <c r="A312" s="55" t="s">
        <v>415</v>
      </c>
      <c r="B312" s="286">
        <v>691001758</v>
      </c>
      <c r="C312" s="286">
        <v>72070609</v>
      </c>
      <c r="D312" s="68">
        <v>91652001531</v>
      </c>
      <c r="E312" s="68">
        <v>3111</v>
      </c>
      <c r="F312" s="101">
        <v>7081</v>
      </c>
      <c r="G312" s="101">
        <v>10</v>
      </c>
      <c r="H312" s="101">
        <v>2539</v>
      </c>
      <c r="I312" s="101">
        <v>56</v>
      </c>
      <c r="J312" s="182">
        <f t="shared" ref="J312" si="69">F312+G312+H312+I312</f>
        <v>9686</v>
      </c>
      <c r="K312" s="166">
        <v>17.48</v>
      </c>
      <c r="M312" s="221"/>
    </row>
    <row r="313" spans="1:13" ht="19.5" customHeight="1" x14ac:dyDescent="0.2">
      <c r="A313" s="80" t="s">
        <v>183</v>
      </c>
      <c r="B313" s="292"/>
      <c r="C313" s="292"/>
      <c r="D313" s="81"/>
      <c r="E313" s="81"/>
      <c r="F313" s="174"/>
      <c r="G313" s="174"/>
      <c r="H313" s="174"/>
      <c r="I313" s="174"/>
      <c r="J313" s="174"/>
      <c r="K313" s="211"/>
      <c r="M313" s="221"/>
    </row>
    <row r="314" spans="1:13" ht="15.75" customHeight="1" thickBot="1" x14ac:dyDescent="0.25">
      <c r="A314" s="69" t="s">
        <v>592</v>
      </c>
      <c r="B314" s="287">
        <v>600040267</v>
      </c>
      <c r="C314" s="287">
        <v>70947562</v>
      </c>
      <c r="D314" s="75">
        <v>91652001351</v>
      </c>
      <c r="E314" s="106">
        <v>3111</v>
      </c>
      <c r="F314" s="101">
        <v>9147</v>
      </c>
      <c r="G314" s="187">
        <v>40</v>
      </c>
      <c r="H314" s="102">
        <v>3288</v>
      </c>
      <c r="I314" s="102">
        <v>77</v>
      </c>
      <c r="J314" s="179">
        <f t="shared" ref="J314" si="70">F314+G314+H314+I314</f>
        <v>12552</v>
      </c>
      <c r="K314" s="201">
        <v>22.76</v>
      </c>
      <c r="M314" s="221"/>
    </row>
    <row r="315" spans="1:13" ht="19.5" customHeight="1" thickBot="1" x14ac:dyDescent="0.25">
      <c r="A315" s="72" t="s">
        <v>184</v>
      </c>
      <c r="B315" s="288"/>
      <c r="C315" s="288"/>
      <c r="D315" s="87"/>
      <c r="E315" s="88"/>
      <c r="F315" s="169">
        <f t="shared" ref="F315:K315" si="71">SUM(F307:F314)</f>
        <v>38831</v>
      </c>
      <c r="G315" s="169">
        <f t="shared" si="71"/>
        <v>128</v>
      </c>
      <c r="H315" s="169">
        <f t="shared" si="71"/>
        <v>13946</v>
      </c>
      <c r="I315" s="169">
        <f t="shared" si="71"/>
        <v>306</v>
      </c>
      <c r="J315" s="169">
        <f t="shared" si="71"/>
        <v>53211</v>
      </c>
      <c r="K315" s="193">
        <f t="shared" si="71"/>
        <v>95.800000000000011</v>
      </c>
      <c r="M315" s="221"/>
    </row>
    <row r="316" spans="1:13" ht="19.5" customHeight="1" x14ac:dyDescent="0.2">
      <c r="A316" s="62" t="s">
        <v>250</v>
      </c>
      <c r="B316" s="289"/>
      <c r="C316" s="289"/>
      <c r="D316" s="74"/>
      <c r="E316" s="74"/>
      <c r="F316" s="170"/>
      <c r="G316" s="170"/>
      <c r="H316" s="170"/>
      <c r="I316" s="170"/>
      <c r="J316" s="170"/>
      <c r="K316" s="194"/>
      <c r="M316" s="221"/>
    </row>
    <row r="317" spans="1:13" ht="25.5" x14ac:dyDescent="0.2">
      <c r="A317" s="55" t="s">
        <v>441</v>
      </c>
      <c r="B317" s="286">
        <v>691009694</v>
      </c>
      <c r="C317" s="280" t="s">
        <v>593</v>
      </c>
      <c r="D317" s="68">
        <v>91652001542</v>
      </c>
      <c r="E317" s="86">
        <v>3111</v>
      </c>
      <c r="F317" s="101">
        <v>6311</v>
      </c>
      <c r="G317" s="182">
        <v>46</v>
      </c>
      <c r="H317" s="182">
        <v>2275</v>
      </c>
      <c r="I317" s="101">
        <v>49</v>
      </c>
      <c r="J317" s="178">
        <f t="shared" ref="J317:J319" si="72">F317+G317+H317+I317</f>
        <v>8681</v>
      </c>
      <c r="K317" s="195">
        <v>15.81</v>
      </c>
      <c r="M317" s="221"/>
    </row>
    <row r="318" spans="1:13" ht="15.75" customHeight="1" x14ac:dyDescent="0.2">
      <c r="A318" s="55" t="s">
        <v>416</v>
      </c>
      <c r="B318" s="286">
        <v>691004579</v>
      </c>
      <c r="C318" s="286">
        <v>72550252</v>
      </c>
      <c r="D318" s="68">
        <v>91652001535</v>
      </c>
      <c r="E318" s="86">
        <v>3111</v>
      </c>
      <c r="F318" s="101">
        <v>7917</v>
      </c>
      <c r="G318" s="182">
        <v>22</v>
      </c>
      <c r="H318" s="101">
        <v>2842</v>
      </c>
      <c r="I318" s="101">
        <v>68</v>
      </c>
      <c r="J318" s="178">
        <f t="shared" si="72"/>
        <v>10849</v>
      </c>
      <c r="K318" s="195">
        <v>21.4</v>
      </c>
      <c r="M318" s="221"/>
    </row>
    <row r="319" spans="1:13" ht="15.75" customHeight="1" x14ac:dyDescent="0.2">
      <c r="A319" s="55" t="s">
        <v>35</v>
      </c>
      <c r="B319" s="286">
        <v>600040861</v>
      </c>
      <c r="C319" s="286">
        <v>45248273</v>
      </c>
      <c r="D319" s="68">
        <v>91652000926</v>
      </c>
      <c r="E319" s="86">
        <v>3111</v>
      </c>
      <c r="F319" s="101">
        <v>13561</v>
      </c>
      <c r="G319" s="182">
        <v>0</v>
      </c>
      <c r="H319" s="182">
        <v>4855</v>
      </c>
      <c r="I319" s="182">
        <v>124</v>
      </c>
      <c r="J319" s="178">
        <f t="shared" si="72"/>
        <v>18540</v>
      </c>
      <c r="K319" s="195">
        <v>32.4</v>
      </c>
      <c r="M319" s="221"/>
    </row>
    <row r="320" spans="1:13" ht="19.5" customHeight="1" x14ac:dyDescent="0.2">
      <c r="A320" s="80" t="s">
        <v>245</v>
      </c>
      <c r="B320" s="292"/>
      <c r="C320" s="292"/>
      <c r="D320" s="81"/>
      <c r="E320" s="81"/>
      <c r="F320" s="174"/>
      <c r="G320" s="174"/>
      <c r="H320" s="174"/>
      <c r="I320" s="174"/>
      <c r="J320" s="180"/>
      <c r="K320" s="200"/>
      <c r="M320" s="221"/>
    </row>
    <row r="321" spans="1:13" ht="16.5" customHeight="1" thickBot="1" x14ac:dyDescent="0.25">
      <c r="A321" s="69" t="s">
        <v>380</v>
      </c>
      <c r="B321" s="287">
        <v>600041069</v>
      </c>
      <c r="C321" s="287">
        <v>70925526</v>
      </c>
      <c r="D321" s="75">
        <v>91652001355</v>
      </c>
      <c r="E321" s="83">
        <v>3111</v>
      </c>
      <c r="F321" s="101">
        <v>12067</v>
      </c>
      <c r="G321" s="187">
        <v>0</v>
      </c>
      <c r="H321" s="102">
        <v>4320</v>
      </c>
      <c r="I321" s="102">
        <v>99</v>
      </c>
      <c r="J321" s="179">
        <f t="shared" ref="J321" si="73">F321+G321+H321+I321</f>
        <v>16486</v>
      </c>
      <c r="K321" s="197">
        <v>29.29</v>
      </c>
      <c r="M321" s="221"/>
    </row>
    <row r="322" spans="1:13" ht="19.5" customHeight="1" thickBot="1" x14ac:dyDescent="0.25">
      <c r="A322" s="72" t="s">
        <v>185</v>
      </c>
      <c r="B322" s="268"/>
      <c r="C322" s="268"/>
      <c r="D322" s="59"/>
      <c r="E322" s="73"/>
      <c r="F322" s="188">
        <f t="shared" ref="F322:K322" si="74">SUM(F317:F321)</f>
        <v>39856</v>
      </c>
      <c r="G322" s="188">
        <f t="shared" si="74"/>
        <v>68</v>
      </c>
      <c r="H322" s="188">
        <f t="shared" si="74"/>
        <v>14292</v>
      </c>
      <c r="I322" s="188">
        <f t="shared" si="74"/>
        <v>340</v>
      </c>
      <c r="J322" s="188">
        <f t="shared" si="74"/>
        <v>54556</v>
      </c>
      <c r="K322" s="193">
        <f t="shared" si="74"/>
        <v>98.9</v>
      </c>
      <c r="M322" s="221"/>
    </row>
    <row r="323" spans="1:13" ht="21" customHeight="1" thickBot="1" x14ac:dyDescent="0.25">
      <c r="A323" s="92" t="s">
        <v>186</v>
      </c>
      <c r="B323" s="270"/>
      <c r="C323" s="270"/>
      <c r="D323" s="60"/>
      <c r="E323" s="107"/>
      <c r="F323" s="189">
        <f t="shared" ref="F323:K323" si="75">F14+F23+F37+F60+F75+F101+F110+F136+F147+F169+F192+F211+F237+F251+F269+F281+F287+F295+F301+F305+F315+F322</f>
        <v>2060180</v>
      </c>
      <c r="G323" s="189">
        <f t="shared" si="75"/>
        <v>2409</v>
      </c>
      <c r="H323" s="189">
        <f t="shared" si="75"/>
        <v>738365</v>
      </c>
      <c r="I323" s="189">
        <f t="shared" si="75"/>
        <v>16875</v>
      </c>
      <c r="J323" s="189">
        <f t="shared" si="75"/>
        <v>2817829</v>
      </c>
      <c r="K323" s="212">
        <f t="shared" si="75"/>
        <v>5148.5500000000011</v>
      </c>
      <c r="M323" s="221"/>
    </row>
    <row r="324" spans="1:13" ht="15" x14ac:dyDescent="0.2">
      <c r="F324" s="24"/>
    </row>
    <row r="325" spans="1:13" x14ac:dyDescent="0.2">
      <c r="F325" s="213"/>
      <c r="G325" s="213"/>
      <c r="H325" s="213"/>
      <c r="I325" s="213"/>
      <c r="J325" s="213"/>
      <c r="K325" s="215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64.85546875" style="16" customWidth="1"/>
    <col min="2" max="2" width="10" style="16" bestFit="1" customWidth="1"/>
    <col min="3" max="3" width="9" style="16" bestFit="1" customWidth="1"/>
    <col min="4" max="4" width="13.5703125" style="16" customWidth="1"/>
    <col min="5" max="5" width="5.7109375" style="16" customWidth="1"/>
    <col min="6" max="6" width="12.28515625" style="16" bestFit="1" customWidth="1"/>
    <col min="7" max="7" width="9.85546875" style="16" customWidth="1"/>
    <col min="8" max="8" width="12.28515625" style="16" bestFit="1" customWidth="1"/>
    <col min="9" max="9" width="9.85546875" style="16" bestFit="1" customWidth="1"/>
    <col min="10" max="10" width="12.28515625" style="16" bestFit="1" customWidth="1"/>
    <col min="11" max="11" width="9.42578125" style="16" bestFit="1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449</v>
      </c>
      <c r="L2" s="25"/>
      <c r="M2" s="25"/>
    </row>
    <row r="3" spans="1:13" ht="12.75" customHeight="1" x14ac:dyDescent="0.2">
      <c r="A3" s="323" t="s">
        <v>545</v>
      </c>
      <c r="B3" s="224"/>
      <c r="C3" s="224"/>
      <c r="D3" s="325" t="s">
        <v>310</v>
      </c>
      <c r="E3" s="325" t="s">
        <v>36</v>
      </c>
      <c r="F3" s="327" t="s">
        <v>37</v>
      </c>
      <c r="G3" s="325" t="s">
        <v>38</v>
      </c>
      <c r="H3" s="319" t="s">
        <v>39</v>
      </c>
      <c r="I3" s="319" t="s">
        <v>40</v>
      </c>
      <c r="J3" s="321" t="s">
        <v>41</v>
      </c>
      <c r="K3" s="317" t="s">
        <v>557</v>
      </c>
    </row>
    <row r="4" spans="1:13" ht="30" customHeight="1" thickBot="1" x14ac:dyDescent="0.25">
      <c r="A4" s="324"/>
      <c r="B4" s="236" t="s">
        <v>549</v>
      </c>
      <c r="C4" s="236" t="s">
        <v>548</v>
      </c>
      <c r="D4" s="326"/>
      <c r="E4" s="326"/>
      <c r="F4" s="328"/>
      <c r="G4" s="326"/>
      <c r="H4" s="320"/>
      <c r="I4" s="320"/>
      <c r="J4" s="322"/>
      <c r="K4" s="318"/>
    </row>
    <row r="5" spans="1:13" ht="19.5" customHeight="1" x14ac:dyDescent="0.2">
      <c r="A5" s="20" t="s">
        <v>43</v>
      </c>
      <c r="B5" s="267"/>
      <c r="C5" s="267"/>
      <c r="D5" s="18"/>
      <c r="E5" s="18"/>
      <c r="F5" s="18"/>
      <c r="G5" s="18"/>
      <c r="H5" s="18"/>
      <c r="I5" s="18"/>
      <c r="J5" s="18"/>
      <c r="K5" s="26"/>
    </row>
    <row r="6" spans="1:13" ht="19.5" customHeight="1" x14ac:dyDescent="0.2">
      <c r="A6" s="80" t="s">
        <v>135</v>
      </c>
      <c r="B6" s="272"/>
      <c r="C6" s="272"/>
      <c r="D6" s="81"/>
      <c r="E6" s="23"/>
      <c r="F6" s="23"/>
      <c r="G6" s="23"/>
      <c r="H6" s="23"/>
      <c r="I6" s="23"/>
      <c r="J6" s="27"/>
      <c r="K6" s="28"/>
    </row>
    <row r="7" spans="1:13" ht="16.5" customHeight="1" x14ac:dyDescent="0.2">
      <c r="A7" s="84" t="s">
        <v>347</v>
      </c>
      <c r="B7" s="273">
        <v>600035239</v>
      </c>
      <c r="C7" s="273">
        <v>60436093</v>
      </c>
      <c r="D7" s="68">
        <v>91652000507</v>
      </c>
      <c r="E7" s="29">
        <v>3113</v>
      </c>
      <c r="F7" s="127">
        <v>23043</v>
      </c>
      <c r="G7" s="127">
        <v>170</v>
      </c>
      <c r="H7" s="127">
        <v>8307</v>
      </c>
      <c r="I7" s="127">
        <v>585</v>
      </c>
      <c r="J7" s="128">
        <f>F7+G7+H7+I7</f>
        <v>32105</v>
      </c>
      <c r="K7" s="153">
        <v>46.89</v>
      </c>
    </row>
    <row r="8" spans="1:13" ht="16.5" customHeight="1" x14ac:dyDescent="0.2">
      <c r="A8" s="84" t="s">
        <v>357</v>
      </c>
      <c r="B8" s="273">
        <v>600035255</v>
      </c>
      <c r="C8" s="273">
        <v>60436123</v>
      </c>
      <c r="D8" s="68">
        <v>91652000501</v>
      </c>
      <c r="E8" s="29">
        <v>3113</v>
      </c>
      <c r="F8" s="127">
        <v>44938</v>
      </c>
      <c r="G8" s="127">
        <v>150</v>
      </c>
      <c r="H8" s="127">
        <v>16139</v>
      </c>
      <c r="I8" s="127">
        <v>1148</v>
      </c>
      <c r="J8" s="128">
        <f t="shared" ref="J8:J11" si="0">F8+G8+H8+I8</f>
        <v>62375</v>
      </c>
      <c r="K8" s="153">
        <v>88.13</v>
      </c>
    </row>
    <row r="9" spans="1:13" ht="16.5" customHeight="1" x14ac:dyDescent="0.2">
      <c r="A9" s="84" t="s">
        <v>558</v>
      </c>
      <c r="B9" s="273">
        <v>600035247</v>
      </c>
      <c r="C9" s="273">
        <v>60436115</v>
      </c>
      <c r="D9" s="68">
        <v>91652000506</v>
      </c>
      <c r="E9" s="29">
        <v>3113</v>
      </c>
      <c r="F9" s="127">
        <v>36820</v>
      </c>
      <c r="G9" s="127">
        <v>0</v>
      </c>
      <c r="H9" s="127">
        <v>13182</v>
      </c>
      <c r="I9" s="127">
        <v>861</v>
      </c>
      <c r="J9" s="128">
        <f t="shared" si="0"/>
        <v>50863</v>
      </c>
      <c r="K9" s="153">
        <v>74.239999999999995</v>
      </c>
    </row>
    <row r="10" spans="1:13" ht="16.5" customHeight="1" x14ac:dyDescent="0.2">
      <c r="A10" s="84" t="s">
        <v>559</v>
      </c>
      <c r="B10" s="273">
        <v>600035271</v>
      </c>
      <c r="C10" s="273">
        <v>60436166</v>
      </c>
      <c r="D10" s="68">
        <v>91652000505</v>
      </c>
      <c r="E10" s="29">
        <v>3113</v>
      </c>
      <c r="F10" s="127">
        <v>28083</v>
      </c>
      <c r="G10" s="127">
        <v>50</v>
      </c>
      <c r="H10" s="127">
        <v>10071</v>
      </c>
      <c r="I10" s="127">
        <v>606</v>
      </c>
      <c r="J10" s="128">
        <f t="shared" si="0"/>
        <v>38810</v>
      </c>
      <c r="K10" s="153">
        <v>61.33</v>
      </c>
    </row>
    <row r="11" spans="1:13" ht="16.5" customHeight="1" thickBot="1" x14ac:dyDescent="0.25">
      <c r="A11" s="109" t="s">
        <v>348</v>
      </c>
      <c r="B11" s="274">
        <v>600035263</v>
      </c>
      <c r="C11" s="274">
        <v>60436140</v>
      </c>
      <c r="D11" s="75">
        <v>91652000503</v>
      </c>
      <c r="E11" s="30">
        <v>3113</v>
      </c>
      <c r="F11" s="129">
        <v>30128</v>
      </c>
      <c r="G11" s="129">
        <v>40</v>
      </c>
      <c r="H11" s="129">
        <v>10799</v>
      </c>
      <c r="I11" s="129">
        <v>607</v>
      </c>
      <c r="J11" s="130">
        <f t="shared" si="0"/>
        <v>41574</v>
      </c>
      <c r="K11" s="154">
        <v>65.930000000000007</v>
      </c>
    </row>
    <row r="12" spans="1:13" ht="19.5" customHeight="1" thickBot="1" x14ac:dyDescent="0.25">
      <c r="A12" s="72" t="s">
        <v>551</v>
      </c>
      <c r="B12" s="275"/>
      <c r="C12" s="275"/>
      <c r="D12" s="59"/>
      <c r="E12" s="31"/>
      <c r="F12" s="131">
        <f t="shared" ref="F12:K12" si="1">SUM(F7:F11)</f>
        <v>163012</v>
      </c>
      <c r="G12" s="131">
        <f t="shared" si="1"/>
        <v>410</v>
      </c>
      <c r="H12" s="131">
        <f t="shared" si="1"/>
        <v>58498</v>
      </c>
      <c r="I12" s="131">
        <f t="shared" si="1"/>
        <v>3807</v>
      </c>
      <c r="J12" s="131">
        <f t="shared" si="1"/>
        <v>225727</v>
      </c>
      <c r="K12" s="155">
        <f t="shared" si="1"/>
        <v>336.52</v>
      </c>
    </row>
    <row r="13" spans="1:13" ht="19.5" customHeight="1" x14ac:dyDescent="0.2">
      <c r="A13" s="62" t="s">
        <v>137</v>
      </c>
      <c r="B13" s="276"/>
      <c r="C13" s="276"/>
      <c r="D13" s="74"/>
      <c r="E13" s="17"/>
      <c r="F13" s="132"/>
      <c r="G13" s="132"/>
      <c r="H13" s="132"/>
      <c r="I13" s="132"/>
      <c r="J13" s="133"/>
      <c r="K13" s="156"/>
    </row>
    <row r="14" spans="1:13" ht="16.5" customHeight="1" x14ac:dyDescent="0.2">
      <c r="A14" s="84" t="s">
        <v>44</v>
      </c>
      <c r="B14" s="273">
        <v>600035620</v>
      </c>
      <c r="C14" s="273">
        <v>48134201</v>
      </c>
      <c r="D14" s="68">
        <v>91652000512</v>
      </c>
      <c r="E14" s="29">
        <v>3113</v>
      </c>
      <c r="F14" s="127">
        <v>15752</v>
      </c>
      <c r="G14" s="127">
        <v>80</v>
      </c>
      <c r="H14" s="127">
        <v>5666</v>
      </c>
      <c r="I14" s="127">
        <v>405</v>
      </c>
      <c r="J14" s="127">
        <f t="shared" ref="J14:J23" si="2">F14+G14+H14+I14</f>
        <v>21903</v>
      </c>
      <c r="K14" s="153">
        <v>33.53</v>
      </c>
    </row>
    <row r="15" spans="1:13" ht="16.5" customHeight="1" x14ac:dyDescent="0.2">
      <c r="A15" s="84" t="s">
        <v>453</v>
      </c>
      <c r="B15" s="273">
        <v>600035581</v>
      </c>
      <c r="C15" s="273">
        <v>47610859</v>
      </c>
      <c r="D15" s="68">
        <v>91652000514</v>
      </c>
      <c r="E15" s="29">
        <v>3113</v>
      </c>
      <c r="F15" s="127">
        <v>16995</v>
      </c>
      <c r="G15" s="127">
        <v>50</v>
      </c>
      <c r="H15" s="127">
        <v>6101</v>
      </c>
      <c r="I15" s="127">
        <v>387</v>
      </c>
      <c r="J15" s="127">
        <f t="shared" si="2"/>
        <v>23533</v>
      </c>
      <c r="K15" s="153">
        <v>35.19</v>
      </c>
    </row>
    <row r="16" spans="1:13" ht="25.5" x14ac:dyDescent="0.2">
      <c r="A16" s="84" t="s">
        <v>45</v>
      </c>
      <c r="B16" s="273">
        <v>600035638</v>
      </c>
      <c r="C16" s="273">
        <v>49624911</v>
      </c>
      <c r="D16" s="68">
        <v>91652000517</v>
      </c>
      <c r="E16" s="29">
        <v>3113</v>
      </c>
      <c r="F16" s="127">
        <v>26092</v>
      </c>
      <c r="G16" s="127">
        <v>60</v>
      </c>
      <c r="H16" s="127">
        <v>9361</v>
      </c>
      <c r="I16" s="127">
        <v>718</v>
      </c>
      <c r="J16" s="127">
        <f t="shared" si="2"/>
        <v>36231</v>
      </c>
      <c r="K16" s="153">
        <v>52.1</v>
      </c>
    </row>
    <row r="17" spans="1:11" ht="16.5" customHeight="1" x14ac:dyDescent="0.2">
      <c r="A17" s="84" t="s">
        <v>312</v>
      </c>
      <c r="B17" s="273">
        <v>600035689</v>
      </c>
      <c r="C17" s="273">
        <v>47610425</v>
      </c>
      <c r="D17" s="68">
        <v>91652000513</v>
      </c>
      <c r="E17" s="29">
        <v>3113</v>
      </c>
      <c r="F17" s="127">
        <v>20849</v>
      </c>
      <c r="G17" s="127">
        <v>100</v>
      </c>
      <c r="H17" s="127">
        <v>7498</v>
      </c>
      <c r="I17" s="127">
        <v>483</v>
      </c>
      <c r="J17" s="127">
        <f t="shared" si="2"/>
        <v>28930</v>
      </c>
      <c r="K17" s="153">
        <v>46.13</v>
      </c>
    </row>
    <row r="18" spans="1:11" ht="16.5" customHeight="1" x14ac:dyDescent="0.2">
      <c r="A18" s="84" t="s">
        <v>46</v>
      </c>
      <c r="B18" s="273">
        <v>600035662</v>
      </c>
      <c r="C18" s="273">
        <v>47609737</v>
      </c>
      <c r="D18" s="68">
        <v>91652000510</v>
      </c>
      <c r="E18" s="29">
        <v>3113</v>
      </c>
      <c r="F18" s="127">
        <v>32096</v>
      </c>
      <c r="G18" s="127">
        <v>193</v>
      </c>
      <c r="H18" s="127">
        <v>11556</v>
      </c>
      <c r="I18" s="127">
        <v>818</v>
      </c>
      <c r="J18" s="127">
        <f t="shared" si="2"/>
        <v>44663</v>
      </c>
      <c r="K18" s="153">
        <v>65.86</v>
      </c>
    </row>
    <row r="19" spans="1:11" ht="16.5" customHeight="1" x14ac:dyDescent="0.2">
      <c r="A19" s="84" t="s">
        <v>462</v>
      </c>
      <c r="B19" s="273">
        <v>600035590</v>
      </c>
      <c r="C19" s="273">
        <v>47611928</v>
      </c>
      <c r="D19" s="68">
        <v>91652000511</v>
      </c>
      <c r="E19" s="29">
        <v>3113</v>
      </c>
      <c r="F19" s="127">
        <v>34222</v>
      </c>
      <c r="G19" s="127">
        <v>114</v>
      </c>
      <c r="H19" s="127">
        <v>12290</v>
      </c>
      <c r="I19" s="127">
        <v>663</v>
      </c>
      <c r="J19" s="127">
        <f t="shared" si="2"/>
        <v>47289</v>
      </c>
      <c r="K19" s="153">
        <v>74.709999999999994</v>
      </c>
    </row>
    <row r="20" spans="1:11" ht="16.5" customHeight="1" x14ac:dyDescent="0.2">
      <c r="A20" s="84" t="s">
        <v>47</v>
      </c>
      <c r="B20" s="273">
        <v>600035646</v>
      </c>
      <c r="C20" s="273">
        <v>60460318</v>
      </c>
      <c r="D20" s="68">
        <v>91652000518</v>
      </c>
      <c r="E20" s="29">
        <v>3113</v>
      </c>
      <c r="F20" s="127">
        <v>22367</v>
      </c>
      <c r="G20" s="127">
        <v>150</v>
      </c>
      <c r="H20" s="127">
        <v>8058</v>
      </c>
      <c r="I20" s="127">
        <v>447</v>
      </c>
      <c r="J20" s="127">
        <f t="shared" si="2"/>
        <v>31022</v>
      </c>
      <c r="K20" s="153">
        <v>50.36</v>
      </c>
    </row>
    <row r="21" spans="1:11" ht="16.5" customHeight="1" x14ac:dyDescent="0.2">
      <c r="A21" s="84" t="s">
        <v>48</v>
      </c>
      <c r="B21" s="273">
        <v>600035611</v>
      </c>
      <c r="C21" s="273">
        <v>48132926</v>
      </c>
      <c r="D21" s="68">
        <v>91652000508</v>
      </c>
      <c r="E21" s="29">
        <v>3113</v>
      </c>
      <c r="F21" s="127">
        <v>28647</v>
      </c>
      <c r="G21" s="127">
        <v>139</v>
      </c>
      <c r="H21" s="127">
        <v>10303</v>
      </c>
      <c r="I21" s="127">
        <v>735</v>
      </c>
      <c r="J21" s="127">
        <f t="shared" si="2"/>
        <v>39824</v>
      </c>
      <c r="K21" s="153">
        <v>59.16</v>
      </c>
    </row>
    <row r="22" spans="1:11" ht="16.5" customHeight="1" x14ac:dyDescent="0.2">
      <c r="A22" s="84" t="s">
        <v>313</v>
      </c>
      <c r="B22" s="273">
        <v>600035573</v>
      </c>
      <c r="C22" s="273">
        <v>47609842</v>
      </c>
      <c r="D22" s="68">
        <v>91652000509</v>
      </c>
      <c r="E22" s="29">
        <v>3113</v>
      </c>
      <c r="F22" s="127">
        <v>26624</v>
      </c>
      <c r="G22" s="127">
        <v>55</v>
      </c>
      <c r="H22" s="127">
        <v>9550</v>
      </c>
      <c r="I22" s="127">
        <v>721</v>
      </c>
      <c r="J22" s="127">
        <f t="shared" si="2"/>
        <v>36950</v>
      </c>
      <c r="K22" s="153">
        <v>54.86</v>
      </c>
    </row>
    <row r="23" spans="1:11" ht="16.5" customHeight="1" thickBot="1" x14ac:dyDescent="0.25">
      <c r="A23" s="109" t="s">
        <v>358</v>
      </c>
      <c r="B23" s="274">
        <v>600035671</v>
      </c>
      <c r="C23" s="274">
        <v>47610361</v>
      </c>
      <c r="D23" s="75">
        <v>91652000515</v>
      </c>
      <c r="E23" s="30">
        <v>3113</v>
      </c>
      <c r="F23" s="134">
        <v>24092</v>
      </c>
      <c r="G23" s="135">
        <v>140</v>
      </c>
      <c r="H23" s="127">
        <v>8672</v>
      </c>
      <c r="I23" s="127">
        <v>577</v>
      </c>
      <c r="J23" s="130">
        <f t="shared" si="2"/>
        <v>33481</v>
      </c>
      <c r="K23" s="153">
        <v>54.69</v>
      </c>
    </row>
    <row r="24" spans="1:11" ht="19.5" customHeight="1" thickBot="1" x14ac:dyDescent="0.25">
      <c r="A24" s="72" t="s">
        <v>560</v>
      </c>
      <c r="B24" s="275"/>
      <c r="C24" s="275"/>
      <c r="D24" s="59"/>
      <c r="E24" s="31"/>
      <c r="F24" s="131">
        <f t="shared" ref="F24:K24" si="3">SUM(F14:F23)</f>
        <v>247736</v>
      </c>
      <c r="G24" s="131">
        <f t="shared" si="3"/>
        <v>1081</v>
      </c>
      <c r="H24" s="131">
        <f t="shared" si="3"/>
        <v>89055</v>
      </c>
      <c r="I24" s="131">
        <f t="shared" si="3"/>
        <v>5954</v>
      </c>
      <c r="J24" s="131">
        <f t="shared" si="3"/>
        <v>343826</v>
      </c>
      <c r="K24" s="155">
        <f t="shared" si="3"/>
        <v>526.58999999999992</v>
      </c>
    </row>
    <row r="25" spans="1:11" ht="19.5" customHeight="1" x14ac:dyDescent="0.2">
      <c r="A25" s="62" t="s">
        <v>306</v>
      </c>
      <c r="B25" s="276"/>
      <c r="C25" s="276"/>
      <c r="D25" s="74"/>
      <c r="E25" s="17"/>
      <c r="F25" s="132"/>
      <c r="G25" s="132"/>
      <c r="H25" s="132"/>
      <c r="I25" s="132"/>
      <c r="J25" s="133"/>
      <c r="K25" s="156"/>
    </row>
    <row r="26" spans="1:11" ht="16.5" customHeight="1" x14ac:dyDescent="0.2">
      <c r="A26" s="84" t="s">
        <v>421</v>
      </c>
      <c r="B26" s="273">
        <v>600036146</v>
      </c>
      <c r="C26" s="273">
        <v>63831325</v>
      </c>
      <c r="D26" s="68">
        <v>91652000529</v>
      </c>
      <c r="E26" s="29">
        <v>3113</v>
      </c>
      <c r="F26" s="127">
        <v>19960</v>
      </c>
      <c r="G26" s="127">
        <v>0</v>
      </c>
      <c r="H26" s="127">
        <v>7146</v>
      </c>
      <c r="I26" s="127">
        <v>372</v>
      </c>
      <c r="J26" s="128">
        <f t="shared" ref="J26:J35" si="4">F26+G26+H26+I26</f>
        <v>27478</v>
      </c>
      <c r="K26" s="153">
        <v>42.97</v>
      </c>
    </row>
    <row r="27" spans="1:11" ht="16.5" customHeight="1" x14ac:dyDescent="0.2">
      <c r="A27" s="84" t="s">
        <v>314</v>
      </c>
      <c r="B27" s="273">
        <v>600036162</v>
      </c>
      <c r="C27" s="273">
        <v>63831333</v>
      </c>
      <c r="D27" s="68">
        <v>91652000525</v>
      </c>
      <c r="E27" s="29">
        <v>3113</v>
      </c>
      <c r="F27" s="127">
        <v>53494</v>
      </c>
      <c r="G27" s="127">
        <v>405</v>
      </c>
      <c r="H27" s="127">
        <v>19288</v>
      </c>
      <c r="I27" s="127">
        <v>1122</v>
      </c>
      <c r="J27" s="128">
        <f t="shared" si="4"/>
        <v>74309</v>
      </c>
      <c r="K27" s="153">
        <v>117.54</v>
      </c>
    </row>
    <row r="28" spans="1:11" ht="16.5" customHeight="1" x14ac:dyDescent="0.2">
      <c r="A28" s="84" t="s">
        <v>49</v>
      </c>
      <c r="B28" s="273">
        <v>600036201</v>
      </c>
      <c r="C28" s="273">
        <v>63831341</v>
      </c>
      <c r="D28" s="68">
        <v>91652000526</v>
      </c>
      <c r="E28" s="29">
        <v>3113</v>
      </c>
      <c r="F28" s="127">
        <v>33581</v>
      </c>
      <c r="G28" s="127">
        <v>105</v>
      </c>
      <c r="H28" s="127">
        <v>12058</v>
      </c>
      <c r="I28" s="127">
        <v>886</v>
      </c>
      <c r="J28" s="128">
        <f t="shared" si="4"/>
        <v>46630</v>
      </c>
      <c r="K28" s="153">
        <v>70.27</v>
      </c>
    </row>
    <row r="29" spans="1:11" ht="16.5" customHeight="1" x14ac:dyDescent="0.2">
      <c r="A29" s="84" t="s">
        <v>446</v>
      </c>
      <c r="B29" s="273">
        <v>600036171</v>
      </c>
      <c r="C29" s="273">
        <v>63831350</v>
      </c>
      <c r="D29" s="68">
        <v>91652000530</v>
      </c>
      <c r="E29" s="29">
        <v>3113</v>
      </c>
      <c r="F29" s="127">
        <v>34340</v>
      </c>
      <c r="G29" s="127">
        <v>20</v>
      </c>
      <c r="H29" s="127">
        <v>12301</v>
      </c>
      <c r="I29" s="127">
        <v>1025</v>
      </c>
      <c r="J29" s="128">
        <f t="shared" si="4"/>
        <v>47686</v>
      </c>
      <c r="K29" s="153">
        <v>68.72</v>
      </c>
    </row>
    <row r="30" spans="1:11" ht="16.5" customHeight="1" x14ac:dyDescent="0.2">
      <c r="A30" s="84" t="s">
        <v>50</v>
      </c>
      <c r="B30" s="273">
        <v>600036120</v>
      </c>
      <c r="C30" s="273">
        <v>63831368</v>
      </c>
      <c r="D30" s="68">
        <v>91652000531</v>
      </c>
      <c r="E30" s="29">
        <v>3113</v>
      </c>
      <c r="F30" s="127">
        <v>37667</v>
      </c>
      <c r="G30" s="127">
        <v>125</v>
      </c>
      <c r="H30" s="127">
        <v>13527</v>
      </c>
      <c r="I30" s="127">
        <v>1014</v>
      </c>
      <c r="J30" s="128">
        <f t="shared" si="4"/>
        <v>52333</v>
      </c>
      <c r="K30" s="153">
        <v>77.400000000000006</v>
      </c>
    </row>
    <row r="31" spans="1:11" ht="16.5" customHeight="1" x14ac:dyDescent="0.2">
      <c r="A31" s="84" t="s">
        <v>51</v>
      </c>
      <c r="B31" s="273">
        <v>600036227</v>
      </c>
      <c r="C31" s="273">
        <v>63831376</v>
      </c>
      <c r="D31" s="68">
        <v>91652000524</v>
      </c>
      <c r="E31" s="29">
        <v>3113</v>
      </c>
      <c r="F31" s="127">
        <v>21007</v>
      </c>
      <c r="G31" s="127">
        <v>40</v>
      </c>
      <c r="H31" s="127">
        <v>7534</v>
      </c>
      <c r="I31" s="127">
        <v>608</v>
      </c>
      <c r="J31" s="128">
        <f t="shared" si="4"/>
        <v>29189</v>
      </c>
      <c r="K31" s="153">
        <v>44.29</v>
      </c>
    </row>
    <row r="32" spans="1:11" ht="16.5" customHeight="1" x14ac:dyDescent="0.2">
      <c r="A32" s="84" t="s">
        <v>315</v>
      </c>
      <c r="B32" s="273">
        <v>600036111</v>
      </c>
      <c r="C32" s="273">
        <v>63831406</v>
      </c>
      <c r="D32" s="68">
        <v>91652000528</v>
      </c>
      <c r="E32" s="29">
        <v>3113</v>
      </c>
      <c r="F32" s="127">
        <v>43142</v>
      </c>
      <c r="G32" s="127">
        <v>200</v>
      </c>
      <c r="H32" s="127">
        <v>15513</v>
      </c>
      <c r="I32" s="127">
        <v>1046</v>
      </c>
      <c r="J32" s="128">
        <f t="shared" si="4"/>
        <v>59901</v>
      </c>
      <c r="K32" s="153">
        <v>93.08</v>
      </c>
    </row>
    <row r="33" spans="1:11" ht="16.5" customHeight="1" x14ac:dyDescent="0.2">
      <c r="A33" s="84" t="s">
        <v>52</v>
      </c>
      <c r="B33" s="273">
        <v>600036138</v>
      </c>
      <c r="C33" s="273">
        <v>63831392</v>
      </c>
      <c r="D33" s="68">
        <v>91652000521</v>
      </c>
      <c r="E33" s="29">
        <v>3113</v>
      </c>
      <c r="F33" s="127">
        <v>27027</v>
      </c>
      <c r="G33" s="127">
        <v>0</v>
      </c>
      <c r="H33" s="127">
        <v>9676</v>
      </c>
      <c r="I33" s="127">
        <v>748</v>
      </c>
      <c r="J33" s="128">
        <f t="shared" si="4"/>
        <v>37451</v>
      </c>
      <c r="K33" s="153">
        <v>58.74</v>
      </c>
    </row>
    <row r="34" spans="1:11" s="16" customFormat="1" ht="16.5" customHeight="1" x14ac:dyDescent="0.2">
      <c r="A34" s="84" t="s">
        <v>454</v>
      </c>
      <c r="B34" s="273">
        <v>600036197</v>
      </c>
      <c r="C34" s="273">
        <v>63831449</v>
      </c>
      <c r="D34" s="68">
        <v>91652000527</v>
      </c>
      <c r="E34" s="32">
        <v>3117</v>
      </c>
      <c r="F34" s="113">
        <v>22464</v>
      </c>
      <c r="G34" s="113">
        <v>30</v>
      </c>
      <c r="H34" s="113">
        <v>8052</v>
      </c>
      <c r="I34" s="113">
        <v>551</v>
      </c>
      <c r="J34" s="136">
        <f t="shared" si="4"/>
        <v>31097</v>
      </c>
      <c r="K34" s="116">
        <v>46.41</v>
      </c>
    </row>
    <row r="35" spans="1:11" ht="15" customHeight="1" thickBot="1" x14ac:dyDescent="0.25">
      <c r="A35" s="84" t="s">
        <v>53</v>
      </c>
      <c r="B35" s="273">
        <v>600036219</v>
      </c>
      <c r="C35" s="273">
        <v>63831431</v>
      </c>
      <c r="D35" s="68">
        <v>91652000520</v>
      </c>
      <c r="E35" s="29">
        <v>3113</v>
      </c>
      <c r="F35" s="127">
        <v>21098</v>
      </c>
      <c r="G35" s="127">
        <v>17</v>
      </c>
      <c r="H35" s="127">
        <v>7559</v>
      </c>
      <c r="I35" s="127">
        <v>356</v>
      </c>
      <c r="J35" s="128">
        <f t="shared" si="4"/>
        <v>29030</v>
      </c>
      <c r="K35" s="153">
        <v>47.48</v>
      </c>
    </row>
    <row r="36" spans="1:11" ht="19.5" customHeight="1" thickBot="1" x14ac:dyDescent="0.25">
      <c r="A36" s="72" t="s">
        <v>552</v>
      </c>
      <c r="B36" s="275"/>
      <c r="C36" s="275"/>
      <c r="D36" s="59"/>
      <c r="E36" s="31"/>
      <c r="F36" s="131">
        <f t="shared" ref="F36:K36" si="5">SUM(F26:F35)</f>
        <v>313780</v>
      </c>
      <c r="G36" s="131">
        <f t="shared" si="5"/>
        <v>942</v>
      </c>
      <c r="H36" s="131">
        <f t="shared" si="5"/>
        <v>112654</v>
      </c>
      <c r="I36" s="131">
        <f t="shared" si="5"/>
        <v>7728</v>
      </c>
      <c r="J36" s="131">
        <f t="shared" si="5"/>
        <v>435104</v>
      </c>
      <c r="K36" s="155">
        <f t="shared" si="5"/>
        <v>666.9</v>
      </c>
    </row>
    <row r="37" spans="1:11" ht="19.5" customHeight="1" x14ac:dyDescent="0.2">
      <c r="A37" s="62" t="s">
        <v>139</v>
      </c>
      <c r="B37" s="276"/>
      <c r="C37" s="276"/>
      <c r="D37" s="74"/>
      <c r="E37" s="17"/>
      <c r="F37" s="132"/>
      <c r="G37" s="132"/>
      <c r="H37" s="132"/>
      <c r="I37" s="132"/>
      <c r="J37" s="133"/>
      <c r="K37" s="156"/>
    </row>
    <row r="38" spans="1:11" ht="16.5" customHeight="1" x14ac:dyDescent="0.2">
      <c r="A38" s="84" t="s">
        <v>316</v>
      </c>
      <c r="B38" s="273">
        <v>600037053</v>
      </c>
      <c r="C38" s="273">
        <v>45242810</v>
      </c>
      <c r="D38" s="68">
        <v>91652000532</v>
      </c>
      <c r="E38" s="29">
        <v>3113</v>
      </c>
      <c r="F38" s="127">
        <v>29782</v>
      </c>
      <c r="G38" s="127">
        <v>70</v>
      </c>
      <c r="H38" s="127">
        <v>10686</v>
      </c>
      <c r="I38" s="127">
        <v>819</v>
      </c>
      <c r="J38" s="128">
        <f t="shared" ref="J38:J58" si="6">F38+G38+H38+I38</f>
        <v>41357</v>
      </c>
      <c r="K38" s="153">
        <v>61.2</v>
      </c>
    </row>
    <row r="39" spans="1:11" ht="15.75" customHeight="1" x14ac:dyDescent="0.2">
      <c r="A39" s="220" t="s">
        <v>561</v>
      </c>
      <c r="B39" s="277">
        <v>600037142</v>
      </c>
      <c r="C39" s="278">
        <v>60435917</v>
      </c>
      <c r="D39" s="68">
        <v>91652000544</v>
      </c>
      <c r="E39" s="29">
        <v>3113</v>
      </c>
      <c r="F39" s="127">
        <v>31533</v>
      </c>
      <c r="G39" s="127">
        <v>100</v>
      </c>
      <c r="H39" s="127">
        <v>11323</v>
      </c>
      <c r="I39" s="127">
        <v>863</v>
      </c>
      <c r="J39" s="128">
        <f t="shared" si="6"/>
        <v>43819</v>
      </c>
      <c r="K39" s="153">
        <v>66.69</v>
      </c>
    </row>
    <row r="40" spans="1:11" ht="16.5" customHeight="1" x14ac:dyDescent="0.2">
      <c r="A40" s="108" t="s">
        <v>54</v>
      </c>
      <c r="B40" s="279">
        <v>600037151</v>
      </c>
      <c r="C40" s="279">
        <v>60436221</v>
      </c>
      <c r="D40" s="68">
        <v>91652000543</v>
      </c>
      <c r="E40" s="29">
        <v>3113</v>
      </c>
      <c r="F40" s="127">
        <v>38164</v>
      </c>
      <c r="G40" s="127">
        <v>90</v>
      </c>
      <c r="H40" s="127">
        <v>13693</v>
      </c>
      <c r="I40" s="127">
        <v>1019</v>
      </c>
      <c r="J40" s="128">
        <f t="shared" si="6"/>
        <v>52966</v>
      </c>
      <c r="K40" s="153">
        <v>73.8</v>
      </c>
    </row>
    <row r="41" spans="1:11" ht="16.5" customHeight="1" x14ac:dyDescent="0.2">
      <c r="A41" s="84" t="s">
        <v>317</v>
      </c>
      <c r="B41" s="273">
        <v>600037096</v>
      </c>
      <c r="C41" s="273">
        <v>47611642</v>
      </c>
      <c r="D41" s="68">
        <v>91652000535</v>
      </c>
      <c r="E41" s="29">
        <v>3113</v>
      </c>
      <c r="F41" s="127">
        <v>33213</v>
      </c>
      <c r="G41" s="127">
        <v>130</v>
      </c>
      <c r="H41" s="127">
        <v>11934</v>
      </c>
      <c r="I41" s="127">
        <v>980</v>
      </c>
      <c r="J41" s="128">
        <f t="shared" si="6"/>
        <v>46257</v>
      </c>
      <c r="K41" s="153">
        <v>68.09</v>
      </c>
    </row>
    <row r="42" spans="1:11" ht="16.5" customHeight="1" x14ac:dyDescent="0.2">
      <c r="A42" s="84" t="s">
        <v>55</v>
      </c>
      <c r="B42" s="273">
        <v>600037037</v>
      </c>
      <c r="C42" s="273">
        <v>47611413</v>
      </c>
      <c r="D42" s="68">
        <v>91652000534</v>
      </c>
      <c r="E42" s="29">
        <v>3113</v>
      </c>
      <c r="F42" s="127">
        <v>21754</v>
      </c>
      <c r="G42" s="127">
        <v>130</v>
      </c>
      <c r="H42" s="127">
        <v>7832</v>
      </c>
      <c r="I42" s="127">
        <v>606</v>
      </c>
      <c r="J42" s="128">
        <f t="shared" si="6"/>
        <v>30322</v>
      </c>
      <c r="K42" s="153">
        <v>45.7</v>
      </c>
    </row>
    <row r="43" spans="1:11" ht="16.5" customHeight="1" x14ac:dyDescent="0.2">
      <c r="A43" s="84" t="s">
        <v>56</v>
      </c>
      <c r="B43" s="273">
        <v>600037061</v>
      </c>
      <c r="C43" s="273">
        <v>61384216</v>
      </c>
      <c r="D43" s="68">
        <v>91652000551</v>
      </c>
      <c r="E43" s="29">
        <v>3113</v>
      </c>
      <c r="F43" s="127">
        <v>38584</v>
      </c>
      <c r="G43" s="127">
        <v>203</v>
      </c>
      <c r="H43" s="127">
        <v>13882</v>
      </c>
      <c r="I43" s="127">
        <v>1082</v>
      </c>
      <c r="J43" s="128">
        <f t="shared" si="6"/>
        <v>53751</v>
      </c>
      <c r="K43" s="153">
        <v>77.709999999999994</v>
      </c>
    </row>
    <row r="44" spans="1:11" ht="25.5" x14ac:dyDescent="0.2">
      <c r="A44" s="84" t="s">
        <v>460</v>
      </c>
      <c r="B44" s="273">
        <v>691012636</v>
      </c>
      <c r="C44" s="280" t="s">
        <v>562</v>
      </c>
      <c r="D44" s="68">
        <v>91652001547</v>
      </c>
      <c r="E44" s="29">
        <v>3113</v>
      </c>
      <c r="F44" s="127">
        <v>28855</v>
      </c>
      <c r="G44" s="127">
        <v>250</v>
      </c>
      <c r="H44" s="127">
        <v>10415</v>
      </c>
      <c r="I44" s="127">
        <v>747</v>
      </c>
      <c r="J44" s="128">
        <f t="shared" si="6"/>
        <v>40267</v>
      </c>
      <c r="K44" s="153">
        <v>57.2</v>
      </c>
    </row>
    <row r="45" spans="1:11" ht="16.5" customHeight="1" x14ac:dyDescent="0.2">
      <c r="A45" s="84" t="s">
        <v>57</v>
      </c>
      <c r="B45" s="273">
        <v>600037215</v>
      </c>
      <c r="C45" s="273">
        <v>61384828</v>
      </c>
      <c r="D45" s="68">
        <v>91652000549</v>
      </c>
      <c r="E45" s="29">
        <v>3113</v>
      </c>
      <c r="F45" s="127">
        <v>47214</v>
      </c>
      <c r="G45" s="127">
        <v>154</v>
      </c>
      <c r="H45" s="127">
        <v>16955</v>
      </c>
      <c r="I45" s="127">
        <v>1195</v>
      </c>
      <c r="J45" s="128">
        <f t="shared" si="6"/>
        <v>65518</v>
      </c>
      <c r="K45" s="153">
        <v>91.72</v>
      </c>
    </row>
    <row r="46" spans="1:11" ht="25.5" x14ac:dyDescent="0.2">
      <c r="A46" s="84" t="s">
        <v>58</v>
      </c>
      <c r="B46" s="273">
        <v>600005399</v>
      </c>
      <c r="C46" s="273">
        <v>48134023</v>
      </c>
      <c r="D46" s="68">
        <v>91652000537</v>
      </c>
      <c r="E46" s="29">
        <v>3113</v>
      </c>
      <c r="F46" s="127">
        <v>39852</v>
      </c>
      <c r="G46" s="127">
        <v>135</v>
      </c>
      <c r="H46" s="127">
        <v>14313</v>
      </c>
      <c r="I46" s="127">
        <v>855</v>
      </c>
      <c r="J46" s="128">
        <f t="shared" si="6"/>
        <v>55155</v>
      </c>
      <c r="K46" s="153">
        <v>81.95</v>
      </c>
    </row>
    <row r="47" spans="1:11" ht="16.5" customHeight="1" x14ac:dyDescent="0.2">
      <c r="A47" s="84" t="s">
        <v>59</v>
      </c>
      <c r="B47" s="273">
        <v>600037177</v>
      </c>
      <c r="C47" s="273">
        <v>61386201</v>
      </c>
      <c r="D47" s="68">
        <v>91652000554</v>
      </c>
      <c r="E47" s="29">
        <v>3113</v>
      </c>
      <c r="F47" s="127">
        <v>18060</v>
      </c>
      <c r="G47" s="127">
        <v>60</v>
      </c>
      <c r="H47" s="127">
        <v>6486</v>
      </c>
      <c r="I47" s="127">
        <v>466</v>
      </c>
      <c r="J47" s="128">
        <f t="shared" si="6"/>
        <v>25072</v>
      </c>
      <c r="K47" s="153">
        <v>38.47</v>
      </c>
    </row>
    <row r="48" spans="1:11" ht="16.5" customHeight="1" x14ac:dyDescent="0.2">
      <c r="A48" s="84" t="s">
        <v>60</v>
      </c>
      <c r="B48" s="273">
        <v>600037193</v>
      </c>
      <c r="C48" s="273">
        <v>60435348</v>
      </c>
      <c r="D48" s="68">
        <v>91652000547</v>
      </c>
      <c r="E48" s="29">
        <v>3113</v>
      </c>
      <c r="F48" s="127">
        <v>30347</v>
      </c>
      <c r="G48" s="127">
        <v>100</v>
      </c>
      <c r="H48" s="127">
        <v>10898</v>
      </c>
      <c r="I48" s="127">
        <v>695</v>
      </c>
      <c r="J48" s="128">
        <f t="shared" si="6"/>
        <v>42040</v>
      </c>
      <c r="K48" s="153">
        <v>62.82</v>
      </c>
    </row>
    <row r="49" spans="1:11" ht="16.5" customHeight="1" x14ac:dyDescent="0.2">
      <c r="A49" s="84" t="s">
        <v>61</v>
      </c>
      <c r="B49" s="273">
        <v>600037169</v>
      </c>
      <c r="C49" s="273">
        <v>61384704</v>
      </c>
      <c r="D49" s="68">
        <v>91652000553</v>
      </c>
      <c r="E49" s="29">
        <v>3113</v>
      </c>
      <c r="F49" s="127">
        <v>25477</v>
      </c>
      <c r="G49" s="127">
        <v>121</v>
      </c>
      <c r="H49" s="127">
        <v>9162</v>
      </c>
      <c r="I49" s="127">
        <v>738</v>
      </c>
      <c r="J49" s="128">
        <f t="shared" si="6"/>
        <v>35498</v>
      </c>
      <c r="K49" s="153">
        <v>54.38</v>
      </c>
    </row>
    <row r="50" spans="1:11" ht="16.5" customHeight="1" x14ac:dyDescent="0.2">
      <c r="A50" s="84" t="s">
        <v>62</v>
      </c>
      <c r="B50" s="273">
        <v>600037100</v>
      </c>
      <c r="C50" s="273">
        <v>48132900</v>
      </c>
      <c r="D50" s="68">
        <v>91652000538</v>
      </c>
      <c r="E50" s="29">
        <v>3113</v>
      </c>
      <c r="F50" s="127">
        <v>27589</v>
      </c>
      <c r="G50" s="127">
        <v>60</v>
      </c>
      <c r="H50" s="127">
        <v>9897</v>
      </c>
      <c r="I50" s="127">
        <v>674</v>
      </c>
      <c r="J50" s="128">
        <f t="shared" si="6"/>
        <v>38220</v>
      </c>
      <c r="K50" s="153">
        <v>59.15</v>
      </c>
    </row>
    <row r="51" spans="1:11" ht="25.5" x14ac:dyDescent="0.2">
      <c r="A51" s="84" t="s">
        <v>63</v>
      </c>
      <c r="B51" s="273">
        <v>600037207</v>
      </c>
      <c r="C51" s="273">
        <v>60435909</v>
      </c>
      <c r="D51" s="68">
        <v>91652000542</v>
      </c>
      <c r="E51" s="29">
        <v>3113</v>
      </c>
      <c r="F51" s="127">
        <v>20022</v>
      </c>
      <c r="G51" s="127">
        <v>40</v>
      </c>
      <c r="H51" s="127">
        <v>7181</v>
      </c>
      <c r="I51" s="127">
        <v>471</v>
      </c>
      <c r="J51" s="128">
        <f t="shared" si="6"/>
        <v>27714</v>
      </c>
      <c r="K51" s="153">
        <v>39.56</v>
      </c>
    </row>
    <row r="52" spans="1:11" ht="16.5" customHeight="1" x14ac:dyDescent="0.2">
      <c r="A52" s="84" t="s">
        <v>64</v>
      </c>
      <c r="B52" s="273">
        <v>600037479</v>
      </c>
      <c r="C52" s="273">
        <v>61384224</v>
      </c>
      <c r="D52" s="68">
        <v>91652000552</v>
      </c>
      <c r="E52" s="29">
        <v>3113</v>
      </c>
      <c r="F52" s="127">
        <v>23880</v>
      </c>
      <c r="G52" s="127">
        <v>160</v>
      </c>
      <c r="H52" s="127">
        <v>8603</v>
      </c>
      <c r="I52" s="127">
        <v>510</v>
      </c>
      <c r="J52" s="128">
        <f t="shared" si="6"/>
        <v>33153</v>
      </c>
      <c r="K52" s="153">
        <v>50.22</v>
      </c>
    </row>
    <row r="53" spans="1:11" ht="16.5" customHeight="1" x14ac:dyDescent="0.2">
      <c r="A53" s="84" t="s">
        <v>359</v>
      </c>
      <c r="B53" s="273">
        <v>600037266</v>
      </c>
      <c r="C53" s="273">
        <v>60435674</v>
      </c>
      <c r="D53" s="68">
        <v>91652000545</v>
      </c>
      <c r="E53" s="29">
        <v>3113</v>
      </c>
      <c r="F53" s="127">
        <v>47430</v>
      </c>
      <c r="G53" s="127">
        <v>150</v>
      </c>
      <c r="H53" s="127">
        <v>17031</v>
      </c>
      <c r="I53" s="127">
        <v>1004</v>
      </c>
      <c r="J53" s="128">
        <f t="shared" si="6"/>
        <v>65615</v>
      </c>
      <c r="K53" s="153">
        <v>103.92</v>
      </c>
    </row>
    <row r="54" spans="1:11" ht="16.5" customHeight="1" x14ac:dyDescent="0.2">
      <c r="A54" s="84" t="s">
        <v>65</v>
      </c>
      <c r="B54" s="273">
        <v>600037355</v>
      </c>
      <c r="C54" s="273">
        <v>60435640</v>
      </c>
      <c r="D54" s="68">
        <v>91652000546</v>
      </c>
      <c r="E54" s="29">
        <v>3113</v>
      </c>
      <c r="F54" s="127">
        <v>14965</v>
      </c>
      <c r="G54" s="127">
        <v>100</v>
      </c>
      <c r="H54" s="127">
        <v>5391</v>
      </c>
      <c r="I54" s="127">
        <v>348</v>
      </c>
      <c r="J54" s="128">
        <f t="shared" si="6"/>
        <v>20804</v>
      </c>
      <c r="K54" s="153">
        <v>31.34</v>
      </c>
    </row>
    <row r="55" spans="1:11" ht="16.5" customHeight="1" x14ac:dyDescent="0.2">
      <c r="A55" s="84" t="s">
        <v>66</v>
      </c>
      <c r="B55" s="273">
        <v>600037339</v>
      </c>
      <c r="C55" s="273">
        <v>61384755</v>
      </c>
      <c r="D55" s="68">
        <v>91652000550</v>
      </c>
      <c r="E55" s="29">
        <v>3113</v>
      </c>
      <c r="F55" s="127">
        <v>21779</v>
      </c>
      <c r="G55" s="127">
        <v>100</v>
      </c>
      <c r="H55" s="127">
        <v>7831</v>
      </c>
      <c r="I55" s="127">
        <v>517</v>
      </c>
      <c r="J55" s="128">
        <f t="shared" si="6"/>
        <v>30227</v>
      </c>
      <c r="K55" s="153">
        <v>45.04</v>
      </c>
    </row>
    <row r="56" spans="1:11" ht="16.5" customHeight="1" x14ac:dyDescent="0.2">
      <c r="A56" s="84" t="s">
        <v>194</v>
      </c>
      <c r="B56" s="273">
        <v>600037347</v>
      </c>
      <c r="C56" s="273">
        <v>61384518</v>
      </c>
      <c r="D56" s="68">
        <v>91652000548</v>
      </c>
      <c r="E56" s="29">
        <v>3113</v>
      </c>
      <c r="F56" s="127">
        <v>33657</v>
      </c>
      <c r="G56" s="127">
        <v>80</v>
      </c>
      <c r="H56" s="127">
        <v>12076</v>
      </c>
      <c r="I56" s="127">
        <v>686</v>
      </c>
      <c r="J56" s="128">
        <f t="shared" si="6"/>
        <v>46499</v>
      </c>
      <c r="K56" s="153">
        <v>77.83</v>
      </c>
    </row>
    <row r="57" spans="1:11" ht="16.5" customHeight="1" x14ac:dyDescent="0.2">
      <c r="A57" s="84" t="s">
        <v>67</v>
      </c>
      <c r="B57" s="273">
        <v>600037363</v>
      </c>
      <c r="C57" s="273">
        <v>60435500</v>
      </c>
      <c r="D57" s="68">
        <v>91652000541</v>
      </c>
      <c r="E57" s="29">
        <v>3113</v>
      </c>
      <c r="F57" s="127">
        <v>25490</v>
      </c>
      <c r="G57" s="127">
        <v>254</v>
      </c>
      <c r="H57" s="127">
        <v>9211</v>
      </c>
      <c r="I57" s="127">
        <v>716</v>
      </c>
      <c r="J57" s="128">
        <f t="shared" si="6"/>
        <v>35671</v>
      </c>
      <c r="K57" s="153">
        <v>53.56</v>
      </c>
    </row>
    <row r="58" spans="1:11" ht="16.5" customHeight="1" x14ac:dyDescent="0.2">
      <c r="A58" s="84" t="s">
        <v>68</v>
      </c>
      <c r="B58" s="273">
        <v>600037321</v>
      </c>
      <c r="C58" s="273">
        <v>47611456</v>
      </c>
      <c r="D58" s="68">
        <v>91652000539</v>
      </c>
      <c r="E58" s="29">
        <v>3113</v>
      </c>
      <c r="F58" s="127">
        <v>30236</v>
      </c>
      <c r="G58" s="127">
        <v>272</v>
      </c>
      <c r="H58" s="127">
        <v>10916</v>
      </c>
      <c r="I58" s="127">
        <v>777</v>
      </c>
      <c r="J58" s="128">
        <f t="shared" si="6"/>
        <v>42201</v>
      </c>
      <c r="K58" s="153">
        <v>63.95</v>
      </c>
    </row>
    <row r="59" spans="1:11" ht="19.5" customHeight="1" x14ac:dyDescent="0.2">
      <c r="A59" s="80" t="s">
        <v>42</v>
      </c>
      <c r="B59" s="272"/>
      <c r="C59" s="272"/>
      <c r="D59" s="81"/>
      <c r="E59" s="23"/>
      <c r="F59" s="137"/>
      <c r="G59" s="137"/>
      <c r="H59" s="137"/>
      <c r="I59" s="137"/>
      <c r="J59" s="138"/>
      <c r="K59" s="157"/>
    </row>
    <row r="60" spans="1:11" ht="16.5" customHeight="1" thickBot="1" x14ac:dyDescent="0.25">
      <c r="A60" s="109" t="s">
        <v>318</v>
      </c>
      <c r="B60" s="274">
        <v>600037461</v>
      </c>
      <c r="C60" s="274">
        <v>62931377</v>
      </c>
      <c r="D60" s="75">
        <v>91652000679</v>
      </c>
      <c r="E60" s="30">
        <v>3113</v>
      </c>
      <c r="F60" s="127">
        <v>46226</v>
      </c>
      <c r="G60" s="127">
        <v>781</v>
      </c>
      <c r="H60" s="127">
        <v>16813</v>
      </c>
      <c r="I60" s="127">
        <v>1239</v>
      </c>
      <c r="J60" s="130">
        <f>F60+G60+H60+I60</f>
        <v>65059</v>
      </c>
      <c r="K60" s="153">
        <v>94.51</v>
      </c>
    </row>
    <row r="61" spans="1:11" ht="19.5" customHeight="1" thickBot="1" x14ac:dyDescent="0.25">
      <c r="A61" s="72" t="s">
        <v>563</v>
      </c>
      <c r="B61" s="275"/>
      <c r="C61" s="275"/>
      <c r="D61" s="59"/>
      <c r="E61" s="31"/>
      <c r="F61" s="131">
        <f t="shared" ref="F61:J61" si="7">SUM(F38:F60)</f>
        <v>674109</v>
      </c>
      <c r="G61" s="131">
        <f t="shared" si="7"/>
        <v>3540</v>
      </c>
      <c r="H61" s="131">
        <f t="shared" si="7"/>
        <v>242529</v>
      </c>
      <c r="I61" s="131">
        <f t="shared" si="7"/>
        <v>17007</v>
      </c>
      <c r="J61" s="131">
        <f t="shared" si="7"/>
        <v>937185</v>
      </c>
      <c r="K61" s="155">
        <f t="shared" ref="K61" si="8">SUM(K38:K60)</f>
        <v>1398.81</v>
      </c>
    </row>
    <row r="62" spans="1:11" ht="19.5" customHeight="1" x14ac:dyDescent="0.2">
      <c r="A62" s="62" t="s">
        <v>140</v>
      </c>
      <c r="B62" s="276"/>
      <c r="C62" s="276"/>
      <c r="D62" s="74"/>
      <c r="E62" s="17"/>
      <c r="F62" s="132"/>
      <c r="G62" s="132"/>
      <c r="H62" s="132"/>
      <c r="I62" s="132"/>
      <c r="J62" s="133"/>
      <c r="K62" s="156"/>
    </row>
    <row r="63" spans="1:11" ht="25.5" x14ac:dyDescent="0.2">
      <c r="A63" s="84" t="s">
        <v>481</v>
      </c>
      <c r="B63" s="273">
        <v>600038289</v>
      </c>
      <c r="C63" s="273">
        <v>65990722</v>
      </c>
      <c r="D63" s="68">
        <v>91652000556</v>
      </c>
      <c r="E63" s="29">
        <v>3113</v>
      </c>
      <c r="F63" s="127">
        <v>17516</v>
      </c>
      <c r="G63" s="127">
        <v>40</v>
      </c>
      <c r="H63" s="127">
        <v>6284</v>
      </c>
      <c r="I63" s="127">
        <v>353</v>
      </c>
      <c r="J63" s="128">
        <f t="shared" ref="J63:J75" si="9">F63+G63+H63+I63</f>
        <v>24193</v>
      </c>
      <c r="K63" s="153">
        <v>34.72</v>
      </c>
    </row>
    <row r="64" spans="1:11" ht="25.5" x14ac:dyDescent="0.2">
      <c r="A64" s="84" t="s">
        <v>482</v>
      </c>
      <c r="B64" s="273">
        <v>600038211</v>
      </c>
      <c r="C64" s="273">
        <v>69781869</v>
      </c>
      <c r="D64" s="68">
        <v>91652000566</v>
      </c>
      <c r="E64" s="29">
        <v>3113</v>
      </c>
      <c r="F64" s="127">
        <v>34154</v>
      </c>
      <c r="G64" s="127">
        <v>160</v>
      </c>
      <c r="H64" s="127">
        <v>12281</v>
      </c>
      <c r="I64" s="127">
        <v>945</v>
      </c>
      <c r="J64" s="128">
        <f t="shared" si="9"/>
        <v>47540</v>
      </c>
      <c r="K64" s="153">
        <v>67.959999999999994</v>
      </c>
    </row>
    <row r="65" spans="1:11" ht="25.5" x14ac:dyDescent="0.2">
      <c r="A65" s="84" t="s">
        <v>483</v>
      </c>
      <c r="B65" s="273">
        <v>600038246</v>
      </c>
      <c r="C65" s="273">
        <v>44851987</v>
      </c>
      <c r="D65" s="68">
        <v>91652000555</v>
      </c>
      <c r="E65" s="29">
        <v>3113</v>
      </c>
      <c r="F65" s="127">
        <v>19069</v>
      </c>
      <c r="G65" s="127">
        <v>100</v>
      </c>
      <c r="H65" s="127">
        <v>6860</v>
      </c>
      <c r="I65" s="127">
        <v>305</v>
      </c>
      <c r="J65" s="128">
        <f t="shared" si="9"/>
        <v>26334</v>
      </c>
      <c r="K65" s="153">
        <v>45.24</v>
      </c>
    </row>
    <row r="66" spans="1:11" ht="25.5" x14ac:dyDescent="0.2">
      <c r="A66" s="84" t="s">
        <v>484</v>
      </c>
      <c r="B66" s="273">
        <v>600038475</v>
      </c>
      <c r="C66" s="273">
        <v>65993527</v>
      </c>
      <c r="D66" s="68">
        <v>91652000557</v>
      </c>
      <c r="E66" s="29">
        <v>3113</v>
      </c>
      <c r="F66" s="127">
        <v>46593</v>
      </c>
      <c r="G66" s="127">
        <v>242</v>
      </c>
      <c r="H66" s="127">
        <v>16762</v>
      </c>
      <c r="I66" s="127">
        <v>1122</v>
      </c>
      <c r="J66" s="128">
        <f t="shared" si="9"/>
        <v>64719</v>
      </c>
      <c r="K66" s="153">
        <v>103.69</v>
      </c>
    </row>
    <row r="67" spans="1:11" ht="25.5" x14ac:dyDescent="0.2">
      <c r="A67" s="84" t="s">
        <v>485</v>
      </c>
      <c r="B67" s="273">
        <v>600038301</v>
      </c>
      <c r="C67" s="273">
        <v>70107416</v>
      </c>
      <c r="D67" s="68">
        <v>91652000567</v>
      </c>
      <c r="E67" s="29">
        <v>3113</v>
      </c>
      <c r="F67" s="127">
        <v>25404</v>
      </c>
      <c r="G67" s="127">
        <v>41</v>
      </c>
      <c r="H67" s="127">
        <v>9109</v>
      </c>
      <c r="I67" s="127">
        <v>478</v>
      </c>
      <c r="J67" s="128">
        <f t="shared" si="9"/>
        <v>35032</v>
      </c>
      <c r="K67" s="153">
        <v>55.74</v>
      </c>
    </row>
    <row r="68" spans="1:11" ht="16.5" customHeight="1" x14ac:dyDescent="0.2">
      <c r="A68" s="84" t="s">
        <v>486</v>
      </c>
      <c r="B68" s="273">
        <v>600038441</v>
      </c>
      <c r="C68" s="273">
        <v>69781761</v>
      </c>
      <c r="D68" s="68">
        <v>91652000563</v>
      </c>
      <c r="E68" s="29">
        <v>3113</v>
      </c>
      <c r="F68" s="127">
        <v>34340</v>
      </c>
      <c r="G68" s="127">
        <v>70</v>
      </c>
      <c r="H68" s="127">
        <v>12317</v>
      </c>
      <c r="I68" s="127">
        <v>926</v>
      </c>
      <c r="J68" s="128">
        <f t="shared" si="9"/>
        <v>47653</v>
      </c>
      <c r="K68" s="153">
        <v>73.56</v>
      </c>
    </row>
    <row r="69" spans="1:11" ht="16.5" customHeight="1" x14ac:dyDescent="0.2">
      <c r="A69" s="84" t="s">
        <v>463</v>
      </c>
      <c r="B69" s="273">
        <v>691013063</v>
      </c>
      <c r="C69" s="280" t="s">
        <v>564</v>
      </c>
      <c r="D69" s="68">
        <v>91652001548</v>
      </c>
      <c r="E69" s="29">
        <v>3113</v>
      </c>
      <c r="F69" s="127">
        <v>17722</v>
      </c>
      <c r="G69" s="127">
        <v>58</v>
      </c>
      <c r="H69" s="127">
        <v>6364</v>
      </c>
      <c r="I69" s="127">
        <v>433</v>
      </c>
      <c r="J69" s="128">
        <f t="shared" si="9"/>
        <v>24577</v>
      </c>
      <c r="K69" s="153">
        <v>38.96</v>
      </c>
    </row>
    <row r="70" spans="1:11" ht="16.5" customHeight="1" x14ac:dyDescent="0.2">
      <c r="A70" s="84" t="s">
        <v>487</v>
      </c>
      <c r="B70" s="273">
        <v>600038343</v>
      </c>
      <c r="C70" s="273">
        <v>69781885</v>
      </c>
      <c r="D70" s="68">
        <v>91652000564</v>
      </c>
      <c r="E70" s="29">
        <v>3117</v>
      </c>
      <c r="F70" s="127">
        <v>12777</v>
      </c>
      <c r="G70" s="127">
        <v>45</v>
      </c>
      <c r="H70" s="127">
        <v>4590</v>
      </c>
      <c r="I70" s="127">
        <v>389</v>
      </c>
      <c r="J70" s="128">
        <f t="shared" si="9"/>
        <v>17801</v>
      </c>
      <c r="K70" s="153">
        <v>25.06</v>
      </c>
    </row>
    <row r="71" spans="1:11" ht="25.5" x14ac:dyDescent="0.2">
      <c r="A71" s="84" t="s">
        <v>488</v>
      </c>
      <c r="B71" s="273">
        <v>600038360</v>
      </c>
      <c r="C71" s="273">
        <v>69781931</v>
      </c>
      <c r="D71" s="68">
        <v>91652000558</v>
      </c>
      <c r="E71" s="29">
        <v>3113</v>
      </c>
      <c r="F71" s="127">
        <v>23648</v>
      </c>
      <c r="G71" s="127">
        <v>180</v>
      </c>
      <c r="H71" s="127">
        <v>8527</v>
      </c>
      <c r="I71" s="127">
        <v>499</v>
      </c>
      <c r="J71" s="128">
        <f t="shared" si="9"/>
        <v>32854</v>
      </c>
      <c r="K71" s="153">
        <v>53.53</v>
      </c>
    </row>
    <row r="72" spans="1:11" ht="25.5" x14ac:dyDescent="0.2">
      <c r="A72" s="84" t="s">
        <v>489</v>
      </c>
      <c r="B72" s="273">
        <v>600038424</v>
      </c>
      <c r="C72" s="273">
        <v>69781907</v>
      </c>
      <c r="D72" s="68">
        <v>91652000565</v>
      </c>
      <c r="E72" s="29">
        <v>3113</v>
      </c>
      <c r="F72" s="127">
        <v>32185</v>
      </c>
      <c r="G72" s="127">
        <v>100</v>
      </c>
      <c r="H72" s="127">
        <v>11556</v>
      </c>
      <c r="I72" s="127">
        <v>796</v>
      </c>
      <c r="J72" s="128">
        <f t="shared" si="9"/>
        <v>44637</v>
      </c>
      <c r="K72" s="153">
        <v>67.78</v>
      </c>
    </row>
    <row r="73" spans="1:11" ht="25.5" x14ac:dyDescent="0.2">
      <c r="A73" s="84" t="s">
        <v>490</v>
      </c>
      <c r="B73" s="273">
        <v>600038467</v>
      </c>
      <c r="C73" s="273">
        <v>70107661</v>
      </c>
      <c r="D73" s="68">
        <v>91652000569</v>
      </c>
      <c r="E73" s="29">
        <v>3113</v>
      </c>
      <c r="F73" s="127">
        <v>31659</v>
      </c>
      <c r="G73" s="127">
        <v>70</v>
      </c>
      <c r="H73" s="127">
        <v>11358</v>
      </c>
      <c r="I73" s="127">
        <v>702</v>
      </c>
      <c r="J73" s="128">
        <f t="shared" si="9"/>
        <v>43789</v>
      </c>
      <c r="K73" s="153">
        <v>70.13</v>
      </c>
    </row>
    <row r="74" spans="1:11" ht="25.5" x14ac:dyDescent="0.2">
      <c r="A74" s="84" t="s">
        <v>491</v>
      </c>
      <c r="B74" s="273">
        <v>600038238</v>
      </c>
      <c r="C74" s="273">
        <v>69781745</v>
      </c>
      <c r="D74" s="68">
        <v>91652000570</v>
      </c>
      <c r="E74" s="29">
        <v>3113</v>
      </c>
      <c r="F74" s="127">
        <v>59903</v>
      </c>
      <c r="G74" s="127">
        <v>40</v>
      </c>
      <c r="H74" s="127">
        <v>21459</v>
      </c>
      <c r="I74" s="127">
        <v>1471</v>
      </c>
      <c r="J74" s="128">
        <f t="shared" si="9"/>
        <v>82873</v>
      </c>
      <c r="K74" s="153">
        <v>125.11</v>
      </c>
    </row>
    <row r="75" spans="1:11" ht="25.5" x14ac:dyDescent="0.2">
      <c r="A75" s="84" t="s">
        <v>492</v>
      </c>
      <c r="B75" s="273">
        <v>600038297</v>
      </c>
      <c r="C75" s="273">
        <v>69781877</v>
      </c>
      <c r="D75" s="68">
        <v>91652000559</v>
      </c>
      <c r="E75" s="29">
        <v>3113</v>
      </c>
      <c r="F75" s="127">
        <v>41771</v>
      </c>
      <c r="G75" s="127">
        <v>215</v>
      </c>
      <c r="H75" s="127">
        <v>15027</v>
      </c>
      <c r="I75" s="127">
        <v>1038</v>
      </c>
      <c r="J75" s="128">
        <f t="shared" si="9"/>
        <v>58051</v>
      </c>
      <c r="K75" s="153">
        <v>89.94</v>
      </c>
    </row>
    <row r="76" spans="1:11" ht="19.5" customHeight="1" x14ac:dyDescent="0.2">
      <c r="A76" s="80" t="s">
        <v>253</v>
      </c>
      <c r="B76" s="272"/>
      <c r="C76" s="272"/>
      <c r="D76" s="81"/>
      <c r="E76" s="23"/>
      <c r="F76" s="137"/>
      <c r="G76" s="137"/>
      <c r="H76" s="137"/>
      <c r="I76" s="137"/>
      <c r="J76" s="138"/>
      <c r="K76" s="157"/>
    </row>
    <row r="77" spans="1:11" ht="16.5" customHeight="1" thickBot="1" x14ac:dyDescent="0.25">
      <c r="A77" s="109" t="s">
        <v>69</v>
      </c>
      <c r="B77" s="274">
        <v>600038327</v>
      </c>
      <c r="C77" s="274">
        <v>70108391</v>
      </c>
      <c r="D77" s="75">
        <v>91652000687</v>
      </c>
      <c r="E77" s="30">
        <v>3113</v>
      </c>
      <c r="F77" s="127">
        <v>29827</v>
      </c>
      <c r="G77" s="127">
        <v>200</v>
      </c>
      <c r="H77" s="127">
        <v>10746</v>
      </c>
      <c r="I77" s="127">
        <v>699</v>
      </c>
      <c r="J77" s="128">
        <f>F77+G77+H77+I77</f>
        <v>41472</v>
      </c>
      <c r="K77" s="153">
        <v>67.17</v>
      </c>
    </row>
    <row r="78" spans="1:11" ht="19.5" customHeight="1" thickBot="1" x14ac:dyDescent="0.25">
      <c r="A78" s="72" t="s">
        <v>565</v>
      </c>
      <c r="B78" s="275"/>
      <c r="C78" s="275"/>
      <c r="D78" s="59"/>
      <c r="E78" s="31"/>
      <c r="F78" s="131">
        <f t="shared" ref="F78:J78" si="10">SUM(F63:F77)</f>
        <v>426568</v>
      </c>
      <c r="G78" s="131">
        <f t="shared" si="10"/>
        <v>1561</v>
      </c>
      <c r="H78" s="131">
        <f t="shared" si="10"/>
        <v>153240</v>
      </c>
      <c r="I78" s="131">
        <f t="shared" si="10"/>
        <v>10156</v>
      </c>
      <c r="J78" s="131">
        <f t="shared" si="10"/>
        <v>591525</v>
      </c>
      <c r="K78" s="155">
        <f t="shared" ref="K78" si="11">SUM(K63:K77)</f>
        <v>918.5899999999998</v>
      </c>
    </row>
    <row r="79" spans="1:11" ht="19.5" customHeight="1" x14ac:dyDescent="0.2">
      <c r="A79" s="62" t="s">
        <v>141</v>
      </c>
      <c r="B79" s="276"/>
      <c r="C79" s="276"/>
      <c r="D79" s="74"/>
      <c r="E79" s="17"/>
      <c r="F79" s="132"/>
      <c r="G79" s="132"/>
      <c r="H79" s="132"/>
      <c r="I79" s="132"/>
      <c r="J79" s="133"/>
      <c r="K79" s="156"/>
    </row>
    <row r="80" spans="1:11" ht="16.5" customHeight="1" x14ac:dyDescent="0.2">
      <c r="A80" s="84" t="s">
        <v>70</v>
      </c>
      <c r="B80" s="273">
        <v>600039048</v>
      </c>
      <c r="C80" s="273">
        <v>48133809</v>
      </c>
      <c r="D80" s="68">
        <v>91652000579</v>
      </c>
      <c r="E80" s="29">
        <v>3113</v>
      </c>
      <c r="F80" s="127">
        <v>51931</v>
      </c>
      <c r="G80" s="127">
        <v>37</v>
      </c>
      <c r="H80" s="127">
        <v>18604</v>
      </c>
      <c r="I80" s="127">
        <v>1237</v>
      </c>
      <c r="J80" s="128">
        <f t="shared" ref="J80:J94" si="12">F80+G80+H80+I80</f>
        <v>71809</v>
      </c>
      <c r="K80" s="153">
        <v>110.2</v>
      </c>
    </row>
    <row r="81" spans="1:14" ht="16.5" customHeight="1" x14ac:dyDescent="0.2">
      <c r="A81" s="84" t="s">
        <v>71</v>
      </c>
      <c r="B81" s="273">
        <v>600039218</v>
      </c>
      <c r="C81" s="273">
        <v>63834341</v>
      </c>
      <c r="D81" s="68">
        <v>91652000585</v>
      </c>
      <c r="E81" s="29">
        <v>3113</v>
      </c>
      <c r="F81" s="127">
        <v>33499</v>
      </c>
      <c r="G81" s="127">
        <v>206</v>
      </c>
      <c r="H81" s="127">
        <v>12062</v>
      </c>
      <c r="I81" s="127">
        <v>838</v>
      </c>
      <c r="J81" s="128">
        <f t="shared" si="12"/>
        <v>46605</v>
      </c>
      <c r="K81" s="153">
        <v>69.739999999999995</v>
      </c>
    </row>
    <row r="82" spans="1:14" s="16" customFormat="1" ht="16.5" customHeight="1" x14ac:dyDescent="0.2">
      <c r="A82" s="84" t="s">
        <v>319</v>
      </c>
      <c r="B82" s="273">
        <v>600039064</v>
      </c>
      <c r="C82" s="273">
        <v>48133833</v>
      </c>
      <c r="D82" s="68">
        <v>91652000571</v>
      </c>
      <c r="E82" s="32">
        <v>3113</v>
      </c>
      <c r="F82" s="113">
        <v>41074</v>
      </c>
      <c r="G82" s="113">
        <v>95</v>
      </c>
      <c r="H82" s="113">
        <v>14737</v>
      </c>
      <c r="I82" s="113">
        <v>1053</v>
      </c>
      <c r="J82" s="136">
        <f t="shared" si="12"/>
        <v>56959</v>
      </c>
      <c r="K82" s="116">
        <v>88.46</v>
      </c>
      <c r="N82" s="8"/>
    </row>
    <row r="83" spans="1:14" ht="25.5" x14ac:dyDescent="0.2">
      <c r="A83" s="84" t="s">
        <v>72</v>
      </c>
      <c r="B83" s="273">
        <v>600039099</v>
      </c>
      <c r="C83" s="273">
        <v>49624521</v>
      </c>
      <c r="D83" s="68">
        <v>91652000584</v>
      </c>
      <c r="E83" s="29">
        <v>3113</v>
      </c>
      <c r="F83" s="127">
        <v>35725</v>
      </c>
      <c r="G83" s="127">
        <v>150</v>
      </c>
      <c r="H83" s="127">
        <v>12840</v>
      </c>
      <c r="I83" s="127">
        <v>733</v>
      </c>
      <c r="J83" s="128">
        <f t="shared" si="12"/>
        <v>49448</v>
      </c>
      <c r="K83" s="153">
        <v>81.44</v>
      </c>
    </row>
    <row r="84" spans="1:14" ht="16.5" customHeight="1" x14ac:dyDescent="0.2">
      <c r="A84" s="84" t="s">
        <v>391</v>
      </c>
      <c r="B84" s="273">
        <v>600039102</v>
      </c>
      <c r="C84" s="273">
        <v>48133850</v>
      </c>
      <c r="D84" s="68">
        <v>91652000574</v>
      </c>
      <c r="E84" s="29">
        <v>3113</v>
      </c>
      <c r="F84" s="127">
        <v>47616</v>
      </c>
      <c r="G84" s="127">
        <v>270</v>
      </c>
      <c r="H84" s="127">
        <v>17138</v>
      </c>
      <c r="I84" s="127">
        <v>1161</v>
      </c>
      <c r="J84" s="128">
        <f t="shared" si="12"/>
        <v>66185</v>
      </c>
      <c r="K84" s="153">
        <v>105.35</v>
      </c>
    </row>
    <row r="85" spans="1:14" ht="16.5" customHeight="1" x14ac:dyDescent="0.2">
      <c r="A85" s="84" t="s">
        <v>455</v>
      </c>
      <c r="B85" s="273">
        <v>600039072</v>
      </c>
      <c r="C85" s="273">
        <v>68407122</v>
      </c>
      <c r="D85" s="68">
        <v>91652000587</v>
      </c>
      <c r="E85" s="29">
        <v>3113</v>
      </c>
      <c r="F85" s="127">
        <v>35254</v>
      </c>
      <c r="G85" s="127">
        <v>326</v>
      </c>
      <c r="H85" s="127">
        <v>12731</v>
      </c>
      <c r="I85" s="127">
        <v>875</v>
      </c>
      <c r="J85" s="128">
        <f t="shared" si="12"/>
        <v>49186</v>
      </c>
      <c r="K85" s="153">
        <v>74.44</v>
      </c>
    </row>
    <row r="86" spans="1:14" ht="16.5" customHeight="1" x14ac:dyDescent="0.2">
      <c r="A86" s="84" t="s">
        <v>73</v>
      </c>
      <c r="B86" s="273">
        <v>600039081</v>
      </c>
      <c r="C86" s="273">
        <v>48133795</v>
      </c>
      <c r="D86" s="68">
        <v>91652000581</v>
      </c>
      <c r="E86" s="29">
        <v>3113</v>
      </c>
      <c r="F86" s="127">
        <v>39524</v>
      </c>
      <c r="G86" s="127">
        <v>180</v>
      </c>
      <c r="H86" s="127">
        <v>14210</v>
      </c>
      <c r="I86" s="127">
        <v>1020</v>
      </c>
      <c r="J86" s="128">
        <f t="shared" si="12"/>
        <v>54934</v>
      </c>
      <c r="K86" s="153">
        <v>83.61</v>
      </c>
    </row>
    <row r="87" spans="1:14" ht="16.5" customHeight="1" x14ac:dyDescent="0.2">
      <c r="A87" s="84" t="s">
        <v>74</v>
      </c>
      <c r="B87" s="273">
        <v>600039129</v>
      </c>
      <c r="C87" s="273">
        <v>67798543</v>
      </c>
      <c r="D87" s="68">
        <v>91652000588</v>
      </c>
      <c r="E87" s="29">
        <v>3113</v>
      </c>
      <c r="F87" s="127">
        <v>36740</v>
      </c>
      <c r="G87" s="127">
        <v>225</v>
      </c>
      <c r="H87" s="127">
        <v>13229</v>
      </c>
      <c r="I87" s="127">
        <v>895</v>
      </c>
      <c r="J87" s="128">
        <f t="shared" si="12"/>
        <v>51089</v>
      </c>
      <c r="K87" s="153">
        <v>75.819999999999993</v>
      </c>
    </row>
    <row r="88" spans="1:14" ht="25.5" x14ac:dyDescent="0.2">
      <c r="A88" s="84" t="s">
        <v>445</v>
      </c>
      <c r="B88" s="273">
        <v>600039111</v>
      </c>
      <c r="C88" s="273">
        <v>48133892</v>
      </c>
      <c r="D88" s="68">
        <v>91652000572</v>
      </c>
      <c r="E88" s="29">
        <v>3113</v>
      </c>
      <c r="F88" s="127">
        <v>54365</v>
      </c>
      <c r="G88" s="127">
        <v>320</v>
      </c>
      <c r="H88" s="127">
        <v>19571</v>
      </c>
      <c r="I88" s="127">
        <v>1259</v>
      </c>
      <c r="J88" s="128">
        <f t="shared" si="12"/>
        <v>75515</v>
      </c>
      <c r="K88" s="153">
        <v>120.33</v>
      </c>
    </row>
    <row r="89" spans="1:14" ht="16.5" customHeight="1" x14ac:dyDescent="0.2">
      <c r="A89" s="84" t="s">
        <v>75</v>
      </c>
      <c r="B89" s="273">
        <v>600039137</v>
      </c>
      <c r="C89" s="273">
        <v>48133906</v>
      </c>
      <c r="D89" s="68">
        <v>91652000582</v>
      </c>
      <c r="E89" s="29">
        <v>3113</v>
      </c>
      <c r="F89" s="127">
        <v>21890</v>
      </c>
      <c r="G89" s="127">
        <v>100</v>
      </c>
      <c r="H89" s="127">
        <v>7870</v>
      </c>
      <c r="I89" s="127">
        <v>590</v>
      </c>
      <c r="J89" s="128">
        <f t="shared" si="12"/>
        <v>30450</v>
      </c>
      <c r="K89" s="153">
        <v>45.33</v>
      </c>
    </row>
    <row r="90" spans="1:14" ht="16.5" customHeight="1" x14ac:dyDescent="0.2">
      <c r="A90" s="84" t="s">
        <v>76</v>
      </c>
      <c r="B90" s="273">
        <v>600039145</v>
      </c>
      <c r="C90" s="273">
        <v>48133761</v>
      </c>
      <c r="D90" s="68">
        <v>91652000577</v>
      </c>
      <c r="E90" s="29">
        <v>3113</v>
      </c>
      <c r="F90" s="127">
        <v>37378</v>
      </c>
      <c r="G90" s="127">
        <v>279</v>
      </c>
      <c r="H90" s="127">
        <v>13476</v>
      </c>
      <c r="I90" s="127">
        <v>1011</v>
      </c>
      <c r="J90" s="128">
        <f t="shared" si="12"/>
        <v>52144</v>
      </c>
      <c r="K90" s="153">
        <v>75.94</v>
      </c>
    </row>
    <row r="91" spans="1:14" x14ac:dyDescent="0.2">
      <c r="A91" s="84" t="s">
        <v>77</v>
      </c>
      <c r="B91" s="273">
        <v>600039153</v>
      </c>
      <c r="C91" s="273">
        <v>48133787</v>
      </c>
      <c r="D91" s="68">
        <v>91652000578</v>
      </c>
      <c r="E91" s="29">
        <v>3113</v>
      </c>
      <c r="F91" s="127">
        <v>40301</v>
      </c>
      <c r="G91" s="127">
        <v>121</v>
      </c>
      <c r="H91" s="127">
        <v>14469</v>
      </c>
      <c r="I91" s="127">
        <v>961</v>
      </c>
      <c r="J91" s="128">
        <f t="shared" si="12"/>
        <v>55852</v>
      </c>
      <c r="K91" s="153">
        <v>88.38</v>
      </c>
    </row>
    <row r="92" spans="1:14" ht="16.5" customHeight="1" x14ac:dyDescent="0.2">
      <c r="A92" s="84" t="s">
        <v>493</v>
      </c>
      <c r="B92" s="273">
        <v>600039161</v>
      </c>
      <c r="C92" s="273">
        <v>48133779</v>
      </c>
      <c r="D92" s="68">
        <v>91652000573</v>
      </c>
      <c r="E92" s="29">
        <v>3113</v>
      </c>
      <c r="F92" s="127">
        <v>38558</v>
      </c>
      <c r="G92" s="127">
        <v>410</v>
      </c>
      <c r="H92" s="127">
        <v>13942</v>
      </c>
      <c r="I92" s="127">
        <v>1030</v>
      </c>
      <c r="J92" s="128">
        <f t="shared" si="12"/>
        <v>53940</v>
      </c>
      <c r="K92" s="153">
        <v>80.41</v>
      </c>
    </row>
    <row r="93" spans="1:14" ht="25.5" x14ac:dyDescent="0.2">
      <c r="A93" s="84" t="s">
        <v>78</v>
      </c>
      <c r="B93" s="273">
        <v>600039170</v>
      </c>
      <c r="C93" s="273">
        <v>48133817</v>
      </c>
      <c r="D93" s="68">
        <v>91652000575</v>
      </c>
      <c r="E93" s="29">
        <v>3113</v>
      </c>
      <c r="F93" s="127">
        <v>31564</v>
      </c>
      <c r="G93" s="127">
        <v>72</v>
      </c>
      <c r="H93" s="127">
        <v>11324</v>
      </c>
      <c r="I93" s="127">
        <v>597</v>
      </c>
      <c r="J93" s="128">
        <f t="shared" si="12"/>
        <v>43557</v>
      </c>
      <c r="K93" s="153">
        <v>72.03</v>
      </c>
    </row>
    <row r="94" spans="1:14" ht="16.5" customHeight="1" x14ac:dyDescent="0.2">
      <c r="A94" s="84" t="s">
        <v>79</v>
      </c>
      <c r="B94" s="273">
        <v>600039196</v>
      </c>
      <c r="C94" s="273">
        <v>48133914</v>
      </c>
      <c r="D94" s="68">
        <v>91652000576</v>
      </c>
      <c r="E94" s="29">
        <v>3113</v>
      </c>
      <c r="F94" s="127">
        <v>45227</v>
      </c>
      <c r="G94" s="127">
        <v>427</v>
      </c>
      <c r="H94" s="127">
        <v>16336</v>
      </c>
      <c r="I94" s="127">
        <v>1135</v>
      </c>
      <c r="J94" s="128">
        <f t="shared" si="12"/>
        <v>63125</v>
      </c>
      <c r="K94" s="153">
        <v>98.61</v>
      </c>
    </row>
    <row r="95" spans="1:14" ht="19.5" customHeight="1" x14ac:dyDescent="0.2">
      <c r="A95" s="80" t="s">
        <v>254</v>
      </c>
      <c r="B95" s="272"/>
      <c r="C95" s="272"/>
      <c r="D95" s="81"/>
      <c r="E95" s="23"/>
      <c r="F95" s="137"/>
      <c r="G95" s="137"/>
      <c r="H95" s="137"/>
      <c r="I95" s="137"/>
      <c r="J95" s="137"/>
      <c r="K95" s="157"/>
    </row>
    <row r="96" spans="1:14" ht="16.5" customHeight="1" x14ac:dyDescent="0.2">
      <c r="A96" s="84" t="s">
        <v>420</v>
      </c>
      <c r="B96" s="273">
        <v>600039005</v>
      </c>
      <c r="C96" s="273">
        <v>70106576</v>
      </c>
      <c r="D96" s="68">
        <v>91652000699</v>
      </c>
      <c r="E96" s="29">
        <v>3113</v>
      </c>
      <c r="F96" s="127">
        <v>15496</v>
      </c>
      <c r="G96" s="127">
        <v>156</v>
      </c>
      <c r="H96" s="127">
        <v>5600</v>
      </c>
      <c r="I96" s="127">
        <v>348</v>
      </c>
      <c r="J96" s="128">
        <f>F96+G96+H96+I96</f>
        <v>21600</v>
      </c>
      <c r="K96" s="153">
        <v>33.14</v>
      </c>
    </row>
    <row r="97" spans="1:11" ht="19.5" customHeight="1" x14ac:dyDescent="0.2">
      <c r="A97" s="80" t="s">
        <v>255</v>
      </c>
      <c r="B97" s="272"/>
      <c r="C97" s="272"/>
      <c r="D97" s="81"/>
      <c r="E97" s="23"/>
      <c r="F97" s="137"/>
      <c r="G97" s="137"/>
      <c r="H97" s="137"/>
      <c r="I97" s="137"/>
      <c r="J97" s="137"/>
      <c r="K97" s="157"/>
    </row>
    <row r="98" spans="1:11" ht="16.5" customHeight="1" x14ac:dyDescent="0.2">
      <c r="A98" s="100" t="s">
        <v>392</v>
      </c>
      <c r="B98" s="86">
        <v>600039200</v>
      </c>
      <c r="C98" s="68">
        <v>49624539</v>
      </c>
      <c r="D98" s="68">
        <v>91652000698</v>
      </c>
      <c r="E98" s="29">
        <v>3113</v>
      </c>
      <c r="F98" s="127">
        <v>37678</v>
      </c>
      <c r="G98" s="127">
        <v>150</v>
      </c>
      <c r="H98" s="127">
        <v>13540</v>
      </c>
      <c r="I98" s="127">
        <v>664</v>
      </c>
      <c r="J98" s="128">
        <f>F98+G98+H98+I98</f>
        <v>52032</v>
      </c>
      <c r="K98" s="153">
        <v>83.48</v>
      </c>
    </row>
    <row r="99" spans="1:11" ht="19.5" customHeight="1" x14ac:dyDescent="0.2">
      <c r="A99" s="80" t="s">
        <v>252</v>
      </c>
      <c r="B99" s="272"/>
      <c r="C99" s="272"/>
      <c r="D99" s="81"/>
      <c r="E99" s="23"/>
      <c r="F99" s="137"/>
      <c r="G99" s="137"/>
      <c r="H99" s="137"/>
      <c r="I99" s="137"/>
      <c r="J99" s="137"/>
      <c r="K99" s="157"/>
    </row>
    <row r="100" spans="1:11" ht="16.5" customHeight="1" thickBot="1" x14ac:dyDescent="0.25">
      <c r="A100" s="109" t="s">
        <v>80</v>
      </c>
      <c r="B100" s="274">
        <v>600039030</v>
      </c>
      <c r="C100" s="274">
        <v>60434651</v>
      </c>
      <c r="D100" s="75">
        <v>91652000697</v>
      </c>
      <c r="E100" s="30">
        <v>3113</v>
      </c>
      <c r="F100" s="129">
        <v>34755</v>
      </c>
      <c r="G100" s="129">
        <v>110</v>
      </c>
      <c r="H100" s="129">
        <v>12480</v>
      </c>
      <c r="I100" s="129">
        <v>1023</v>
      </c>
      <c r="J100" s="130">
        <f>F100+G100+H100+I100</f>
        <v>48368</v>
      </c>
      <c r="K100" s="154">
        <v>74.92</v>
      </c>
    </row>
    <row r="101" spans="1:11" ht="19.5" customHeight="1" thickBot="1" x14ac:dyDescent="0.25">
      <c r="A101" s="72" t="s">
        <v>566</v>
      </c>
      <c r="B101" s="275"/>
      <c r="C101" s="275"/>
      <c r="D101" s="59"/>
      <c r="E101" s="31"/>
      <c r="F101" s="131">
        <f t="shared" ref="F101:I101" si="13">SUM(F80:F100)</f>
        <v>678575</v>
      </c>
      <c r="G101" s="131">
        <f t="shared" si="13"/>
        <v>3634</v>
      </c>
      <c r="H101" s="131">
        <f t="shared" si="13"/>
        <v>244159</v>
      </c>
      <c r="I101" s="131">
        <f t="shared" si="13"/>
        <v>16430</v>
      </c>
      <c r="J101" s="131">
        <f t="shared" ref="J101:K101" si="14">SUM(J80:J100)</f>
        <v>942798</v>
      </c>
      <c r="K101" s="155">
        <f t="shared" si="14"/>
        <v>1461.63</v>
      </c>
    </row>
    <row r="102" spans="1:11" ht="19.5" customHeight="1" x14ac:dyDescent="0.2">
      <c r="A102" s="62" t="s">
        <v>142</v>
      </c>
      <c r="B102" s="276"/>
      <c r="C102" s="276"/>
      <c r="D102" s="74"/>
      <c r="E102" s="17"/>
      <c r="F102" s="132"/>
      <c r="G102" s="132"/>
      <c r="H102" s="132"/>
      <c r="I102" s="132"/>
      <c r="J102" s="133"/>
      <c r="K102" s="156"/>
    </row>
    <row r="103" spans="1:11" ht="25.5" x14ac:dyDescent="0.2">
      <c r="A103" s="84" t="s">
        <v>81</v>
      </c>
      <c r="B103" s="273">
        <v>600039404</v>
      </c>
      <c r="C103" s="273">
        <v>62930958</v>
      </c>
      <c r="D103" s="68">
        <v>91652000592</v>
      </c>
      <c r="E103" s="29">
        <v>3113</v>
      </c>
      <c r="F103" s="127">
        <v>24214</v>
      </c>
      <c r="G103" s="127">
        <v>70</v>
      </c>
      <c r="H103" s="127">
        <v>8692</v>
      </c>
      <c r="I103" s="127">
        <v>674</v>
      </c>
      <c r="J103" s="130">
        <f t="shared" ref="J103:J108" si="15">F103+G103+H103+I103</f>
        <v>33650</v>
      </c>
      <c r="K103" s="153">
        <v>50.25</v>
      </c>
    </row>
    <row r="104" spans="1:11" ht="16.5" customHeight="1" x14ac:dyDescent="0.2">
      <c r="A104" s="84" t="s">
        <v>82</v>
      </c>
      <c r="B104" s="273">
        <v>600039382</v>
      </c>
      <c r="C104" s="273">
        <v>61389820</v>
      </c>
      <c r="D104" s="68">
        <v>91652000591</v>
      </c>
      <c r="E104" s="29">
        <v>3113</v>
      </c>
      <c r="F104" s="127">
        <v>32834</v>
      </c>
      <c r="G104" s="127">
        <v>100</v>
      </c>
      <c r="H104" s="127">
        <v>11788</v>
      </c>
      <c r="I104" s="127">
        <v>821</v>
      </c>
      <c r="J104" s="128">
        <f t="shared" si="15"/>
        <v>45543</v>
      </c>
      <c r="K104" s="153">
        <v>72.83</v>
      </c>
    </row>
    <row r="105" spans="1:11" ht="16.5" customHeight="1" x14ac:dyDescent="0.2">
      <c r="A105" s="84" t="s">
        <v>83</v>
      </c>
      <c r="B105" s="273">
        <v>600039439</v>
      </c>
      <c r="C105" s="273">
        <v>62931016</v>
      </c>
      <c r="D105" s="68">
        <v>91652000595</v>
      </c>
      <c r="E105" s="29">
        <v>3113</v>
      </c>
      <c r="F105" s="127">
        <v>26839</v>
      </c>
      <c r="G105" s="127">
        <v>200</v>
      </c>
      <c r="H105" s="127">
        <v>9676</v>
      </c>
      <c r="I105" s="127">
        <v>710</v>
      </c>
      <c r="J105" s="128">
        <f t="shared" si="15"/>
        <v>37425</v>
      </c>
      <c r="K105" s="153">
        <v>60.87</v>
      </c>
    </row>
    <row r="106" spans="1:11" ht="16.5" customHeight="1" x14ac:dyDescent="0.2">
      <c r="A106" s="84" t="s">
        <v>84</v>
      </c>
      <c r="B106" s="273">
        <v>600039391</v>
      </c>
      <c r="C106" s="273">
        <v>61389838</v>
      </c>
      <c r="D106" s="68">
        <v>91652000590</v>
      </c>
      <c r="E106" s="29">
        <v>3113</v>
      </c>
      <c r="F106" s="127">
        <v>63837</v>
      </c>
      <c r="G106" s="127">
        <v>170</v>
      </c>
      <c r="H106" s="127">
        <v>22911</v>
      </c>
      <c r="I106" s="127">
        <v>1528</v>
      </c>
      <c r="J106" s="128">
        <f t="shared" si="15"/>
        <v>88446</v>
      </c>
      <c r="K106" s="153">
        <v>138.27000000000001</v>
      </c>
    </row>
    <row r="107" spans="1:11" ht="16.5" customHeight="1" x14ac:dyDescent="0.2">
      <c r="A107" s="84" t="s">
        <v>85</v>
      </c>
      <c r="B107" s="273">
        <v>600039412</v>
      </c>
      <c r="C107" s="273">
        <v>62930991</v>
      </c>
      <c r="D107" s="68">
        <v>91652000594</v>
      </c>
      <c r="E107" s="29">
        <v>3113</v>
      </c>
      <c r="F107" s="127">
        <v>39824</v>
      </c>
      <c r="G107" s="127">
        <v>234</v>
      </c>
      <c r="H107" s="127">
        <v>14336</v>
      </c>
      <c r="I107" s="127">
        <v>887</v>
      </c>
      <c r="J107" s="128">
        <f t="shared" si="15"/>
        <v>55281</v>
      </c>
      <c r="K107" s="153">
        <v>86.5</v>
      </c>
    </row>
    <row r="108" spans="1:11" ht="25.5" x14ac:dyDescent="0.2">
      <c r="A108" s="108" t="s">
        <v>86</v>
      </c>
      <c r="B108" s="279">
        <v>600039374</v>
      </c>
      <c r="C108" s="279">
        <v>60435216</v>
      </c>
      <c r="D108" s="79">
        <v>91652000589</v>
      </c>
      <c r="E108" s="33">
        <v>3113</v>
      </c>
      <c r="F108" s="139">
        <v>41033</v>
      </c>
      <c r="G108" s="139">
        <v>350</v>
      </c>
      <c r="H108" s="139">
        <v>14808</v>
      </c>
      <c r="I108" s="139">
        <v>1038</v>
      </c>
      <c r="J108" s="140">
        <f t="shared" si="15"/>
        <v>57229</v>
      </c>
      <c r="K108" s="158">
        <v>88.13</v>
      </c>
    </row>
    <row r="109" spans="1:11" ht="19.5" customHeight="1" x14ac:dyDescent="0.2">
      <c r="A109" s="80" t="s">
        <v>251</v>
      </c>
      <c r="B109" s="272"/>
      <c r="C109" s="272"/>
      <c r="D109" s="81"/>
      <c r="E109" s="23"/>
      <c r="F109" s="137"/>
      <c r="G109" s="137"/>
      <c r="H109" s="137"/>
      <c r="I109" s="137"/>
      <c r="J109" s="137"/>
      <c r="K109" s="157"/>
    </row>
    <row r="110" spans="1:11" ht="16.5" customHeight="1" thickBot="1" x14ac:dyDescent="0.25">
      <c r="A110" s="110" t="s">
        <v>87</v>
      </c>
      <c r="B110" s="281">
        <v>600039447</v>
      </c>
      <c r="C110" s="281">
        <v>70997365</v>
      </c>
      <c r="D110" s="104">
        <v>91652001329</v>
      </c>
      <c r="E110" s="34">
        <v>3117</v>
      </c>
      <c r="F110" s="134">
        <v>9702</v>
      </c>
      <c r="G110" s="134">
        <v>227</v>
      </c>
      <c r="H110" s="134">
        <v>3550</v>
      </c>
      <c r="I110" s="134">
        <v>257</v>
      </c>
      <c r="J110" s="141">
        <f>F110+G110+H110+I110</f>
        <v>13736</v>
      </c>
      <c r="K110" s="159">
        <v>20.11</v>
      </c>
    </row>
    <row r="111" spans="1:11" ht="19.5" customHeight="1" thickBot="1" x14ac:dyDescent="0.25">
      <c r="A111" s="72" t="s">
        <v>567</v>
      </c>
      <c r="B111" s="275"/>
      <c r="C111" s="275"/>
      <c r="D111" s="59"/>
      <c r="E111" s="31"/>
      <c r="F111" s="131">
        <f t="shared" ref="F111:J111" si="16">SUM(F103:F110)</f>
        <v>238283</v>
      </c>
      <c r="G111" s="131">
        <f t="shared" si="16"/>
        <v>1351</v>
      </c>
      <c r="H111" s="131">
        <f t="shared" si="16"/>
        <v>85761</v>
      </c>
      <c r="I111" s="131">
        <f t="shared" si="16"/>
        <v>5915</v>
      </c>
      <c r="J111" s="131">
        <f t="shared" si="16"/>
        <v>331310</v>
      </c>
      <c r="K111" s="155">
        <f t="shared" ref="K111" si="17">SUM(K103:K110)</f>
        <v>516.96</v>
      </c>
    </row>
    <row r="112" spans="1:11" ht="19.5" customHeight="1" x14ac:dyDescent="0.2">
      <c r="A112" s="62" t="s">
        <v>143</v>
      </c>
      <c r="B112" s="276"/>
      <c r="C112" s="276"/>
      <c r="D112" s="74"/>
      <c r="E112" s="17"/>
      <c r="F112" s="132"/>
      <c r="G112" s="132"/>
      <c r="H112" s="132"/>
      <c r="I112" s="132"/>
      <c r="J112" s="133"/>
      <c r="K112" s="156"/>
    </row>
    <row r="113" spans="1:14" ht="16.5" customHeight="1" x14ac:dyDescent="0.2">
      <c r="A113" s="84" t="s">
        <v>88</v>
      </c>
      <c r="B113" s="273">
        <v>600039935</v>
      </c>
      <c r="C113" s="273">
        <v>60433256</v>
      </c>
      <c r="D113" s="68">
        <v>91652000596</v>
      </c>
      <c r="E113" s="29">
        <v>3113</v>
      </c>
      <c r="F113" s="127">
        <v>39311</v>
      </c>
      <c r="G113" s="127">
        <v>280</v>
      </c>
      <c r="H113" s="127">
        <v>14168</v>
      </c>
      <c r="I113" s="127">
        <v>908</v>
      </c>
      <c r="J113" s="128">
        <f t="shared" ref="J113:J127" si="18">F113+G113+H113+I113</f>
        <v>54667</v>
      </c>
      <c r="K113" s="153">
        <v>83.62</v>
      </c>
    </row>
    <row r="114" spans="1:14" ht="16.5" customHeight="1" x14ac:dyDescent="0.2">
      <c r="A114" s="84" t="s">
        <v>89</v>
      </c>
      <c r="B114" s="273">
        <v>600039749</v>
      </c>
      <c r="C114" s="273">
        <v>60433345</v>
      </c>
      <c r="D114" s="68">
        <v>91652000601</v>
      </c>
      <c r="E114" s="29">
        <v>3113</v>
      </c>
      <c r="F114" s="127">
        <v>49900</v>
      </c>
      <c r="G114" s="127">
        <v>140</v>
      </c>
      <c r="H114" s="127">
        <v>17912</v>
      </c>
      <c r="I114" s="127">
        <v>1323</v>
      </c>
      <c r="J114" s="128">
        <f t="shared" si="18"/>
        <v>69275</v>
      </c>
      <c r="K114" s="153">
        <v>106.38</v>
      </c>
    </row>
    <row r="115" spans="1:14" ht="16.5" customHeight="1" x14ac:dyDescent="0.2">
      <c r="A115" s="84" t="s">
        <v>90</v>
      </c>
      <c r="B115" s="273">
        <v>600039757</v>
      </c>
      <c r="C115" s="273">
        <v>60433281</v>
      </c>
      <c r="D115" s="68">
        <v>91652000604</v>
      </c>
      <c r="E115" s="29">
        <v>3113</v>
      </c>
      <c r="F115" s="127">
        <v>29425</v>
      </c>
      <c r="G115" s="127">
        <v>150</v>
      </c>
      <c r="H115" s="127">
        <v>10585</v>
      </c>
      <c r="I115" s="127">
        <v>670</v>
      </c>
      <c r="J115" s="128">
        <f t="shared" si="18"/>
        <v>40830</v>
      </c>
      <c r="K115" s="153">
        <v>64.709999999999994</v>
      </c>
    </row>
    <row r="116" spans="1:14" ht="16.5" customHeight="1" x14ac:dyDescent="0.2">
      <c r="A116" s="84" t="s">
        <v>91</v>
      </c>
      <c r="B116" s="273">
        <v>600039765</v>
      </c>
      <c r="C116" s="273">
        <v>60433302</v>
      </c>
      <c r="D116" s="68">
        <v>91652000597</v>
      </c>
      <c r="E116" s="29">
        <v>3113</v>
      </c>
      <c r="F116" s="127">
        <v>46446</v>
      </c>
      <c r="G116" s="127">
        <v>50</v>
      </c>
      <c r="H116" s="127">
        <v>16644</v>
      </c>
      <c r="I116" s="127">
        <v>1189</v>
      </c>
      <c r="J116" s="128">
        <f t="shared" si="18"/>
        <v>64329</v>
      </c>
      <c r="K116" s="153">
        <v>95.68</v>
      </c>
    </row>
    <row r="117" spans="1:14" ht="16.5" customHeight="1" x14ac:dyDescent="0.2">
      <c r="A117" s="84" t="s">
        <v>92</v>
      </c>
      <c r="B117" s="273">
        <v>600039773</v>
      </c>
      <c r="C117" s="273">
        <v>60433337</v>
      </c>
      <c r="D117" s="68">
        <v>91652000603</v>
      </c>
      <c r="E117" s="29">
        <v>3113</v>
      </c>
      <c r="F117" s="127">
        <v>39781</v>
      </c>
      <c r="G117" s="127">
        <v>30</v>
      </c>
      <c r="H117" s="127">
        <v>14252</v>
      </c>
      <c r="I117" s="127">
        <v>937</v>
      </c>
      <c r="J117" s="128">
        <f t="shared" si="18"/>
        <v>55000</v>
      </c>
      <c r="K117" s="153">
        <v>86.07</v>
      </c>
    </row>
    <row r="118" spans="1:14" ht="16.5" customHeight="1" x14ac:dyDescent="0.2">
      <c r="A118" s="84" t="s">
        <v>93</v>
      </c>
      <c r="B118" s="273">
        <v>600039919</v>
      </c>
      <c r="C118" s="273">
        <v>60433299</v>
      </c>
      <c r="D118" s="68">
        <v>91652000600</v>
      </c>
      <c r="E118" s="29">
        <v>3113</v>
      </c>
      <c r="F118" s="127">
        <v>30824</v>
      </c>
      <c r="G118" s="127">
        <v>250</v>
      </c>
      <c r="H118" s="127">
        <v>11120</v>
      </c>
      <c r="I118" s="127">
        <v>708</v>
      </c>
      <c r="J118" s="128">
        <f t="shared" si="18"/>
        <v>42902</v>
      </c>
      <c r="K118" s="153">
        <v>64.760000000000005</v>
      </c>
    </row>
    <row r="119" spans="1:14" ht="16.5" customHeight="1" x14ac:dyDescent="0.2">
      <c r="A119" s="84" t="s">
        <v>94</v>
      </c>
      <c r="B119" s="273">
        <v>600039790</v>
      </c>
      <c r="C119" s="273">
        <v>60461811</v>
      </c>
      <c r="D119" s="68">
        <v>91652000611</v>
      </c>
      <c r="E119" s="29">
        <v>3113</v>
      </c>
      <c r="F119" s="127">
        <v>24211</v>
      </c>
      <c r="G119" s="127">
        <v>311</v>
      </c>
      <c r="H119" s="127">
        <v>8773</v>
      </c>
      <c r="I119" s="127">
        <v>617</v>
      </c>
      <c r="J119" s="128">
        <f t="shared" si="18"/>
        <v>33912</v>
      </c>
      <c r="K119" s="153">
        <v>51.42</v>
      </c>
    </row>
    <row r="120" spans="1:14" s="16" customFormat="1" ht="16.5" customHeight="1" x14ac:dyDescent="0.2">
      <c r="A120" s="84" t="s">
        <v>95</v>
      </c>
      <c r="B120" s="273">
        <v>600039803</v>
      </c>
      <c r="C120" s="273">
        <v>60433230</v>
      </c>
      <c r="D120" s="68">
        <v>91652000606</v>
      </c>
      <c r="E120" s="32">
        <v>3113</v>
      </c>
      <c r="F120" s="113">
        <v>66698</v>
      </c>
      <c r="G120" s="113">
        <v>410</v>
      </c>
      <c r="H120" s="113">
        <v>24017</v>
      </c>
      <c r="I120" s="113">
        <v>1281</v>
      </c>
      <c r="J120" s="136">
        <f t="shared" si="18"/>
        <v>92406</v>
      </c>
      <c r="K120" s="116">
        <v>144.71</v>
      </c>
      <c r="N120" s="8"/>
    </row>
    <row r="121" spans="1:14" ht="16.5" customHeight="1" x14ac:dyDescent="0.2">
      <c r="A121" s="84" t="s">
        <v>96</v>
      </c>
      <c r="B121" s="273">
        <v>600039811</v>
      </c>
      <c r="C121" s="273">
        <v>60461845</v>
      </c>
      <c r="D121" s="68">
        <v>91652000609</v>
      </c>
      <c r="E121" s="29">
        <v>3113</v>
      </c>
      <c r="F121" s="127">
        <v>31285</v>
      </c>
      <c r="G121" s="127">
        <v>152</v>
      </c>
      <c r="H121" s="127">
        <v>11251</v>
      </c>
      <c r="I121" s="127">
        <v>779</v>
      </c>
      <c r="J121" s="128">
        <f t="shared" si="18"/>
        <v>43467</v>
      </c>
      <c r="K121" s="153">
        <v>64.58</v>
      </c>
    </row>
    <row r="122" spans="1:14" ht="16.5" customHeight="1" x14ac:dyDescent="0.2">
      <c r="A122" s="84" t="s">
        <v>97</v>
      </c>
      <c r="B122" s="273">
        <v>600039820</v>
      </c>
      <c r="C122" s="273">
        <v>60433248</v>
      </c>
      <c r="D122" s="68">
        <v>91652000605</v>
      </c>
      <c r="E122" s="29">
        <v>3113</v>
      </c>
      <c r="F122" s="127">
        <v>18787</v>
      </c>
      <c r="G122" s="127">
        <v>190</v>
      </c>
      <c r="H122" s="127">
        <v>6790</v>
      </c>
      <c r="I122" s="127">
        <v>395</v>
      </c>
      <c r="J122" s="128">
        <f t="shared" si="18"/>
        <v>26162</v>
      </c>
      <c r="K122" s="153">
        <v>40.56</v>
      </c>
    </row>
    <row r="123" spans="1:14" ht="16.5" customHeight="1" x14ac:dyDescent="0.2">
      <c r="A123" s="84" t="s">
        <v>195</v>
      </c>
      <c r="B123" s="273">
        <v>600039854</v>
      </c>
      <c r="C123" s="273">
        <v>60433329</v>
      </c>
      <c r="D123" s="68">
        <v>91652000602</v>
      </c>
      <c r="E123" s="29">
        <v>3113</v>
      </c>
      <c r="F123" s="127">
        <v>28845</v>
      </c>
      <c r="G123" s="127">
        <v>150</v>
      </c>
      <c r="H123" s="127">
        <v>10377</v>
      </c>
      <c r="I123" s="127">
        <v>787</v>
      </c>
      <c r="J123" s="128">
        <f t="shared" si="18"/>
        <v>40159</v>
      </c>
      <c r="K123" s="153">
        <v>59.31</v>
      </c>
    </row>
    <row r="124" spans="1:14" ht="16.5" customHeight="1" x14ac:dyDescent="0.2">
      <c r="A124" s="84" t="s">
        <v>360</v>
      </c>
      <c r="B124" s="273">
        <v>600039871</v>
      </c>
      <c r="C124" s="273">
        <v>60461837</v>
      </c>
      <c r="D124" s="68">
        <v>91652000610</v>
      </c>
      <c r="E124" s="29">
        <v>3113</v>
      </c>
      <c r="F124" s="127">
        <v>28555</v>
      </c>
      <c r="G124" s="127">
        <v>380</v>
      </c>
      <c r="H124" s="127">
        <v>10351</v>
      </c>
      <c r="I124" s="127">
        <v>628</v>
      </c>
      <c r="J124" s="128">
        <f t="shared" si="18"/>
        <v>39914</v>
      </c>
      <c r="K124" s="153">
        <v>62.25</v>
      </c>
    </row>
    <row r="125" spans="1:14" s="16" customFormat="1" ht="16.5" customHeight="1" x14ac:dyDescent="0.2">
      <c r="A125" s="84" t="s">
        <v>320</v>
      </c>
      <c r="B125" s="273">
        <v>600039889</v>
      </c>
      <c r="C125" s="273">
        <v>60461853</v>
      </c>
      <c r="D125" s="68">
        <v>91652000612</v>
      </c>
      <c r="E125" s="29">
        <v>3113</v>
      </c>
      <c r="F125" s="127">
        <v>22376</v>
      </c>
      <c r="G125" s="127">
        <v>0</v>
      </c>
      <c r="H125" s="127">
        <v>8011</v>
      </c>
      <c r="I125" s="127">
        <v>562</v>
      </c>
      <c r="J125" s="128">
        <f t="shared" si="18"/>
        <v>30949</v>
      </c>
      <c r="K125" s="153">
        <v>49.76</v>
      </c>
      <c r="N125" s="8"/>
    </row>
    <row r="126" spans="1:14" ht="16.5" customHeight="1" x14ac:dyDescent="0.2">
      <c r="A126" s="84" t="s">
        <v>193</v>
      </c>
      <c r="B126" s="273">
        <v>600039897</v>
      </c>
      <c r="C126" s="273">
        <v>63113961</v>
      </c>
      <c r="D126" s="68">
        <v>91652000613</v>
      </c>
      <c r="E126" s="29">
        <v>3113</v>
      </c>
      <c r="F126" s="127">
        <v>49285</v>
      </c>
      <c r="G126" s="127">
        <v>250</v>
      </c>
      <c r="H126" s="127">
        <v>17729</v>
      </c>
      <c r="I126" s="127">
        <v>1412</v>
      </c>
      <c r="J126" s="128">
        <f t="shared" si="18"/>
        <v>68676</v>
      </c>
      <c r="K126" s="153">
        <v>99.56</v>
      </c>
    </row>
    <row r="127" spans="1:14" ht="16.5" customHeight="1" x14ac:dyDescent="0.2">
      <c r="A127" s="84" t="s">
        <v>98</v>
      </c>
      <c r="B127" s="273">
        <v>600039901</v>
      </c>
      <c r="C127" s="273">
        <v>60433272</v>
      </c>
      <c r="D127" s="68">
        <v>91652000599</v>
      </c>
      <c r="E127" s="29">
        <v>3113</v>
      </c>
      <c r="F127" s="127">
        <v>37186</v>
      </c>
      <c r="G127" s="127">
        <v>60</v>
      </c>
      <c r="H127" s="127">
        <v>13333</v>
      </c>
      <c r="I127" s="127">
        <v>1043</v>
      </c>
      <c r="J127" s="128">
        <f t="shared" si="18"/>
        <v>51622</v>
      </c>
      <c r="K127" s="153">
        <v>72.78</v>
      </c>
    </row>
    <row r="128" spans="1:14" ht="19.5" customHeight="1" x14ac:dyDescent="0.2">
      <c r="A128" s="80" t="s">
        <v>256</v>
      </c>
      <c r="B128" s="272"/>
      <c r="C128" s="272"/>
      <c r="D128" s="81"/>
      <c r="E128" s="23"/>
      <c r="F128" s="137"/>
      <c r="G128" s="137"/>
      <c r="H128" s="137"/>
      <c r="I128" s="137"/>
      <c r="J128" s="137"/>
      <c r="K128" s="157"/>
    </row>
    <row r="129" spans="1:14" ht="16.5" customHeight="1" x14ac:dyDescent="0.2">
      <c r="A129" s="84" t="s">
        <v>99</v>
      </c>
      <c r="B129" s="273">
        <v>600039862</v>
      </c>
      <c r="C129" s="273">
        <v>70930716</v>
      </c>
      <c r="D129" s="68">
        <v>91652001331</v>
      </c>
      <c r="E129" s="29">
        <v>3113</v>
      </c>
      <c r="F129" s="127">
        <v>38150</v>
      </c>
      <c r="G129" s="127">
        <v>200</v>
      </c>
      <c r="H129" s="127">
        <v>13725</v>
      </c>
      <c r="I129" s="127">
        <v>779</v>
      </c>
      <c r="J129" s="128">
        <f>F129+G129+H129+I129</f>
        <v>52854</v>
      </c>
      <c r="K129" s="153">
        <v>85.66</v>
      </c>
    </row>
    <row r="130" spans="1:14" ht="19.5" customHeight="1" x14ac:dyDescent="0.2">
      <c r="A130" s="80" t="s">
        <v>144</v>
      </c>
      <c r="B130" s="272"/>
      <c r="C130" s="272"/>
      <c r="D130" s="81"/>
      <c r="E130" s="23"/>
      <c r="F130" s="137"/>
      <c r="G130" s="137"/>
      <c r="H130" s="137"/>
      <c r="I130" s="137"/>
      <c r="J130" s="137"/>
      <c r="K130" s="157"/>
    </row>
    <row r="131" spans="1:14" ht="16.5" customHeight="1" thickBot="1" x14ac:dyDescent="0.25">
      <c r="A131" s="109" t="s">
        <v>504</v>
      </c>
      <c r="B131" s="274">
        <v>600039846</v>
      </c>
      <c r="C131" s="274">
        <v>70970190</v>
      </c>
      <c r="D131" s="75">
        <v>91652001334</v>
      </c>
      <c r="E131" s="30">
        <v>3113</v>
      </c>
      <c r="F131" s="129">
        <v>25794</v>
      </c>
      <c r="G131" s="129">
        <v>50</v>
      </c>
      <c r="H131" s="129">
        <v>9251</v>
      </c>
      <c r="I131" s="129">
        <v>726</v>
      </c>
      <c r="J131" s="130">
        <f>F131+G131+H131+I131</f>
        <v>35821</v>
      </c>
      <c r="K131" s="154">
        <v>53.15</v>
      </c>
    </row>
    <row r="132" spans="1:14" s="16" customFormat="1" ht="19.5" customHeight="1" thickBot="1" x14ac:dyDescent="0.25">
      <c r="A132" s="72" t="s">
        <v>568</v>
      </c>
      <c r="B132" s="275"/>
      <c r="C132" s="275"/>
      <c r="D132" s="59"/>
      <c r="E132" s="31"/>
      <c r="F132" s="131">
        <f t="shared" ref="F132:J132" si="19">SUM(F113:F131)</f>
        <v>606859</v>
      </c>
      <c r="G132" s="131">
        <f t="shared" si="19"/>
        <v>3053</v>
      </c>
      <c r="H132" s="131">
        <f t="shared" si="19"/>
        <v>218289</v>
      </c>
      <c r="I132" s="131">
        <f t="shared" si="19"/>
        <v>14744</v>
      </c>
      <c r="J132" s="131">
        <f t="shared" si="19"/>
        <v>842945</v>
      </c>
      <c r="K132" s="155">
        <f t="shared" ref="K132" si="20">SUM(K113:K131)</f>
        <v>1284.96</v>
      </c>
      <c r="N132" s="8"/>
    </row>
    <row r="133" spans="1:14" ht="19.5" customHeight="1" x14ac:dyDescent="0.2">
      <c r="A133" s="62" t="s">
        <v>145</v>
      </c>
      <c r="B133" s="276"/>
      <c r="C133" s="276"/>
      <c r="D133" s="74"/>
      <c r="E133" s="17"/>
      <c r="F133" s="132"/>
      <c r="G133" s="132"/>
      <c r="H133" s="132"/>
      <c r="I133" s="132"/>
      <c r="J133" s="133"/>
      <c r="K133" s="156"/>
    </row>
    <row r="134" spans="1:14" ht="16.5" customHeight="1" x14ac:dyDescent="0.2">
      <c r="A134" s="84" t="s">
        <v>426</v>
      </c>
      <c r="B134" s="273">
        <v>600040534</v>
      </c>
      <c r="C134" s="273">
        <v>61381861</v>
      </c>
      <c r="D134" s="68">
        <v>91652000615</v>
      </c>
      <c r="E134" s="29">
        <v>3113</v>
      </c>
      <c r="F134" s="127">
        <v>36017</v>
      </c>
      <c r="G134" s="127">
        <v>30</v>
      </c>
      <c r="H134" s="127">
        <v>12904</v>
      </c>
      <c r="I134" s="127">
        <v>972</v>
      </c>
      <c r="J134" s="127">
        <f t="shared" ref="J134:J138" si="21">F134+G134+H134+I134</f>
        <v>49923</v>
      </c>
      <c r="K134" s="157">
        <v>76.959999999999994</v>
      </c>
    </row>
    <row r="135" spans="1:14" ht="16.5" customHeight="1" x14ac:dyDescent="0.2">
      <c r="A135" s="84" t="s">
        <v>427</v>
      </c>
      <c r="B135" s="273">
        <v>600040542</v>
      </c>
      <c r="C135" s="273">
        <v>61387568</v>
      </c>
      <c r="D135" s="68">
        <v>91652000618</v>
      </c>
      <c r="E135" s="29">
        <v>3113</v>
      </c>
      <c r="F135" s="127">
        <v>35472</v>
      </c>
      <c r="G135" s="127">
        <v>30</v>
      </c>
      <c r="H135" s="127">
        <v>12709</v>
      </c>
      <c r="I135" s="127">
        <v>995</v>
      </c>
      <c r="J135" s="127">
        <f t="shared" si="21"/>
        <v>49206</v>
      </c>
      <c r="K135" s="157">
        <v>73.63</v>
      </c>
    </row>
    <row r="136" spans="1:14" ht="16.5" customHeight="1" x14ac:dyDescent="0.2">
      <c r="A136" s="84" t="s">
        <v>428</v>
      </c>
      <c r="B136" s="273">
        <v>600040526</v>
      </c>
      <c r="C136" s="273">
        <v>61381276</v>
      </c>
      <c r="D136" s="68">
        <v>91652000614</v>
      </c>
      <c r="E136" s="29">
        <v>3113</v>
      </c>
      <c r="F136" s="142">
        <v>51522</v>
      </c>
      <c r="G136" s="142">
        <v>400</v>
      </c>
      <c r="H136" s="127">
        <v>18580</v>
      </c>
      <c r="I136" s="127">
        <v>1673</v>
      </c>
      <c r="J136" s="127">
        <f t="shared" si="21"/>
        <v>72175</v>
      </c>
      <c r="K136" s="157">
        <v>109.61</v>
      </c>
    </row>
    <row r="137" spans="1:14" ht="16.5" customHeight="1" x14ac:dyDescent="0.2">
      <c r="A137" s="84" t="s">
        <v>361</v>
      </c>
      <c r="B137" s="273">
        <v>600040551</v>
      </c>
      <c r="C137" s="273">
        <v>61387525</v>
      </c>
      <c r="D137" s="68">
        <v>91652000617</v>
      </c>
      <c r="E137" s="29">
        <v>3113</v>
      </c>
      <c r="F137" s="142">
        <v>40244</v>
      </c>
      <c r="G137" s="142">
        <v>50</v>
      </c>
      <c r="H137" s="127">
        <v>14424</v>
      </c>
      <c r="I137" s="127">
        <v>1193</v>
      </c>
      <c r="J137" s="127">
        <f t="shared" si="21"/>
        <v>55911</v>
      </c>
      <c r="K137" s="156">
        <v>85.55</v>
      </c>
    </row>
    <row r="138" spans="1:14" ht="16.5" customHeight="1" thickBot="1" x14ac:dyDescent="0.25">
      <c r="A138" s="109" t="s">
        <v>429</v>
      </c>
      <c r="B138" s="274">
        <v>600040569</v>
      </c>
      <c r="C138" s="274">
        <v>61382213</v>
      </c>
      <c r="D138" s="75">
        <v>91652000616</v>
      </c>
      <c r="E138" s="30">
        <v>3113</v>
      </c>
      <c r="F138" s="143">
        <v>30237</v>
      </c>
      <c r="G138" s="143">
        <v>227</v>
      </c>
      <c r="H138" s="129">
        <v>10902</v>
      </c>
      <c r="I138" s="129">
        <v>901</v>
      </c>
      <c r="J138" s="129">
        <f t="shared" si="21"/>
        <v>42267</v>
      </c>
      <c r="K138" s="160">
        <v>61.09</v>
      </c>
    </row>
    <row r="139" spans="1:14" ht="19.5" customHeight="1" thickBot="1" x14ac:dyDescent="0.25">
      <c r="A139" s="72" t="s">
        <v>569</v>
      </c>
      <c r="B139" s="275"/>
      <c r="C139" s="275"/>
      <c r="D139" s="59"/>
      <c r="E139" s="31"/>
      <c r="F139" s="131">
        <f t="shared" ref="F139:K139" si="22">SUM(F134:F138)</f>
        <v>193492</v>
      </c>
      <c r="G139" s="131">
        <f t="shared" si="22"/>
        <v>737</v>
      </c>
      <c r="H139" s="131">
        <f t="shared" si="22"/>
        <v>69519</v>
      </c>
      <c r="I139" s="131">
        <f t="shared" si="22"/>
        <v>5734</v>
      </c>
      <c r="J139" s="131">
        <f t="shared" si="22"/>
        <v>269482</v>
      </c>
      <c r="K139" s="155">
        <f t="shared" si="22"/>
        <v>406.84000000000003</v>
      </c>
    </row>
    <row r="140" spans="1:14" ht="19.5" customHeight="1" x14ac:dyDescent="0.2">
      <c r="A140" s="62" t="s">
        <v>147</v>
      </c>
      <c r="B140" s="276"/>
      <c r="C140" s="276"/>
      <c r="D140" s="74"/>
      <c r="E140" s="17"/>
      <c r="F140" s="132"/>
      <c r="G140" s="132"/>
      <c r="H140" s="132"/>
      <c r="I140" s="132"/>
      <c r="J140" s="133"/>
      <c r="K140" s="156"/>
    </row>
    <row r="141" spans="1:14" ht="16.5" customHeight="1" x14ac:dyDescent="0.2">
      <c r="A141" s="84" t="s">
        <v>531</v>
      </c>
      <c r="B141" s="273">
        <v>600041077</v>
      </c>
      <c r="C141" s="273">
        <v>47611898</v>
      </c>
      <c r="D141" s="68">
        <v>91652000621</v>
      </c>
      <c r="E141" s="29">
        <v>3113</v>
      </c>
      <c r="F141" s="127">
        <v>32276</v>
      </c>
      <c r="G141" s="127">
        <v>60</v>
      </c>
      <c r="H141" s="127">
        <v>11575</v>
      </c>
      <c r="I141" s="127">
        <v>825</v>
      </c>
      <c r="J141" s="128">
        <f t="shared" ref="J141:J153" si="23">F141+G141+H141+I141</f>
        <v>44736</v>
      </c>
      <c r="K141" s="153">
        <v>69.36</v>
      </c>
    </row>
    <row r="142" spans="1:14" ht="16.5" customHeight="1" x14ac:dyDescent="0.2">
      <c r="A142" s="84" t="s">
        <v>532</v>
      </c>
      <c r="B142" s="273">
        <v>600041204</v>
      </c>
      <c r="C142" s="273">
        <v>47611871</v>
      </c>
      <c r="D142" s="68">
        <v>91652000620</v>
      </c>
      <c r="E142" s="29">
        <v>3113</v>
      </c>
      <c r="F142" s="127">
        <v>30326</v>
      </c>
      <c r="G142" s="127">
        <v>83</v>
      </c>
      <c r="H142" s="127">
        <v>10885</v>
      </c>
      <c r="I142" s="127">
        <v>877</v>
      </c>
      <c r="J142" s="128">
        <f t="shared" si="23"/>
        <v>42171</v>
      </c>
      <c r="K142" s="153">
        <v>60.15</v>
      </c>
    </row>
    <row r="143" spans="1:14" ht="16.5" customHeight="1" x14ac:dyDescent="0.2">
      <c r="A143" s="84" t="s">
        <v>533</v>
      </c>
      <c r="B143" s="273">
        <v>600041212</v>
      </c>
      <c r="C143" s="273">
        <v>47611880</v>
      </c>
      <c r="D143" s="68">
        <v>91652000619</v>
      </c>
      <c r="E143" s="29">
        <v>3113</v>
      </c>
      <c r="F143" s="127">
        <v>30981</v>
      </c>
      <c r="G143" s="127">
        <v>0</v>
      </c>
      <c r="H143" s="127">
        <v>11091</v>
      </c>
      <c r="I143" s="127">
        <v>921</v>
      </c>
      <c r="J143" s="128">
        <f t="shared" si="23"/>
        <v>42993</v>
      </c>
      <c r="K143" s="153">
        <v>57.69</v>
      </c>
    </row>
    <row r="144" spans="1:14" ht="16.5" customHeight="1" x14ac:dyDescent="0.2">
      <c r="A144" s="84" t="s">
        <v>534</v>
      </c>
      <c r="B144" s="273">
        <v>600041107</v>
      </c>
      <c r="C144" s="273">
        <v>47611171</v>
      </c>
      <c r="D144" s="68">
        <v>91652000623</v>
      </c>
      <c r="E144" s="29">
        <v>3113</v>
      </c>
      <c r="F144" s="127">
        <v>32854</v>
      </c>
      <c r="G144" s="127">
        <v>24</v>
      </c>
      <c r="H144" s="127">
        <v>11770</v>
      </c>
      <c r="I144" s="127">
        <v>932</v>
      </c>
      <c r="J144" s="128">
        <f t="shared" si="23"/>
        <v>45580</v>
      </c>
      <c r="K144" s="153">
        <v>63.54</v>
      </c>
    </row>
    <row r="145" spans="1:11" ht="16.5" customHeight="1" x14ac:dyDescent="0.2">
      <c r="A145" s="84" t="s">
        <v>535</v>
      </c>
      <c r="B145" s="273">
        <v>600041140</v>
      </c>
      <c r="C145" s="273">
        <v>65993250</v>
      </c>
      <c r="D145" s="68">
        <v>91652000631</v>
      </c>
      <c r="E145" s="29">
        <v>3113</v>
      </c>
      <c r="F145" s="127">
        <v>27089</v>
      </c>
      <c r="G145" s="127">
        <v>138</v>
      </c>
      <c r="H145" s="127">
        <v>9745</v>
      </c>
      <c r="I145" s="127">
        <v>804</v>
      </c>
      <c r="J145" s="128">
        <f t="shared" si="23"/>
        <v>37776</v>
      </c>
      <c r="K145" s="153">
        <v>51.62</v>
      </c>
    </row>
    <row r="146" spans="1:11" ht="16.5" customHeight="1" x14ac:dyDescent="0.2">
      <c r="A146" s="84" t="s">
        <v>536</v>
      </c>
      <c r="B146" s="273">
        <v>600041093</v>
      </c>
      <c r="C146" s="273">
        <v>47611057</v>
      </c>
      <c r="D146" s="68">
        <v>91652000626</v>
      </c>
      <c r="E146" s="29">
        <v>3113</v>
      </c>
      <c r="F146" s="127">
        <v>29025</v>
      </c>
      <c r="G146" s="127">
        <v>95</v>
      </c>
      <c r="H146" s="127">
        <v>10423</v>
      </c>
      <c r="I146" s="127">
        <v>857</v>
      </c>
      <c r="J146" s="128">
        <f t="shared" si="23"/>
        <v>40400</v>
      </c>
      <c r="K146" s="153">
        <v>57.05</v>
      </c>
    </row>
    <row r="147" spans="1:11" ht="16.5" customHeight="1" x14ac:dyDescent="0.2">
      <c r="A147" s="84" t="s">
        <v>537</v>
      </c>
      <c r="B147" s="273">
        <v>600041191</v>
      </c>
      <c r="C147" s="273">
        <v>47611014</v>
      </c>
      <c r="D147" s="68">
        <v>91652000624</v>
      </c>
      <c r="E147" s="29">
        <v>3113</v>
      </c>
      <c r="F147" s="127">
        <v>27277</v>
      </c>
      <c r="G147" s="127">
        <v>75</v>
      </c>
      <c r="H147" s="127">
        <v>9790</v>
      </c>
      <c r="I147" s="127">
        <v>863</v>
      </c>
      <c r="J147" s="128">
        <f t="shared" si="23"/>
        <v>38005</v>
      </c>
      <c r="K147" s="153">
        <v>53.95</v>
      </c>
    </row>
    <row r="148" spans="1:11" ht="16.5" customHeight="1" x14ac:dyDescent="0.2">
      <c r="A148" s="84" t="s">
        <v>538</v>
      </c>
      <c r="B148" s="273">
        <v>600041085</v>
      </c>
      <c r="C148" s="273">
        <v>47611073</v>
      </c>
      <c r="D148" s="68">
        <v>91652000625</v>
      </c>
      <c r="E148" s="29">
        <v>3113</v>
      </c>
      <c r="F148" s="127">
        <v>25936</v>
      </c>
      <c r="G148" s="127">
        <v>0</v>
      </c>
      <c r="H148" s="127">
        <v>9285</v>
      </c>
      <c r="I148" s="127">
        <v>754</v>
      </c>
      <c r="J148" s="128">
        <f t="shared" si="23"/>
        <v>35975</v>
      </c>
      <c r="K148" s="153">
        <v>53.05</v>
      </c>
    </row>
    <row r="149" spans="1:11" ht="16.5" customHeight="1" x14ac:dyDescent="0.2">
      <c r="A149" s="84" t="s">
        <v>539</v>
      </c>
      <c r="B149" s="273">
        <v>600041123</v>
      </c>
      <c r="C149" s="273">
        <v>65993276</v>
      </c>
      <c r="D149" s="68">
        <v>91652000629</v>
      </c>
      <c r="E149" s="29">
        <v>3113</v>
      </c>
      <c r="F149" s="127">
        <v>30877</v>
      </c>
      <c r="G149" s="127">
        <v>0</v>
      </c>
      <c r="H149" s="127">
        <v>11054</v>
      </c>
      <c r="I149" s="127">
        <v>825</v>
      </c>
      <c r="J149" s="128">
        <f t="shared" si="23"/>
        <v>42756</v>
      </c>
      <c r="K149" s="153">
        <v>63.28</v>
      </c>
    </row>
    <row r="150" spans="1:11" ht="25.5" x14ac:dyDescent="0.2">
      <c r="A150" s="84" t="s">
        <v>540</v>
      </c>
      <c r="B150" s="273">
        <v>600041166</v>
      </c>
      <c r="C150" s="273">
        <v>65993225</v>
      </c>
      <c r="D150" s="68">
        <v>91652000632</v>
      </c>
      <c r="E150" s="29">
        <v>3113</v>
      </c>
      <c r="F150" s="127">
        <v>26224</v>
      </c>
      <c r="G150" s="127">
        <v>89</v>
      </c>
      <c r="H150" s="127">
        <v>9418</v>
      </c>
      <c r="I150" s="127">
        <v>740</v>
      </c>
      <c r="J150" s="128">
        <f t="shared" si="23"/>
        <v>36471</v>
      </c>
      <c r="K150" s="153">
        <v>51.95</v>
      </c>
    </row>
    <row r="151" spans="1:11" ht="16.5" customHeight="1" x14ac:dyDescent="0.2">
      <c r="A151" s="84" t="s">
        <v>541</v>
      </c>
      <c r="B151" s="273">
        <v>600041182</v>
      </c>
      <c r="C151" s="273">
        <v>65993284</v>
      </c>
      <c r="D151" s="68">
        <v>91652000633</v>
      </c>
      <c r="E151" s="29">
        <v>3113</v>
      </c>
      <c r="F151" s="127">
        <v>24659</v>
      </c>
      <c r="G151" s="127">
        <v>120</v>
      </c>
      <c r="H151" s="127">
        <v>8868</v>
      </c>
      <c r="I151" s="127">
        <v>523</v>
      </c>
      <c r="J151" s="128">
        <f t="shared" si="23"/>
        <v>34170</v>
      </c>
      <c r="K151" s="153">
        <v>51.35</v>
      </c>
    </row>
    <row r="152" spans="1:11" ht="16.5" customHeight="1" x14ac:dyDescent="0.2">
      <c r="A152" s="84" t="s">
        <v>542</v>
      </c>
      <c r="B152" s="273">
        <v>600041115</v>
      </c>
      <c r="C152" s="273">
        <v>48132012</v>
      </c>
      <c r="D152" s="68">
        <v>91652000622</v>
      </c>
      <c r="E152" s="29">
        <v>3113</v>
      </c>
      <c r="F152" s="127">
        <v>30737</v>
      </c>
      <c r="G152" s="127">
        <v>94</v>
      </c>
      <c r="H152" s="127">
        <v>11035</v>
      </c>
      <c r="I152" s="127">
        <v>920</v>
      </c>
      <c r="J152" s="128">
        <f t="shared" si="23"/>
        <v>42786</v>
      </c>
      <c r="K152" s="153">
        <v>60.24</v>
      </c>
    </row>
    <row r="153" spans="1:11" ht="16.5" customHeight="1" thickBot="1" x14ac:dyDescent="0.25">
      <c r="A153" s="109" t="s">
        <v>543</v>
      </c>
      <c r="B153" s="274">
        <v>600041158</v>
      </c>
      <c r="C153" s="274">
        <v>65993497</v>
      </c>
      <c r="D153" s="75">
        <v>91652000630</v>
      </c>
      <c r="E153" s="30">
        <v>3113</v>
      </c>
      <c r="F153" s="129">
        <v>30696</v>
      </c>
      <c r="G153" s="129">
        <v>46</v>
      </c>
      <c r="H153" s="129">
        <v>11005</v>
      </c>
      <c r="I153" s="129">
        <v>895</v>
      </c>
      <c r="J153" s="128">
        <f t="shared" si="23"/>
        <v>42642</v>
      </c>
      <c r="K153" s="154">
        <v>59.89</v>
      </c>
    </row>
    <row r="154" spans="1:11" ht="19.5" customHeight="1" thickBot="1" x14ac:dyDescent="0.25">
      <c r="A154" s="72" t="s">
        <v>553</v>
      </c>
      <c r="B154" s="275"/>
      <c r="C154" s="275"/>
      <c r="D154" s="59"/>
      <c r="E154" s="31"/>
      <c r="F154" s="131">
        <f t="shared" ref="F154:K154" si="24">SUM(F141:F153)</f>
        <v>378957</v>
      </c>
      <c r="G154" s="131">
        <f t="shared" si="24"/>
        <v>824</v>
      </c>
      <c r="H154" s="131">
        <f t="shared" si="24"/>
        <v>135944</v>
      </c>
      <c r="I154" s="131">
        <f t="shared" si="24"/>
        <v>10736</v>
      </c>
      <c r="J154" s="131">
        <f t="shared" si="24"/>
        <v>526461</v>
      </c>
      <c r="K154" s="155">
        <f t="shared" si="24"/>
        <v>753.12</v>
      </c>
    </row>
    <row r="155" spans="1:11" ht="19.5" customHeight="1" x14ac:dyDescent="0.2">
      <c r="A155" s="80" t="s">
        <v>149</v>
      </c>
      <c r="B155" s="272"/>
      <c r="C155" s="272"/>
      <c r="D155" s="81"/>
      <c r="E155" s="23"/>
      <c r="F155" s="137"/>
      <c r="G155" s="137"/>
      <c r="H155" s="137"/>
      <c r="I155" s="137"/>
      <c r="J155" s="133"/>
      <c r="K155" s="157"/>
    </row>
    <row r="156" spans="1:11" ht="16.5" customHeight="1" x14ac:dyDescent="0.2">
      <c r="A156" s="84" t="s">
        <v>100</v>
      </c>
      <c r="B156" s="273">
        <v>600037274</v>
      </c>
      <c r="C156" s="273">
        <v>61388408</v>
      </c>
      <c r="D156" s="68">
        <v>91652000640</v>
      </c>
      <c r="E156" s="29">
        <v>3113</v>
      </c>
      <c r="F156" s="127">
        <v>38601</v>
      </c>
      <c r="G156" s="127">
        <v>150</v>
      </c>
      <c r="H156" s="127">
        <v>13870</v>
      </c>
      <c r="I156" s="127">
        <v>1172</v>
      </c>
      <c r="J156" s="128">
        <f t="shared" ref="J156:J164" si="25">F156+G156+H156+I156</f>
        <v>53793</v>
      </c>
      <c r="K156" s="153">
        <v>80.260000000000005</v>
      </c>
    </row>
    <row r="157" spans="1:11" ht="16.5" customHeight="1" x14ac:dyDescent="0.2">
      <c r="A157" s="84" t="s">
        <v>101</v>
      </c>
      <c r="B157" s="273">
        <v>600037452</v>
      </c>
      <c r="C157" s="273">
        <v>48132306</v>
      </c>
      <c r="D157" s="68">
        <v>91652000636</v>
      </c>
      <c r="E157" s="29">
        <v>3113</v>
      </c>
      <c r="F157" s="127">
        <v>54863</v>
      </c>
      <c r="G157" s="127">
        <v>200</v>
      </c>
      <c r="H157" s="127">
        <v>19709</v>
      </c>
      <c r="I157" s="127">
        <v>1668</v>
      </c>
      <c r="J157" s="128">
        <f t="shared" si="25"/>
        <v>76440</v>
      </c>
      <c r="K157" s="153">
        <v>112.36</v>
      </c>
    </row>
    <row r="158" spans="1:11" ht="16.5" customHeight="1" x14ac:dyDescent="0.2">
      <c r="A158" s="84" t="s">
        <v>102</v>
      </c>
      <c r="B158" s="273">
        <v>600037231</v>
      </c>
      <c r="C158" s="273">
        <v>61388424</v>
      </c>
      <c r="D158" s="68">
        <v>91652000643</v>
      </c>
      <c r="E158" s="29">
        <v>3113</v>
      </c>
      <c r="F158" s="127">
        <v>61859</v>
      </c>
      <c r="G158" s="127">
        <v>70</v>
      </c>
      <c r="H158" s="127">
        <v>22169</v>
      </c>
      <c r="I158" s="127">
        <v>1654</v>
      </c>
      <c r="J158" s="128">
        <f t="shared" si="25"/>
        <v>85752</v>
      </c>
      <c r="K158" s="153">
        <v>130.22</v>
      </c>
    </row>
    <row r="159" spans="1:11" ht="16.5" customHeight="1" x14ac:dyDescent="0.2">
      <c r="A159" s="84" t="s">
        <v>103</v>
      </c>
      <c r="B159" s="273">
        <v>600037487</v>
      </c>
      <c r="C159" s="273">
        <v>61388483</v>
      </c>
      <c r="D159" s="68">
        <v>91652000641</v>
      </c>
      <c r="E159" s="29">
        <v>3113</v>
      </c>
      <c r="F159" s="127">
        <v>48967</v>
      </c>
      <c r="G159" s="127">
        <v>118</v>
      </c>
      <c r="H159" s="127">
        <v>17570</v>
      </c>
      <c r="I159" s="127">
        <v>1247</v>
      </c>
      <c r="J159" s="128">
        <f t="shared" si="25"/>
        <v>67902</v>
      </c>
      <c r="K159" s="153">
        <v>103.58</v>
      </c>
    </row>
    <row r="160" spans="1:11" ht="16.5" customHeight="1" x14ac:dyDescent="0.2">
      <c r="A160" s="84" t="s">
        <v>321</v>
      </c>
      <c r="B160" s="273">
        <v>600037291</v>
      </c>
      <c r="C160" s="273">
        <v>47611863</v>
      </c>
      <c r="D160" s="68">
        <v>91652000635</v>
      </c>
      <c r="E160" s="29">
        <v>3113</v>
      </c>
      <c r="F160" s="127">
        <v>59446</v>
      </c>
      <c r="G160" s="127">
        <v>300</v>
      </c>
      <c r="H160" s="127">
        <v>21383</v>
      </c>
      <c r="I160" s="127">
        <v>1540</v>
      </c>
      <c r="J160" s="128">
        <f t="shared" si="25"/>
        <v>82669</v>
      </c>
      <c r="K160" s="153">
        <v>130.44</v>
      </c>
    </row>
    <row r="161" spans="1:11" ht="16.5" customHeight="1" x14ac:dyDescent="0.2">
      <c r="A161" s="84" t="s">
        <v>322</v>
      </c>
      <c r="B161" s="273">
        <v>600037185</v>
      </c>
      <c r="C161" s="273">
        <v>61388343</v>
      </c>
      <c r="D161" s="68">
        <v>91652000637</v>
      </c>
      <c r="E161" s="29">
        <v>3113</v>
      </c>
      <c r="F161" s="127">
        <v>38139</v>
      </c>
      <c r="G161" s="127">
        <v>350</v>
      </c>
      <c r="H161" s="127">
        <v>13772</v>
      </c>
      <c r="I161" s="127">
        <v>836</v>
      </c>
      <c r="J161" s="128">
        <f t="shared" si="25"/>
        <v>53097</v>
      </c>
      <c r="K161" s="153">
        <v>81.42</v>
      </c>
    </row>
    <row r="162" spans="1:11" ht="16.5" customHeight="1" x14ac:dyDescent="0.2">
      <c r="A162" s="84" t="s">
        <v>104</v>
      </c>
      <c r="B162" s="273">
        <v>600037509</v>
      </c>
      <c r="C162" s="273">
        <v>61388530</v>
      </c>
      <c r="D162" s="68">
        <v>91652000639</v>
      </c>
      <c r="E162" s="29">
        <v>3113</v>
      </c>
      <c r="F162" s="127">
        <v>40705</v>
      </c>
      <c r="G162" s="127">
        <v>140</v>
      </c>
      <c r="H162" s="127">
        <v>14620</v>
      </c>
      <c r="I162" s="127">
        <v>1104</v>
      </c>
      <c r="J162" s="128">
        <f t="shared" si="25"/>
        <v>56569</v>
      </c>
      <c r="K162" s="153">
        <v>82.39</v>
      </c>
    </row>
    <row r="163" spans="1:11" ht="16.5" customHeight="1" x14ac:dyDescent="0.2">
      <c r="A163" s="84" t="s">
        <v>105</v>
      </c>
      <c r="B163" s="273">
        <v>600037282</v>
      </c>
      <c r="C163" s="273">
        <v>61388459</v>
      </c>
      <c r="D163" s="68">
        <v>91652000638</v>
      </c>
      <c r="E163" s="29">
        <v>3113</v>
      </c>
      <c r="F163" s="127">
        <v>36954</v>
      </c>
      <c r="G163" s="127">
        <v>180</v>
      </c>
      <c r="H163" s="127">
        <v>13290</v>
      </c>
      <c r="I163" s="127">
        <v>992</v>
      </c>
      <c r="J163" s="128">
        <f t="shared" si="25"/>
        <v>51416</v>
      </c>
      <c r="K163" s="153">
        <v>78.22</v>
      </c>
    </row>
    <row r="164" spans="1:11" ht="16.5" customHeight="1" x14ac:dyDescent="0.2">
      <c r="A164" s="84" t="s">
        <v>307</v>
      </c>
      <c r="B164" s="273">
        <v>600037401</v>
      </c>
      <c r="C164" s="273">
        <v>61388432</v>
      </c>
      <c r="D164" s="68">
        <v>91652000642</v>
      </c>
      <c r="E164" s="29">
        <v>3113</v>
      </c>
      <c r="F164" s="127">
        <v>30391</v>
      </c>
      <c r="G164" s="127">
        <v>200</v>
      </c>
      <c r="H164" s="127">
        <v>10948</v>
      </c>
      <c r="I164" s="127">
        <v>801</v>
      </c>
      <c r="J164" s="128">
        <f t="shared" si="25"/>
        <v>42340</v>
      </c>
      <c r="K164" s="153">
        <v>61.96</v>
      </c>
    </row>
    <row r="165" spans="1:11" ht="19.5" customHeight="1" x14ac:dyDescent="0.2">
      <c r="A165" s="80" t="s">
        <v>150</v>
      </c>
      <c r="B165" s="272"/>
      <c r="C165" s="272"/>
      <c r="D165" s="81"/>
      <c r="E165" s="23"/>
      <c r="F165" s="137"/>
      <c r="G165" s="137"/>
      <c r="H165" s="137"/>
      <c r="I165" s="137"/>
      <c r="J165" s="137"/>
      <c r="K165" s="157"/>
    </row>
    <row r="166" spans="1:11" ht="16.5" customHeight="1" x14ac:dyDescent="0.2">
      <c r="A166" s="84" t="s">
        <v>106</v>
      </c>
      <c r="B166" s="273">
        <v>600037371</v>
      </c>
      <c r="C166" s="273">
        <v>60447354</v>
      </c>
      <c r="D166" s="68">
        <v>91652000682</v>
      </c>
      <c r="E166" s="29">
        <v>3117</v>
      </c>
      <c r="F166" s="127">
        <v>8678</v>
      </c>
      <c r="G166" s="127">
        <v>80</v>
      </c>
      <c r="H166" s="127">
        <v>3134</v>
      </c>
      <c r="I166" s="127">
        <v>228</v>
      </c>
      <c r="J166" s="128">
        <f>F166+G166+H166+I166</f>
        <v>12120</v>
      </c>
      <c r="K166" s="153">
        <v>18.440000000000001</v>
      </c>
    </row>
    <row r="167" spans="1:11" ht="16.5" customHeight="1" x14ac:dyDescent="0.2">
      <c r="A167" s="80" t="s">
        <v>308</v>
      </c>
      <c r="B167" s="272"/>
      <c r="C167" s="272"/>
      <c r="D167" s="81"/>
      <c r="E167" s="23"/>
      <c r="F167" s="137"/>
      <c r="G167" s="137"/>
      <c r="H167" s="137"/>
      <c r="I167" s="137"/>
      <c r="J167" s="137"/>
      <c r="K167" s="157"/>
    </row>
    <row r="168" spans="1:11" ht="16.5" customHeight="1" thickBot="1" x14ac:dyDescent="0.25">
      <c r="A168" s="219" t="s">
        <v>461</v>
      </c>
      <c r="B168" s="282">
        <v>691011745</v>
      </c>
      <c r="C168" s="283" t="s">
        <v>570</v>
      </c>
      <c r="D168" s="106">
        <v>91652001546</v>
      </c>
      <c r="E168" s="35">
        <v>3117</v>
      </c>
      <c r="F168" s="216">
        <v>4890</v>
      </c>
      <c r="G168" s="216">
        <v>0</v>
      </c>
      <c r="H168" s="216">
        <v>1751</v>
      </c>
      <c r="I168" s="216">
        <v>117</v>
      </c>
      <c r="J168" s="217">
        <f>F168+G168+H168+I168</f>
        <v>6758</v>
      </c>
      <c r="K168" s="218">
        <v>10.6</v>
      </c>
    </row>
    <row r="169" spans="1:11" ht="19.5" customHeight="1" thickBot="1" x14ac:dyDescent="0.25">
      <c r="A169" s="92" t="s">
        <v>571</v>
      </c>
      <c r="B169" s="284"/>
      <c r="C169" s="284"/>
      <c r="D169" s="60"/>
      <c r="E169" s="37"/>
      <c r="F169" s="146">
        <f>SUM(F156:F168)</f>
        <v>423493</v>
      </c>
      <c r="G169" s="146">
        <f t="shared" ref="G169:K169" si="26">SUM(G156:G168)</f>
        <v>1788</v>
      </c>
      <c r="H169" s="146">
        <f t="shared" si="26"/>
        <v>152216</v>
      </c>
      <c r="I169" s="146">
        <f t="shared" si="26"/>
        <v>11359</v>
      </c>
      <c r="J169" s="146">
        <f t="shared" si="26"/>
        <v>588856</v>
      </c>
      <c r="K169" s="162">
        <f t="shared" si="26"/>
        <v>889.8900000000001</v>
      </c>
    </row>
    <row r="170" spans="1:11" ht="19.5" customHeight="1" x14ac:dyDescent="0.2">
      <c r="A170" s="62" t="s">
        <v>152</v>
      </c>
      <c r="B170" s="276"/>
      <c r="C170" s="276"/>
      <c r="D170" s="74"/>
      <c r="E170" s="17"/>
      <c r="F170" s="132"/>
      <c r="G170" s="132"/>
      <c r="H170" s="132"/>
      <c r="I170" s="132"/>
      <c r="J170" s="133"/>
      <c r="K170" s="156"/>
    </row>
    <row r="171" spans="1:11" ht="16.5" customHeight="1" x14ac:dyDescent="0.2">
      <c r="A171" s="84" t="s">
        <v>323</v>
      </c>
      <c r="B171" s="273">
        <v>600037045</v>
      </c>
      <c r="C171" s="273">
        <v>49367463</v>
      </c>
      <c r="D171" s="68">
        <v>91652000646</v>
      </c>
      <c r="E171" s="29">
        <v>3113</v>
      </c>
      <c r="F171" s="139">
        <v>60640</v>
      </c>
      <c r="G171" s="139">
        <v>236</v>
      </c>
      <c r="H171" s="139">
        <v>21789</v>
      </c>
      <c r="I171" s="139">
        <v>1587</v>
      </c>
      <c r="J171" s="128">
        <f t="shared" ref="J171:J179" si="27">F171+G171+H171+I171</f>
        <v>84252</v>
      </c>
      <c r="K171" s="158">
        <v>131.35</v>
      </c>
    </row>
    <row r="172" spans="1:11" ht="16.5" customHeight="1" x14ac:dyDescent="0.2">
      <c r="A172" s="84" t="s">
        <v>324</v>
      </c>
      <c r="B172" s="273">
        <v>600037126</v>
      </c>
      <c r="C172" s="273">
        <v>60437073</v>
      </c>
      <c r="D172" s="68">
        <v>91652000648</v>
      </c>
      <c r="E172" s="29">
        <v>3113</v>
      </c>
      <c r="F172" s="127">
        <v>28673</v>
      </c>
      <c r="G172" s="127">
        <v>300</v>
      </c>
      <c r="H172" s="127">
        <v>10366</v>
      </c>
      <c r="I172" s="127">
        <v>546</v>
      </c>
      <c r="J172" s="128">
        <f t="shared" si="27"/>
        <v>39885</v>
      </c>
      <c r="K172" s="153">
        <v>64.709999999999994</v>
      </c>
    </row>
    <row r="173" spans="1:11" ht="16.5" customHeight="1" x14ac:dyDescent="0.2">
      <c r="A173" s="84" t="s">
        <v>325</v>
      </c>
      <c r="B173" s="273">
        <v>600037118</v>
      </c>
      <c r="C173" s="273">
        <v>49367609</v>
      </c>
      <c r="D173" s="68">
        <v>91652000647</v>
      </c>
      <c r="E173" s="29">
        <v>3113</v>
      </c>
      <c r="F173" s="127">
        <v>25599</v>
      </c>
      <c r="G173" s="127">
        <v>250</v>
      </c>
      <c r="H173" s="127">
        <v>9249</v>
      </c>
      <c r="I173" s="127">
        <v>683</v>
      </c>
      <c r="J173" s="128">
        <f t="shared" si="27"/>
        <v>35781</v>
      </c>
      <c r="K173" s="153">
        <v>53.77</v>
      </c>
    </row>
    <row r="174" spans="1:11" ht="16.5" customHeight="1" x14ac:dyDescent="0.2">
      <c r="A174" s="84" t="s">
        <v>326</v>
      </c>
      <c r="B174" s="273">
        <v>600037517</v>
      </c>
      <c r="C174" s="273">
        <v>61387363</v>
      </c>
      <c r="D174" s="68">
        <v>91652000655</v>
      </c>
      <c r="E174" s="29">
        <v>3113</v>
      </c>
      <c r="F174" s="127">
        <v>40327</v>
      </c>
      <c r="G174" s="127">
        <v>55</v>
      </c>
      <c r="H174" s="127">
        <v>14456</v>
      </c>
      <c r="I174" s="127">
        <v>1118</v>
      </c>
      <c r="J174" s="128">
        <f t="shared" si="27"/>
        <v>55956</v>
      </c>
      <c r="K174" s="153">
        <v>83.5</v>
      </c>
    </row>
    <row r="175" spans="1:11" ht="16.5" customHeight="1" x14ac:dyDescent="0.2">
      <c r="A175" s="84" t="s">
        <v>327</v>
      </c>
      <c r="B175" s="273">
        <v>600037380</v>
      </c>
      <c r="C175" s="273">
        <v>61386685</v>
      </c>
      <c r="D175" s="68">
        <v>91652000652</v>
      </c>
      <c r="E175" s="29">
        <v>3113</v>
      </c>
      <c r="F175" s="127">
        <v>67665</v>
      </c>
      <c r="G175" s="127">
        <v>330</v>
      </c>
      <c r="H175" s="127">
        <v>24336</v>
      </c>
      <c r="I175" s="127">
        <v>1510</v>
      </c>
      <c r="J175" s="128">
        <f t="shared" si="27"/>
        <v>93841</v>
      </c>
      <c r="K175" s="153">
        <v>148.19999999999999</v>
      </c>
    </row>
    <row r="176" spans="1:11" ht="16.5" customHeight="1" x14ac:dyDescent="0.2">
      <c r="A176" s="84" t="s">
        <v>328</v>
      </c>
      <c r="B176" s="273">
        <v>600037436</v>
      </c>
      <c r="C176" s="273">
        <v>61388254</v>
      </c>
      <c r="D176" s="68">
        <v>91652000654</v>
      </c>
      <c r="E176" s="29">
        <v>3113</v>
      </c>
      <c r="F176" s="127">
        <v>28367</v>
      </c>
      <c r="G176" s="127">
        <v>185</v>
      </c>
      <c r="H176" s="127">
        <v>10218</v>
      </c>
      <c r="I176" s="127">
        <v>728</v>
      </c>
      <c r="J176" s="128">
        <f t="shared" si="27"/>
        <v>39498</v>
      </c>
      <c r="K176" s="153">
        <v>60.88</v>
      </c>
    </row>
    <row r="177" spans="1:14" ht="16.5" customHeight="1" x14ac:dyDescent="0.2">
      <c r="A177" s="84" t="s">
        <v>329</v>
      </c>
      <c r="B177" s="273">
        <v>600037525</v>
      </c>
      <c r="C177" s="273">
        <v>61386782</v>
      </c>
      <c r="D177" s="68">
        <v>91652000653</v>
      </c>
      <c r="E177" s="29">
        <v>3113</v>
      </c>
      <c r="F177" s="127">
        <v>32273</v>
      </c>
      <c r="G177" s="127">
        <v>210</v>
      </c>
      <c r="H177" s="127">
        <v>11625</v>
      </c>
      <c r="I177" s="127">
        <v>879</v>
      </c>
      <c r="J177" s="128">
        <f t="shared" si="27"/>
        <v>44987</v>
      </c>
      <c r="K177" s="153">
        <v>66.87</v>
      </c>
    </row>
    <row r="178" spans="1:14" s="16" customFormat="1" ht="16.5" customHeight="1" x14ac:dyDescent="0.2">
      <c r="A178" s="100" t="s">
        <v>406</v>
      </c>
      <c r="B178" s="86">
        <v>600037410</v>
      </c>
      <c r="C178" s="68">
        <v>60437189</v>
      </c>
      <c r="D178" s="68">
        <v>91652000650</v>
      </c>
      <c r="E178" s="32">
        <v>3113</v>
      </c>
      <c r="F178" s="113">
        <v>33780</v>
      </c>
      <c r="G178" s="113">
        <v>100</v>
      </c>
      <c r="H178" s="113">
        <v>12127</v>
      </c>
      <c r="I178" s="113">
        <v>645</v>
      </c>
      <c r="J178" s="136">
        <f t="shared" si="27"/>
        <v>46652</v>
      </c>
      <c r="K178" s="116">
        <v>75.239999999999995</v>
      </c>
      <c r="N178" s="8"/>
    </row>
    <row r="179" spans="1:14" ht="16.5" customHeight="1" x14ac:dyDescent="0.2">
      <c r="A179" s="84" t="s">
        <v>330</v>
      </c>
      <c r="B179" s="273">
        <v>600037444</v>
      </c>
      <c r="C179" s="273">
        <v>60437197</v>
      </c>
      <c r="D179" s="68">
        <v>91652000651</v>
      </c>
      <c r="E179" s="29">
        <v>3113</v>
      </c>
      <c r="F179" s="127">
        <v>22261</v>
      </c>
      <c r="G179" s="127">
        <v>8</v>
      </c>
      <c r="H179" s="127">
        <v>7972</v>
      </c>
      <c r="I179" s="127">
        <v>511</v>
      </c>
      <c r="J179" s="128">
        <f t="shared" si="27"/>
        <v>30752</v>
      </c>
      <c r="K179" s="153">
        <v>45.94</v>
      </c>
    </row>
    <row r="180" spans="1:14" ht="19.5" customHeight="1" x14ac:dyDescent="0.2">
      <c r="A180" s="80" t="s">
        <v>153</v>
      </c>
      <c r="B180" s="272"/>
      <c r="C180" s="272"/>
      <c r="D180" s="81"/>
      <c r="E180" s="23"/>
      <c r="F180" s="137"/>
      <c r="G180" s="137"/>
      <c r="H180" s="137"/>
      <c r="I180" s="137"/>
      <c r="J180" s="137"/>
      <c r="K180" s="157"/>
    </row>
    <row r="181" spans="1:14" ht="16.5" customHeight="1" x14ac:dyDescent="0.2">
      <c r="A181" s="84" t="s">
        <v>331</v>
      </c>
      <c r="B181" s="273">
        <v>600037258</v>
      </c>
      <c r="C181" s="273">
        <v>60437936</v>
      </c>
      <c r="D181" s="68">
        <v>91652000680</v>
      </c>
      <c r="E181" s="29">
        <v>3117</v>
      </c>
      <c r="F181" s="127">
        <v>9975</v>
      </c>
      <c r="G181" s="127">
        <v>170</v>
      </c>
      <c r="H181" s="127">
        <v>3628</v>
      </c>
      <c r="I181" s="127">
        <v>246</v>
      </c>
      <c r="J181" s="128">
        <f t="shared" ref="J181:J182" si="28">F181+G181+H181+I181</f>
        <v>14019</v>
      </c>
      <c r="K181" s="153">
        <v>22.08</v>
      </c>
    </row>
    <row r="182" spans="1:14" ht="16.5" customHeight="1" thickBot="1" x14ac:dyDescent="0.25">
      <c r="A182" s="109" t="s">
        <v>332</v>
      </c>
      <c r="B182" s="274">
        <v>600037134</v>
      </c>
      <c r="C182" s="274">
        <v>60437910</v>
      </c>
      <c r="D182" s="75">
        <v>91652000681</v>
      </c>
      <c r="E182" s="30">
        <v>3113</v>
      </c>
      <c r="F182" s="127">
        <v>42126</v>
      </c>
      <c r="G182" s="127">
        <v>350</v>
      </c>
      <c r="H182" s="127">
        <v>15200</v>
      </c>
      <c r="I182" s="127">
        <v>1021</v>
      </c>
      <c r="J182" s="130">
        <f t="shared" si="28"/>
        <v>58697</v>
      </c>
      <c r="K182" s="153">
        <v>88.77</v>
      </c>
    </row>
    <row r="183" spans="1:14" ht="19.5" customHeight="1" thickBot="1" x14ac:dyDescent="0.25">
      <c r="A183" s="72" t="s">
        <v>572</v>
      </c>
      <c r="B183" s="275"/>
      <c r="C183" s="275"/>
      <c r="D183" s="59"/>
      <c r="E183" s="31"/>
      <c r="F183" s="131">
        <f t="shared" ref="F183:K183" si="29">SUM(F171:F182)</f>
        <v>391686</v>
      </c>
      <c r="G183" s="131">
        <f t="shared" si="29"/>
        <v>2194</v>
      </c>
      <c r="H183" s="131">
        <f t="shared" si="29"/>
        <v>140966</v>
      </c>
      <c r="I183" s="131">
        <f t="shared" si="29"/>
        <v>9474</v>
      </c>
      <c r="J183" s="131">
        <f t="shared" si="29"/>
        <v>544320</v>
      </c>
      <c r="K183" s="155">
        <f t="shared" si="29"/>
        <v>841.31000000000006</v>
      </c>
    </row>
    <row r="184" spans="1:14" ht="19.5" customHeight="1" x14ac:dyDescent="0.2">
      <c r="A184" s="62" t="s">
        <v>155</v>
      </c>
      <c r="B184" s="276"/>
      <c r="C184" s="276"/>
      <c r="D184" s="74"/>
      <c r="E184" s="17"/>
      <c r="F184" s="132"/>
      <c r="G184" s="132"/>
      <c r="H184" s="132"/>
      <c r="I184" s="132"/>
      <c r="J184" s="133"/>
      <c r="K184" s="156"/>
    </row>
    <row r="185" spans="1:14" ht="15.75" customHeight="1" x14ac:dyDescent="0.2">
      <c r="A185" s="84" t="s">
        <v>107</v>
      </c>
      <c r="B185" s="273">
        <v>600038173</v>
      </c>
      <c r="C185" s="273">
        <v>67799612</v>
      </c>
      <c r="D185" s="68">
        <v>91652000665</v>
      </c>
      <c r="E185" s="29">
        <v>3113</v>
      </c>
      <c r="F185" s="127">
        <v>43379</v>
      </c>
      <c r="G185" s="127">
        <v>0</v>
      </c>
      <c r="H185" s="127">
        <v>15530</v>
      </c>
      <c r="I185" s="127">
        <v>1118</v>
      </c>
      <c r="J185" s="128">
        <f t="shared" ref="J185:J194" si="30">F185+G185+H185+I185</f>
        <v>60027</v>
      </c>
      <c r="K185" s="153">
        <v>88.02</v>
      </c>
    </row>
    <row r="186" spans="1:14" ht="16.5" customHeight="1" x14ac:dyDescent="0.2">
      <c r="A186" s="84" t="s">
        <v>108</v>
      </c>
      <c r="B186" s="273">
        <v>600038165</v>
      </c>
      <c r="C186" s="273">
        <v>62934368</v>
      </c>
      <c r="D186" s="68">
        <v>91652000660</v>
      </c>
      <c r="E186" s="29">
        <v>3113</v>
      </c>
      <c r="F186" s="127">
        <v>36611</v>
      </c>
      <c r="G186" s="127">
        <v>60</v>
      </c>
      <c r="H186" s="127">
        <v>13127</v>
      </c>
      <c r="I186" s="127">
        <v>951</v>
      </c>
      <c r="J186" s="128">
        <f t="shared" si="30"/>
        <v>50749</v>
      </c>
      <c r="K186" s="153">
        <v>75.819999999999993</v>
      </c>
    </row>
    <row r="187" spans="1:14" ht="25.5" x14ac:dyDescent="0.2">
      <c r="A187" s="84" t="s">
        <v>333</v>
      </c>
      <c r="B187" s="273">
        <v>600038513</v>
      </c>
      <c r="C187" s="273">
        <v>61385620</v>
      </c>
      <c r="D187" s="68">
        <v>91652000658</v>
      </c>
      <c r="E187" s="29">
        <v>3113</v>
      </c>
      <c r="F187" s="127">
        <v>49849</v>
      </c>
      <c r="G187" s="127">
        <v>0</v>
      </c>
      <c r="H187" s="127">
        <v>17846</v>
      </c>
      <c r="I187" s="127">
        <v>1295</v>
      </c>
      <c r="J187" s="128">
        <f t="shared" si="30"/>
        <v>68990</v>
      </c>
      <c r="K187" s="153">
        <v>106.52</v>
      </c>
    </row>
    <row r="188" spans="1:14" ht="16.5" customHeight="1" x14ac:dyDescent="0.2">
      <c r="A188" s="84" t="s">
        <v>334</v>
      </c>
      <c r="B188" s="273">
        <v>600038262</v>
      </c>
      <c r="C188" s="273">
        <v>62934309</v>
      </c>
      <c r="D188" s="68">
        <v>91652000659</v>
      </c>
      <c r="E188" s="29">
        <v>3113</v>
      </c>
      <c r="F188" s="127">
        <v>21978</v>
      </c>
      <c r="G188" s="127">
        <v>0</v>
      </c>
      <c r="H188" s="127">
        <v>7868</v>
      </c>
      <c r="I188" s="127">
        <v>459</v>
      </c>
      <c r="J188" s="128">
        <f t="shared" si="30"/>
        <v>30305</v>
      </c>
      <c r="K188" s="153">
        <v>46.57</v>
      </c>
    </row>
    <row r="189" spans="1:14" ht="16.5" customHeight="1" x14ac:dyDescent="0.2">
      <c r="A189" s="84" t="s">
        <v>335</v>
      </c>
      <c r="B189" s="273">
        <v>600038521</v>
      </c>
      <c r="C189" s="273">
        <v>67365744</v>
      </c>
      <c r="D189" s="68">
        <v>91652000662</v>
      </c>
      <c r="E189" s="29">
        <v>3113</v>
      </c>
      <c r="F189" s="127">
        <v>25349</v>
      </c>
      <c r="G189" s="127">
        <v>75</v>
      </c>
      <c r="H189" s="127">
        <v>9100</v>
      </c>
      <c r="I189" s="127">
        <v>744</v>
      </c>
      <c r="J189" s="128">
        <f t="shared" si="30"/>
        <v>35268</v>
      </c>
      <c r="K189" s="153">
        <v>52.85</v>
      </c>
    </row>
    <row r="190" spans="1:14" ht="16.5" customHeight="1" x14ac:dyDescent="0.2">
      <c r="A190" s="84" t="s">
        <v>109</v>
      </c>
      <c r="B190" s="273">
        <v>600038408</v>
      </c>
      <c r="C190" s="273">
        <v>67365213</v>
      </c>
      <c r="D190" s="68">
        <v>91652000663</v>
      </c>
      <c r="E190" s="29">
        <v>3113</v>
      </c>
      <c r="F190" s="127">
        <v>46977</v>
      </c>
      <c r="G190" s="127">
        <v>0</v>
      </c>
      <c r="H190" s="127">
        <v>16818</v>
      </c>
      <c r="I190" s="127">
        <v>1279</v>
      </c>
      <c r="J190" s="128">
        <f t="shared" si="30"/>
        <v>65074</v>
      </c>
      <c r="K190" s="153">
        <v>92</v>
      </c>
    </row>
    <row r="191" spans="1:14" x14ac:dyDescent="0.2">
      <c r="A191" s="84" t="s">
        <v>110</v>
      </c>
      <c r="B191" s="273">
        <v>600038271</v>
      </c>
      <c r="C191" s="273">
        <v>61385531</v>
      </c>
      <c r="D191" s="68">
        <v>91652000661</v>
      </c>
      <c r="E191" s="29">
        <v>3113</v>
      </c>
      <c r="F191" s="127">
        <v>41610</v>
      </c>
      <c r="G191" s="127">
        <v>40</v>
      </c>
      <c r="H191" s="127">
        <v>14910</v>
      </c>
      <c r="I191" s="127">
        <v>1189</v>
      </c>
      <c r="J191" s="128">
        <f t="shared" si="30"/>
        <v>57749</v>
      </c>
      <c r="K191" s="153">
        <v>85.7</v>
      </c>
    </row>
    <row r="192" spans="1:14" ht="16.5" customHeight="1" x14ac:dyDescent="0.2">
      <c r="A192" s="84" t="s">
        <v>111</v>
      </c>
      <c r="B192" s="273">
        <v>600038483</v>
      </c>
      <c r="C192" s="273">
        <v>70101078</v>
      </c>
      <c r="D192" s="68">
        <v>91652000667</v>
      </c>
      <c r="E192" s="29">
        <v>3113</v>
      </c>
      <c r="F192" s="127">
        <v>31790</v>
      </c>
      <c r="G192" s="127">
        <v>60</v>
      </c>
      <c r="H192" s="127">
        <v>11401</v>
      </c>
      <c r="I192" s="127">
        <v>850</v>
      </c>
      <c r="J192" s="128">
        <f t="shared" si="30"/>
        <v>44101</v>
      </c>
      <c r="K192" s="153">
        <v>64.3</v>
      </c>
    </row>
    <row r="193" spans="1:11" ht="16.5" customHeight="1" x14ac:dyDescent="0.2">
      <c r="A193" s="84" t="s">
        <v>336</v>
      </c>
      <c r="B193" s="273">
        <v>600038220</v>
      </c>
      <c r="C193" s="273">
        <v>61385611</v>
      </c>
      <c r="D193" s="68">
        <v>91652000656</v>
      </c>
      <c r="E193" s="29">
        <v>3117</v>
      </c>
      <c r="F193" s="127">
        <v>20551</v>
      </c>
      <c r="G193" s="127">
        <v>15</v>
      </c>
      <c r="H193" s="127">
        <v>7362</v>
      </c>
      <c r="I193" s="127">
        <v>456</v>
      </c>
      <c r="J193" s="128">
        <f t="shared" si="30"/>
        <v>28384</v>
      </c>
      <c r="K193" s="153">
        <v>45.04</v>
      </c>
    </row>
    <row r="194" spans="1:11" x14ac:dyDescent="0.2">
      <c r="A194" s="84" t="s">
        <v>112</v>
      </c>
      <c r="B194" s="273">
        <v>600038181</v>
      </c>
      <c r="C194" s="273">
        <v>68407904</v>
      </c>
      <c r="D194" s="68">
        <v>91652000664</v>
      </c>
      <c r="E194" s="29">
        <v>3113</v>
      </c>
      <c r="F194" s="127">
        <v>39612</v>
      </c>
      <c r="G194" s="127">
        <v>90</v>
      </c>
      <c r="H194" s="127">
        <v>14211</v>
      </c>
      <c r="I194" s="127">
        <v>981</v>
      </c>
      <c r="J194" s="128">
        <f t="shared" si="30"/>
        <v>54894</v>
      </c>
      <c r="K194" s="153">
        <v>85.58</v>
      </c>
    </row>
    <row r="195" spans="1:11" ht="19.5" customHeight="1" x14ac:dyDescent="0.2">
      <c r="A195" s="62" t="s">
        <v>156</v>
      </c>
      <c r="B195" s="276"/>
      <c r="C195" s="276"/>
      <c r="D195" s="74"/>
      <c r="E195" s="17"/>
      <c r="F195" s="132"/>
      <c r="G195" s="132"/>
      <c r="H195" s="132"/>
      <c r="I195" s="132"/>
      <c r="J195" s="132"/>
      <c r="K195" s="156"/>
    </row>
    <row r="196" spans="1:11" ht="16.5" customHeight="1" thickBot="1" x14ac:dyDescent="0.25">
      <c r="A196" s="109" t="s">
        <v>496</v>
      </c>
      <c r="B196" s="274">
        <v>600038254</v>
      </c>
      <c r="C196" s="274">
        <v>47611219</v>
      </c>
      <c r="D196" s="75">
        <v>91652000688</v>
      </c>
      <c r="E196" s="30">
        <v>3113</v>
      </c>
      <c r="F196" s="129">
        <v>22945</v>
      </c>
      <c r="G196" s="129">
        <v>0</v>
      </c>
      <c r="H196" s="129">
        <v>8214</v>
      </c>
      <c r="I196" s="129">
        <v>641</v>
      </c>
      <c r="J196" s="130">
        <f>F196+G196+H196+I196</f>
        <v>31800</v>
      </c>
      <c r="K196" s="154">
        <v>48.53</v>
      </c>
    </row>
    <row r="197" spans="1:11" ht="19.5" customHeight="1" thickBot="1" x14ac:dyDescent="0.25">
      <c r="A197" s="72" t="s">
        <v>573</v>
      </c>
      <c r="B197" s="275"/>
      <c r="C197" s="275"/>
      <c r="D197" s="59"/>
      <c r="E197" s="31"/>
      <c r="F197" s="131">
        <f t="shared" ref="F197:I197" si="31">SUM(F185:F196)</f>
        <v>380651</v>
      </c>
      <c r="G197" s="131">
        <f t="shared" si="31"/>
        <v>340</v>
      </c>
      <c r="H197" s="131">
        <f t="shared" si="31"/>
        <v>136387</v>
      </c>
      <c r="I197" s="131">
        <f t="shared" si="31"/>
        <v>9963</v>
      </c>
      <c r="J197" s="131">
        <f t="shared" ref="J197:K197" si="32">SUM(J185:J196)</f>
        <v>527341</v>
      </c>
      <c r="K197" s="155">
        <f t="shared" si="32"/>
        <v>790.93</v>
      </c>
    </row>
    <row r="198" spans="1:11" ht="19.5" customHeight="1" x14ac:dyDescent="0.2">
      <c r="A198" s="62" t="s">
        <v>158</v>
      </c>
      <c r="B198" s="276"/>
      <c r="C198" s="276"/>
      <c r="D198" s="74"/>
      <c r="E198" s="17"/>
      <c r="F198" s="132"/>
      <c r="G198" s="132"/>
      <c r="H198" s="132"/>
      <c r="I198" s="132"/>
      <c r="J198" s="133"/>
      <c r="K198" s="156"/>
    </row>
    <row r="199" spans="1:11" ht="16.5" customHeight="1" x14ac:dyDescent="0.2">
      <c r="A199" s="84" t="s">
        <v>408</v>
      </c>
      <c r="B199" s="273">
        <v>600040496</v>
      </c>
      <c r="C199" s="273">
        <v>63832836</v>
      </c>
      <c r="D199" s="68">
        <v>91652000673</v>
      </c>
      <c r="E199" s="29">
        <v>3113</v>
      </c>
      <c r="F199" s="127">
        <v>29882</v>
      </c>
      <c r="G199" s="127">
        <v>160</v>
      </c>
      <c r="H199" s="127">
        <v>10752</v>
      </c>
      <c r="I199" s="127">
        <v>820</v>
      </c>
      <c r="J199" s="127">
        <f t="shared" ref="J199:J204" si="33">F199+G199+H199+I199</f>
        <v>41614</v>
      </c>
      <c r="K199" s="153">
        <v>62.45</v>
      </c>
    </row>
    <row r="200" spans="1:11" ht="16.5" customHeight="1" x14ac:dyDescent="0.2">
      <c r="A200" s="84" t="s">
        <v>509</v>
      </c>
      <c r="B200" s="273">
        <v>600040577</v>
      </c>
      <c r="C200" s="273">
        <v>61386898</v>
      </c>
      <c r="D200" s="68">
        <v>91652000671</v>
      </c>
      <c r="E200" s="29">
        <v>3113</v>
      </c>
      <c r="F200" s="127">
        <v>31768</v>
      </c>
      <c r="G200" s="127">
        <v>70</v>
      </c>
      <c r="H200" s="127">
        <v>11397</v>
      </c>
      <c r="I200" s="127">
        <v>902</v>
      </c>
      <c r="J200" s="127">
        <f t="shared" si="33"/>
        <v>44137</v>
      </c>
      <c r="K200" s="153">
        <v>64.209999999999994</v>
      </c>
    </row>
    <row r="201" spans="1:11" ht="16.5" customHeight="1" x14ac:dyDescent="0.2">
      <c r="A201" s="84" t="s">
        <v>113</v>
      </c>
      <c r="B201" s="273">
        <v>600040356</v>
      </c>
      <c r="C201" s="273">
        <v>49625128</v>
      </c>
      <c r="D201" s="68">
        <v>91652000668</v>
      </c>
      <c r="E201" s="29">
        <v>3113</v>
      </c>
      <c r="F201" s="127">
        <v>25081</v>
      </c>
      <c r="G201" s="127">
        <v>245</v>
      </c>
      <c r="H201" s="127">
        <v>9062</v>
      </c>
      <c r="I201" s="127">
        <v>689</v>
      </c>
      <c r="J201" s="127">
        <f t="shared" si="33"/>
        <v>35077</v>
      </c>
      <c r="K201" s="153">
        <v>53.05</v>
      </c>
    </row>
    <row r="202" spans="1:11" ht="16.5" customHeight="1" x14ac:dyDescent="0.2">
      <c r="A202" s="84" t="s">
        <v>114</v>
      </c>
      <c r="B202" s="273">
        <v>600040585</v>
      </c>
      <c r="C202" s="273">
        <v>61381233</v>
      </c>
      <c r="D202" s="68">
        <v>91652000669</v>
      </c>
      <c r="E202" s="29">
        <v>3113</v>
      </c>
      <c r="F202" s="127">
        <v>41233</v>
      </c>
      <c r="G202" s="127">
        <v>135</v>
      </c>
      <c r="H202" s="127">
        <v>14807</v>
      </c>
      <c r="I202" s="127">
        <v>1223</v>
      </c>
      <c r="J202" s="127">
        <f t="shared" si="33"/>
        <v>57398</v>
      </c>
      <c r="K202" s="153">
        <v>83.32</v>
      </c>
    </row>
    <row r="203" spans="1:11" ht="16.5" customHeight="1" x14ac:dyDescent="0.2">
      <c r="A203" s="84" t="s">
        <v>574</v>
      </c>
      <c r="B203" s="273">
        <v>600040364</v>
      </c>
      <c r="C203" s="273">
        <v>70885168</v>
      </c>
      <c r="D203" s="68">
        <v>91652000672</v>
      </c>
      <c r="E203" s="29">
        <v>3113</v>
      </c>
      <c r="F203" s="127">
        <v>21246</v>
      </c>
      <c r="G203" s="127">
        <v>150</v>
      </c>
      <c r="H203" s="127">
        <v>7657</v>
      </c>
      <c r="I203" s="127">
        <v>647</v>
      </c>
      <c r="J203" s="127">
        <f t="shared" si="33"/>
        <v>29700</v>
      </c>
      <c r="K203" s="153">
        <v>41.29</v>
      </c>
    </row>
    <row r="204" spans="1:11" ht="16.5" customHeight="1" x14ac:dyDescent="0.2">
      <c r="A204" s="84" t="s">
        <v>115</v>
      </c>
      <c r="B204" s="273">
        <v>600040381</v>
      </c>
      <c r="C204" s="273">
        <v>61386618</v>
      </c>
      <c r="D204" s="68">
        <v>91652000670</v>
      </c>
      <c r="E204" s="29">
        <v>3113</v>
      </c>
      <c r="F204" s="127">
        <v>39670</v>
      </c>
      <c r="G204" s="127">
        <v>220</v>
      </c>
      <c r="H204" s="127">
        <v>14276</v>
      </c>
      <c r="I204" s="127">
        <v>1081</v>
      </c>
      <c r="J204" s="127">
        <f t="shared" si="33"/>
        <v>55247</v>
      </c>
      <c r="K204" s="153">
        <v>84.22</v>
      </c>
    </row>
    <row r="205" spans="1:11" ht="19.5" customHeight="1" x14ac:dyDescent="0.2">
      <c r="A205" s="80" t="s">
        <v>159</v>
      </c>
      <c r="B205" s="272"/>
      <c r="C205" s="272"/>
      <c r="D205" s="81"/>
      <c r="E205" s="23"/>
      <c r="F205" s="132"/>
      <c r="G205" s="132"/>
      <c r="H205" s="132"/>
      <c r="I205" s="132"/>
      <c r="J205" s="147"/>
      <c r="K205" s="163"/>
    </row>
    <row r="206" spans="1:11" ht="16.5" customHeight="1" thickBot="1" x14ac:dyDescent="0.25">
      <c r="A206" s="109" t="s">
        <v>116</v>
      </c>
      <c r="B206" s="274">
        <v>600040461</v>
      </c>
      <c r="C206" s="274">
        <v>45246025</v>
      </c>
      <c r="D206" s="75">
        <v>91652000704</v>
      </c>
      <c r="E206" s="30">
        <v>3113</v>
      </c>
      <c r="F206" s="148">
        <v>19297</v>
      </c>
      <c r="G206" s="148">
        <v>150</v>
      </c>
      <c r="H206" s="148">
        <v>6959</v>
      </c>
      <c r="I206" s="149">
        <v>556</v>
      </c>
      <c r="J206" s="129">
        <f>F206+G206+H206+I206</f>
        <v>26962</v>
      </c>
      <c r="K206" s="164">
        <v>39.26</v>
      </c>
    </row>
    <row r="207" spans="1:11" ht="19.5" customHeight="1" thickBot="1" x14ac:dyDescent="0.25">
      <c r="A207" s="72" t="s">
        <v>575</v>
      </c>
      <c r="B207" s="275"/>
      <c r="C207" s="275"/>
      <c r="D207" s="59"/>
      <c r="E207" s="31"/>
      <c r="F207" s="131">
        <f t="shared" ref="F207:I207" si="34">SUM(F199:F206)</f>
        <v>208177</v>
      </c>
      <c r="G207" s="131">
        <f t="shared" si="34"/>
        <v>1130</v>
      </c>
      <c r="H207" s="131">
        <f t="shared" si="34"/>
        <v>74910</v>
      </c>
      <c r="I207" s="131">
        <f t="shared" si="34"/>
        <v>5918</v>
      </c>
      <c r="J207" s="131">
        <f t="shared" ref="J207:K207" si="35">SUM(J199:J206)</f>
        <v>290135</v>
      </c>
      <c r="K207" s="155">
        <f t="shared" si="35"/>
        <v>427.79999999999995</v>
      </c>
    </row>
    <row r="208" spans="1:11" ht="19.5" customHeight="1" x14ac:dyDescent="0.2">
      <c r="A208" s="62" t="s">
        <v>161</v>
      </c>
      <c r="B208" s="276"/>
      <c r="C208" s="276"/>
      <c r="D208" s="74"/>
      <c r="E208" s="17"/>
      <c r="F208" s="150"/>
      <c r="G208" s="150"/>
      <c r="H208" s="150"/>
      <c r="I208" s="150"/>
      <c r="J208" s="151"/>
      <c r="K208" s="156"/>
    </row>
    <row r="209" spans="1:11" ht="16.5" customHeight="1" x14ac:dyDescent="0.2">
      <c r="A209" s="84" t="s">
        <v>117</v>
      </c>
      <c r="B209" s="273">
        <v>600041298</v>
      </c>
      <c r="C209" s="273">
        <v>62930729</v>
      </c>
      <c r="D209" s="68">
        <v>91652000675</v>
      </c>
      <c r="E209" s="29">
        <v>3113</v>
      </c>
      <c r="F209" s="127">
        <v>30735</v>
      </c>
      <c r="G209" s="127">
        <v>10</v>
      </c>
      <c r="H209" s="127">
        <v>11006</v>
      </c>
      <c r="I209" s="127">
        <v>845</v>
      </c>
      <c r="J209" s="127">
        <f t="shared" ref="J209:J213" si="36">F209+G209+H209+I209</f>
        <v>42596</v>
      </c>
      <c r="K209" s="156">
        <v>64.290000000000006</v>
      </c>
    </row>
    <row r="210" spans="1:11" ht="16.5" customHeight="1" x14ac:dyDescent="0.2">
      <c r="A210" s="84" t="s">
        <v>409</v>
      </c>
      <c r="B210" s="273">
        <v>600041271</v>
      </c>
      <c r="C210" s="273">
        <v>47611332</v>
      </c>
      <c r="D210" s="68">
        <v>91652000674</v>
      </c>
      <c r="E210" s="29">
        <v>3113</v>
      </c>
      <c r="F210" s="127">
        <v>33712</v>
      </c>
      <c r="G210" s="127">
        <v>85</v>
      </c>
      <c r="H210" s="139">
        <v>12098</v>
      </c>
      <c r="I210" s="139">
        <v>1010</v>
      </c>
      <c r="J210" s="127">
        <f t="shared" si="36"/>
        <v>46905</v>
      </c>
      <c r="K210" s="156">
        <v>70.7</v>
      </c>
    </row>
    <row r="211" spans="1:11" ht="16.5" customHeight="1" x14ac:dyDescent="0.2">
      <c r="A211" s="84" t="s">
        <v>118</v>
      </c>
      <c r="B211" s="273">
        <v>600041247</v>
      </c>
      <c r="C211" s="273">
        <v>63831589</v>
      </c>
      <c r="D211" s="68">
        <v>91652000676</v>
      </c>
      <c r="E211" s="29">
        <v>3113</v>
      </c>
      <c r="F211" s="127">
        <v>27789</v>
      </c>
      <c r="G211" s="127">
        <v>103</v>
      </c>
      <c r="H211" s="139">
        <v>9983</v>
      </c>
      <c r="I211" s="139">
        <v>786</v>
      </c>
      <c r="J211" s="127">
        <f t="shared" si="36"/>
        <v>38661</v>
      </c>
      <c r="K211" s="156">
        <v>56.19</v>
      </c>
    </row>
    <row r="212" spans="1:11" ht="16.5" customHeight="1" x14ac:dyDescent="0.2">
      <c r="A212" s="84" t="s">
        <v>119</v>
      </c>
      <c r="B212" s="273">
        <v>600041263</v>
      </c>
      <c r="C212" s="273">
        <v>63831686</v>
      </c>
      <c r="D212" s="68">
        <v>91652000678</v>
      </c>
      <c r="E212" s="29">
        <v>3113</v>
      </c>
      <c r="F212" s="127">
        <v>23200</v>
      </c>
      <c r="G212" s="134">
        <v>80</v>
      </c>
      <c r="H212" s="139">
        <v>8333</v>
      </c>
      <c r="I212" s="139">
        <v>677</v>
      </c>
      <c r="J212" s="127">
        <f t="shared" si="36"/>
        <v>32290</v>
      </c>
      <c r="K212" s="156">
        <v>47.06</v>
      </c>
    </row>
    <row r="213" spans="1:11" ht="16.5" customHeight="1" x14ac:dyDescent="0.2">
      <c r="A213" s="84" t="s">
        <v>120</v>
      </c>
      <c r="B213" s="273">
        <v>600041255</v>
      </c>
      <c r="C213" s="273">
        <v>63831678</v>
      </c>
      <c r="D213" s="68">
        <v>91652000677</v>
      </c>
      <c r="E213" s="29">
        <v>3113</v>
      </c>
      <c r="F213" s="127">
        <v>36775</v>
      </c>
      <c r="G213" s="127">
        <v>25</v>
      </c>
      <c r="H213" s="139">
        <v>13174</v>
      </c>
      <c r="I213" s="139">
        <v>989</v>
      </c>
      <c r="J213" s="127">
        <f t="shared" si="36"/>
        <v>50963</v>
      </c>
      <c r="K213" s="156">
        <v>76.36</v>
      </c>
    </row>
    <row r="214" spans="1:11" ht="19.5" customHeight="1" x14ac:dyDescent="0.2">
      <c r="A214" s="80" t="s">
        <v>162</v>
      </c>
      <c r="B214" s="272"/>
      <c r="C214" s="272"/>
      <c r="D214" s="81"/>
      <c r="E214" s="23"/>
      <c r="F214" s="137"/>
      <c r="G214" s="137"/>
      <c r="H214" s="137"/>
      <c r="I214" s="137"/>
      <c r="J214" s="137"/>
      <c r="K214" s="157"/>
    </row>
    <row r="215" spans="1:11" ht="16.5" customHeight="1" x14ac:dyDescent="0.2">
      <c r="A215" s="84" t="s">
        <v>121</v>
      </c>
      <c r="B215" s="273">
        <v>600041336</v>
      </c>
      <c r="C215" s="273">
        <v>70926280</v>
      </c>
      <c r="D215" s="68">
        <v>91652001359</v>
      </c>
      <c r="E215" s="29">
        <v>3117</v>
      </c>
      <c r="F215" s="127">
        <v>11796</v>
      </c>
      <c r="G215" s="127">
        <v>186</v>
      </c>
      <c r="H215" s="127">
        <v>4286</v>
      </c>
      <c r="I215" s="127">
        <v>323</v>
      </c>
      <c r="J215" s="127">
        <f>F215+G215+H215+I215</f>
        <v>16591</v>
      </c>
      <c r="K215" s="156">
        <v>26.22</v>
      </c>
    </row>
    <row r="216" spans="1:11" ht="19.5" customHeight="1" x14ac:dyDescent="0.2">
      <c r="A216" s="80" t="s">
        <v>163</v>
      </c>
      <c r="B216" s="272"/>
      <c r="C216" s="272"/>
      <c r="D216" s="81"/>
      <c r="E216" s="23"/>
      <c r="F216" s="132"/>
      <c r="G216" s="137"/>
      <c r="H216" s="137"/>
      <c r="I216" s="137"/>
      <c r="J216" s="137"/>
      <c r="K216" s="157"/>
    </row>
    <row r="217" spans="1:11" ht="16.5" customHeight="1" x14ac:dyDescent="0.2">
      <c r="A217" s="84" t="s">
        <v>122</v>
      </c>
      <c r="B217" s="273">
        <v>600041361</v>
      </c>
      <c r="C217" s="273">
        <v>70888825</v>
      </c>
      <c r="D217" s="68">
        <v>91652000715</v>
      </c>
      <c r="E217" s="29">
        <v>3113</v>
      </c>
      <c r="F217" s="127">
        <v>29979</v>
      </c>
      <c r="G217" s="129">
        <v>25</v>
      </c>
      <c r="H217" s="127">
        <v>10741</v>
      </c>
      <c r="I217" s="127">
        <v>773</v>
      </c>
      <c r="J217" s="127">
        <f>F217+G217+H217+I217</f>
        <v>41518</v>
      </c>
      <c r="K217" s="156">
        <v>63.09</v>
      </c>
    </row>
    <row r="218" spans="1:11" ht="19.5" customHeight="1" x14ac:dyDescent="0.2">
      <c r="A218" s="80" t="s">
        <v>164</v>
      </c>
      <c r="B218" s="272"/>
      <c r="C218" s="272"/>
      <c r="D218" s="81"/>
      <c r="E218" s="23"/>
      <c r="F218" s="137"/>
      <c r="G218" s="137"/>
      <c r="H218" s="137"/>
      <c r="I218" s="137"/>
      <c r="J218" s="137"/>
      <c r="K218" s="157"/>
    </row>
    <row r="219" spans="1:11" ht="16.5" customHeight="1" x14ac:dyDescent="0.2">
      <c r="A219" s="84" t="s">
        <v>430</v>
      </c>
      <c r="B219" s="273">
        <v>600041221</v>
      </c>
      <c r="C219" s="273">
        <v>71008314</v>
      </c>
      <c r="D219" s="68">
        <v>91652001360</v>
      </c>
      <c r="E219" s="29">
        <v>3113</v>
      </c>
      <c r="F219" s="127">
        <v>31443</v>
      </c>
      <c r="G219" s="127">
        <v>208</v>
      </c>
      <c r="H219" s="127">
        <v>11327</v>
      </c>
      <c r="I219" s="127">
        <v>811</v>
      </c>
      <c r="J219" s="127">
        <f>F219+G219+H219+I219</f>
        <v>43789</v>
      </c>
      <c r="K219" s="156">
        <v>63.59</v>
      </c>
    </row>
    <row r="220" spans="1:11" ht="19.5" customHeight="1" x14ac:dyDescent="0.2">
      <c r="A220" s="80" t="s">
        <v>257</v>
      </c>
      <c r="B220" s="272"/>
      <c r="C220" s="272"/>
      <c r="D220" s="81"/>
      <c r="E220" s="23"/>
      <c r="F220" s="137"/>
      <c r="G220" s="137"/>
      <c r="H220" s="137"/>
      <c r="I220" s="137"/>
      <c r="J220" s="137"/>
      <c r="K220" s="157"/>
    </row>
    <row r="221" spans="1:11" ht="16.5" customHeight="1" thickBot="1" x14ac:dyDescent="0.25">
      <c r="A221" s="109" t="s">
        <v>508</v>
      </c>
      <c r="B221" s="274">
        <v>600041352</v>
      </c>
      <c r="C221" s="274">
        <v>70885451</v>
      </c>
      <c r="D221" s="75">
        <v>91652000717</v>
      </c>
      <c r="E221" s="30">
        <v>3113</v>
      </c>
      <c r="F221" s="127">
        <v>10574</v>
      </c>
      <c r="G221" s="127">
        <v>63</v>
      </c>
      <c r="H221" s="127">
        <v>3807</v>
      </c>
      <c r="I221" s="127">
        <v>260</v>
      </c>
      <c r="J221" s="127">
        <f>F221+G221+H221+I221</f>
        <v>14704</v>
      </c>
      <c r="K221" s="156">
        <v>24.64</v>
      </c>
    </row>
    <row r="222" spans="1:11" ht="19.5" customHeight="1" thickBot="1" x14ac:dyDescent="0.25">
      <c r="A222" s="72" t="s">
        <v>576</v>
      </c>
      <c r="B222" s="275"/>
      <c r="C222" s="275"/>
      <c r="D222" s="59"/>
      <c r="E222" s="31"/>
      <c r="F222" s="131">
        <f t="shared" ref="F222:J222" si="37">SUM(F209:F221)</f>
        <v>236003</v>
      </c>
      <c r="G222" s="131">
        <f t="shared" si="37"/>
        <v>785</v>
      </c>
      <c r="H222" s="131">
        <f t="shared" si="37"/>
        <v>84755</v>
      </c>
      <c r="I222" s="131">
        <f t="shared" si="37"/>
        <v>6474</v>
      </c>
      <c r="J222" s="131">
        <f t="shared" si="37"/>
        <v>328017</v>
      </c>
      <c r="K222" s="155">
        <f t="shared" ref="K222" si="38">SUM(K209:K221)</f>
        <v>492.1400000000001</v>
      </c>
    </row>
    <row r="223" spans="1:11" ht="19.5" customHeight="1" x14ac:dyDescent="0.2">
      <c r="A223" s="62" t="s">
        <v>166</v>
      </c>
      <c r="B223" s="276"/>
      <c r="C223" s="276"/>
      <c r="D223" s="74"/>
      <c r="E223" s="17"/>
      <c r="F223" s="132"/>
      <c r="G223" s="132"/>
      <c r="H223" s="132"/>
      <c r="I223" s="132"/>
      <c r="J223" s="133"/>
      <c r="K223" s="156"/>
    </row>
    <row r="224" spans="1:11" ht="16.5" customHeight="1" x14ac:dyDescent="0.2">
      <c r="A224" s="84" t="s">
        <v>346</v>
      </c>
      <c r="B224" s="273">
        <v>600038203</v>
      </c>
      <c r="C224" s="273">
        <v>70874263</v>
      </c>
      <c r="D224" s="68">
        <v>91652000718</v>
      </c>
      <c r="E224" s="29">
        <v>3113</v>
      </c>
      <c r="F224" s="127">
        <v>41312</v>
      </c>
      <c r="G224" s="127">
        <v>100</v>
      </c>
      <c r="H224" s="127">
        <v>14823</v>
      </c>
      <c r="I224" s="127">
        <v>1274</v>
      </c>
      <c r="J224" s="128">
        <f>F224+G224+H224+I224</f>
        <v>57509</v>
      </c>
      <c r="K224" s="153">
        <v>79.3</v>
      </c>
    </row>
    <row r="225" spans="1:14" ht="19.5" customHeight="1" x14ac:dyDescent="0.2">
      <c r="A225" s="80" t="s">
        <v>167</v>
      </c>
      <c r="B225" s="272"/>
      <c r="C225" s="272"/>
      <c r="D225" s="81"/>
      <c r="E225" s="23"/>
      <c r="F225" s="137"/>
      <c r="G225" s="137"/>
      <c r="H225" s="137"/>
      <c r="I225" s="137"/>
      <c r="J225" s="137"/>
      <c r="K225" s="157"/>
    </row>
    <row r="226" spans="1:14" ht="16.5" customHeight="1" x14ac:dyDescent="0.2">
      <c r="A226" s="84" t="s">
        <v>422</v>
      </c>
      <c r="B226" s="273">
        <v>600038335</v>
      </c>
      <c r="C226" s="273">
        <v>70108145</v>
      </c>
      <c r="D226" s="68">
        <v>91652000690</v>
      </c>
      <c r="E226" s="29">
        <v>3113</v>
      </c>
      <c r="F226" s="127">
        <v>19305</v>
      </c>
      <c r="G226" s="127">
        <v>100</v>
      </c>
      <c r="H226" s="127">
        <v>6945</v>
      </c>
      <c r="I226" s="127">
        <v>496</v>
      </c>
      <c r="J226" s="128">
        <f>F226+G226+H226+I226</f>
        <v>26846</v>
      </c>
      <c r="K226" s="153">
        <v>42.2</v>
      </c>
    </row>
    <row r="227" spans="1:14" ht="19.5" customHeight="1" x14ac:dyDescent="0.2">
      <c r="A227" s="80" t="s">
        <v>170</v>
      </c>
      <c r="B227" s="272"/>
      <c r="C227" s="272"/>
      <c r="D227" s="81"/>
      <c r="E227" s="23"/>
      <c r="F227" s="137"/>
      <c r="G227" s="137"/>
      <c r="H227" s="137"/>
      <c r="I227" s="137"/>
      <c r="J227" s="137"/>
      <c r="K227" s="157"/>
    </row>
    <row r="228" spans="1:14" ht="15.75" customHeight="1" x14ac:dyDescent="0.2">
      <c r="A228" s="84" t="s">
        <v>337</v>
      </c>
      <c r="B228" s="273">
        <v>600038432</v>
      </c>
      <c r="C228" s="273">
        <v>70107521</v>
      </c>
      <c r="D228" s="68">
        <v>91652000689</v>
      </c>
      <c r="E228" s="29">
        <v>3113</v>
      </c>
      <c r="F228" s="127">
        <v>20822</v>
      </c>
      <c r="G228" s="127">
        <v>60</v>
      </c>
      <c r="H228" s="127">
        <v>7474</v>
      </c>
      <c r="I228" s="127">
        <v>557</v>
      </c>
      <c r="J228" s="128">
        <f>F228+G228+H228+I228</f>
        <v>28913</v>
      </c>
      <c r="K228" s="153">
        <v>44.03</v>
      </c>
    </row>
    <row r="229" spans="1:14" ht="19.5" customHeight="1" x14ac:dyDescent="0.2">
      <c r="A229" s="80" t="s">
        <v>169</v>
      </c>
      <c r="B229" s="272"/>
      <c r="C229" s="272"/>
      <c r="D229" s="81"/>
      <c r="E229" s="23"/>
      <c r="F229" s="137"/>
      <c r="G229" s="137"/>
      <c r="H229" s="137"/>
      <c r="I229" s="137"/>
      <c r="J229" s="137"/>
      <c r="K229" s="157"/>
    </row>
    <row r="230" spans="1:14" ht="16.5" customHeight="1" thickBot="1" x14ac:dyDescent="0.25">
      <c r="A230" s="109" t="s">
        <v>433</v>
      </c>
      <c r="B230" s="274">
        <v>600038394</v>
      </c>
      <c r="C230" s="274">
        <v>61386961</v>
      </c>
      <c r="D230" s="75">
        <v>91652000683</v>
      </c>
      <c r="E230" s="30">
        <v>3113</v>
      </c>
      <c r="F230" s="129">
        <v>45974</v>
      </c>
      <c r="G230" s="129">
        <v>200</v>
      </c>
      <c r="H230" s="129">
        <v>16526</v>
      </c>
      <c r="I230" s="129">
        <v>1345</v>
      </c>
      <c r="J230" s="130">
        <f>F230+G230+H230+I230</f>
        <v>64045</v>
      </c>
      <c r="K230" s="154">
        <v>88.57</v>
      </c>
    </row>
    <row r="231" spans="1:14" ht="19.5" customHeight="1" thickBot="1" x14ac:dyDescent="0.25">
      <c r="A231" s="72" t="s">
        <v>554</v>
      </c>
      <c r="B231" s="275"/>
      <c r="C231" s="275"/>
      <c r="D231" s="59"/>
      <c r="E231" s="31"/>
      <c r="F231" s="131">
        <f t="shared" ref="F231:J231" si="39">SUM(F224:F230)</f>
        <v>127413</v>
      </c>
      <c r="G231" s="131">
        <f t="shared" si="39"/>
        <v>460</v>
      </c>
      <c r="H231" s="131">
        <f t="shared" si="39"/>
        <v>45768</v>
      </c>
      <c r="I231" s="131">
        <f t="shared" si="39"/>
        <v>3672</v>
      </c>
      <c r="J231" s="131">
        <f t="shared" si="39"/>
        <v>177313</v>
      </c>
      <c r="K231" s="155">
        <f t="shared" ref="K231" si="40">SUM(K224:K230)</f>
        <v>254.1</v>
      </c>
    </row>
    <row r="232" spans="1:14" ht="19.5" customHeight="1" x14ac:dyDescent="0.2">
      <c r="A232" s="62" t="s">
        <v>172</v>
      </c>
      <c r="B232" s="276"/>
      <c r="C232" s="276"/>
      <c r="D232" s="74"/>
      <c r="E232" s="17"/>
      <c r="F232" s="132"/>
      <c r="G232" s="132"/>
      <c r="H232" s="132"/>
      <c r="I232" s="132"/>
      <c r="J232" s="132"/>
      <c r="K232" s="156"/>
    </row>
    <row r="233" spans="1:14" ht="16.5" customHeight="1" x14ac:dyDescent="0.2">
      <c r="A233" s="84" t="s">
        <v>499</v>
      </c>
      <c r="B233" s="273">
        <v>600039021</v>
      </c>
      <c r="C233" s="273">
        <v>48133876</v>
      </c>
      <c r="D233" s="68">
        <v>91652000691</v>
      </c>
      <c r="E233" s="29">
        <v>3113</v>
      </c>
      <c r="F233" s="127">
        <v>74096</v>
      </c>
      <c r="G233" s="127">
        <v>100</v>
      </c>
      <c r="H233" s="127">
        <v>26560</v>
      </c>
      <c r="I233" s="127">
        <v>2151</v>
      </c>
      <c r="J233" s="128">
        <f t="shared" ref="J233:J234" si="41">F233+G233+H233+I233</f>
        <v>102907</v>
      </c>
      <c r="K233" s="153">
        <v>152.9</v>
      </c>
    </row>
    <row r="234" spans="1:14" ht="16.5" customHeight="1" x14ac:dyDescent="0.2">
      <c r="A234" s="84" t="s">
        <v>498</v>
      </c>
      <c r="B234" s="273">
        <v>600039234</v>
      </c>
      <c r="C234" s="273">
        <v>48133884</v>
      </c>
      <c r="D234" s="68">
        <v>91652000694</v>
      </c>
      <c r="E234" s="29">
        <v>3113</v>
      </c>
      <c r="F234" s="127">
        <v>40297</v>
      </c>
      <c r="G234" s="127">
        <v>147</v>
      </c>
      <c r="H234" s="127">
        <v>14476</v>
      </c>
      <c r="I234" s="127">
        <v>1086</v>
      </c>
      <c r="J234" s="128">
        <f t="shared" si="41"/>
        <v>56006</v>
      </c>
      <c r="K234" s="153">
        <v>86.32</v>
      </c>
    </row>
    <row r="235" spans="1:14" ht="19.5" customHeight="1" x14ac:dyDescent="0.2">
      <c r="A235" s="80" t="s">
        <v>258</v>
      </c>
      <c r="B235" s="272"/>
      <c r="C235" s="272"/>
      <c r="D235" s="81"/>
      <c r="E235" s="23"/>
      <c r="F235" s="137"/>
      <c r="G235" s="137"/>
      <c r="H235" s="137"/>
      <c r="I235" s="127"/>
      <c r="J235" s="137"/>
      <c r="K235" s="157"/>
    </row>
    <row r="236" spans="1:14" s="16" customFormat="1" ht="16.5" customHeight="1" thickBot="1" x14ac:dyDescent="0.25">
      <c r="A236" s="109" t="s">
        <v>123</v>
      </c>
      <c r="B236" s="274">
        <v>600038530</v>
      </c>
      <c r="C236" s="274">
        <v>70845905</v>
      </c>
      <c r="D236" s="75">
        <v>91652000686</v>
      </c>
      <c r="E236" s="38">
        <v>3113</v>
      </c>
      <c r="F236" s="126">
        <v>41235</v>
      </c>
      <c r="G236" s="126">
        <v>100</v>
      </c>
      <c r="H236" s="126">
        <v>14796</v>
      </c>
      <c r="I236" s="119">
        <v>846</v>
      </c>
      <c r="J236" s="136">
        <f>F236+G236+H236+I236</f>
        <v>56977</v>
      </c>
      <c r="K236" s="165">
        <v>92.73</v>
      </c>
      <c r="N236" s="8"/>
    </row>
    <row r="237" spans="1:14" ht="19.5" customHeight="1" thickBot="1" x14ac:dyDescent="0.25">
      <c r="A237" s="72" t="s">
        <v>577</v>
      </c>
      <c r="B237" s="275"/>
      <c r="C237" s="275"/>
      <c r="D237" s="59"/>
      <c r="E237" s="31"/>
      <c r="F237" s="131">
        <f t="shared" ref="F237:I237" si="42">SUM(F233:F236)</f>
        <v>155628</v>
      </c>
      <c r="G237" s="131">
        <f t="shared" si="42"/>
        <v>347</v>
      </c>
      <c r="H237" s="131">
        <f t="shared" si="42"/>
        <v>55832</v>
      </c>
      <c r="I237" s="131">
        <f t="shared" si="42"/>
        <v>4083</v>
      </c>
      <c r="J237" s="131">
        <f t="shared" ref="J237:K237" si="43">SUM(J233:J236)</f>
        <v>215890</v>
      </c>
      <c r="K237" s="155">
        <f t="shared" si="43"/>
        <v>331.95</v>
      </c>
    </row>
    <row r="238" spans="1:14" ht="19.5" customHeight="1" x14ac:dyDescent="0.2">
      <c r="A238" s="62" t="s">
        <v>174</v>
      </c>
      <c r="B238" s="276"/>
      <c r="C238" s="276"/>
      <c r="D238" s="74"/>
      <c r="E238" s="17"/>
      <c r="F238" s="132"/>
      <c r="G238" s="132"/>
      <c r="H238" s="132"/>
      <c r="I238" s="132"/>
      <c r="J238" s="133"/>
      <c r="K238" s="156"/>
    </row>
    <row r="239" spans="1:14" ht="16.5" customHeight="1" x14ac:dyDescent="0.2">
      <c r="A239" s="84" t="s">
        <v>505</v>
      </c>
      <c r="B239" s="273">
        <v>600040453</v>
      </c>
      <c r="C239" s="273">
        <v>63832151</v>
      </c>
      <c r="D239" s="68">
        <v>91652000703</v>
      </c>
      <c r="E239" s="29">
        <v>3113</v>
      </c>
      <c r="F239" s="101">
        <v>34717</v>
      </c>
      <c r="G239" s="101">
        <v>75</v>
      </c>
      <c r="H239" s="101">
        <v>12454</v>
      </c>
      <c r="I239" s="101">
        <v>1093</v>
      </c>
      <c r="J239" s="101">
        <f t="shared" ref="J239:J241" si="44">F239+G239+H239+I239</f>
        <v>48339</v>
      </c>
      <c r="K239" s="166">
        <v>65.31</v>
      </c>
    </row>
    <row r="240" spans="1:14" ht="15.75" customHeight="1" x14ac:dyDescent="0.2">
      <c r="A240" s="84" t="s">
        <v>362</v>
      </c>
      <c r="B240" s="273">
        <v>600040623</v>
      </c>
      <c r="C240" s="273">
        <v>60446005</v>
      </c>
      <c r="D240" s="68">
        <v>91652000702</v>
      </c>
      <c r="E240" s="29">
        <v>3113</v>
      </c>
      <c r="F240" s="101">
        <v>33318</v>
      </c>
      <c r="G240" s="101">
        <v>170</v>
      </c>
      <c r="H240" s="101">
        <v>11985</v>
      </c>
      <c r="I240" s="101">
        <v>969</v>
      </c>
      <c r="J240" s="101">
        <f t="shared" si="44"/>
        <v>46442</v>
      </c>
      <c r="K240" s="166">
        <v>66.09</v>
      </c>
    </row>
    <row r="241" spans="1:11" ht="16.5" customHeight="1" x14ac:dyDescent="0.2">
      <c r="A241" s="84" t="s">
        <v>363</v>
      </c>
      <c r="B241" s="273">
        <v>600040399</v>
      </c>
      <c r="C241" s="273">
        <v>60445939</v>
      </c>
      <c r="D241" s="68">
        <v>91652000701</v>
      </c>
      <c r="E241" s="29">
        <v>3113</v>
      </c>
      <c r="F241" s="101">
        <v>37290</v>
      </c>
      <c r="G241" s="101">
        <v>70</v>
      </c>
      <c r="H241" s="101">
        <v>13374</v>
      </c>
      <c r="I241" s="101">
        <v>1035</v>
      </c>
      <c r="J241" s="101">
        <f t="shared" si="44"/>
        <v>51769</v>
      </c>
      <c r="K241" s="167">
        <v>78.37</v>
      </c>
    </row>
    <row r="242" spans="1:11" ht="19.5" customHeight="1" x14ac:dyDescent="0.2">
      <c r="A242" s="80" t="s">
        <v>175</v>
      </c>
      <c r="B242" s="272"/>
      <c r="C242" s="272"/>
      <c r="D242" s="81"/>
      <c r="E242" s="23"/>
      <c r="F242" s="137"/>
      <c r="G242" s="137"/>
      <c r="H242" s="137"/>
      <c r="I242" s="137"/>
      <c r="J242" s="137"/>
      <c r="K242" s="157"/>
    </row>
    <row r="243" spans="1:11" ht="15.75" customHeight="1" thickBot="1" x14ac:dyDescent="0.25">
      <c r="A243" s="84" t="s">
        <v>412</v>
      </c>
      <c r="B243" s="273">
        <v>600040500</v>
      </c>
      <c r="C243" s="273">
        <v>70918805</v>
      </c>
      <c r="D243" s="68">
        <v>91652001341</v>
      </c>
      <c r="E243" s="29">
        <v>3113</v>
      </c>
      <c r="F243" s="127">
        <v>76486</v>
      </c>
      <c r="G243" s="152">
        <v>650</v>
      </c>
      <c r="H243" s="152">
        <v>27602</v>
      </c>
      <c r="I243" s="127">
        <v>2218</v>
      </c>
      <c r="J243" s="128">
        <f>F243+G243+H243+I243</f>
        <v>106956</v>
      </c>
      <c r="K243" s="153">
        <v>165.9</v>
      </c>
    </row>
    <row r="244" spans="1:11" ht="19.5" customHeight="1" thickBot="1" x14ac:dyDescent="0.25">
      <c r="A244" s="72" t="s">
        <v>578</v>
      </c>
      <c r="B244" s="275"/>
      <c r="C244" s="275"/>
      <c r="D244" s="59"/>
      <c r="E244" s="31"/>
      <c r="F244" s="131">
        <f t="shared" ref="F244:I244" si="45">SUM(F239:F243)</f>
        <v>181811</v>
      </c>
      <c r="G244" s="131">
        <f t="shared" si="45"/>
        <v>965</v>
      </c>
      <c r="H244" s="131">
        <f t="shared" si="45"/>
        <v>65415</v>
      </c>
      <c r="I244" s="131">
        <f t="shared" si="45"/>
        <v>5315</v>
      </c>
      <c r="J244" s="131">
        <f t="shared" ref="J244:K244" si="46">SUM(J239:J243)</f>
        <v>253506</v>
      </c>
      <c r="K244" s="155">
        <f t="shared" si="46"/>
        <v>375.67</v>
      </c>
    </row>
    <row r="245" spans="1:11" ht="19.5" customHeight="1" x14ac:dyDescent="0.2">
      <c r="A245" s="62" t="s">
        <v>177</v>
      </c>
      <c r="B245" s="276"/>
      <c r="C245" s="276"/>
      <c r="D245" s="74"/>
      <c r="E245" s="17"/>
      <c r="F245" s="132"/>
      <c r="G245" s="132"/>
      <c r="H245" s="132"/>
      <c r="I245" s="132"/>
      <c r="J245" s="133"/>
      <c r="K245" s="156"/>
    </row>
    <row r="246" spans="1:11" ht="16.5" customHeight="1" x14ac:dyDescent="0.2">
      <c r="A246" s="84" t="s">
        <v>497</v>
      </c>
      <c r="B246" s="273">
        <v>600040445</v>
      </c>
      <c r="C246" s="273">
        <v>61384780</v>
      </c>
      <c r="D246" s="68">
        <v>91652000700</v>
      </c>
      <c r="E246" s="29">
        <v>3113</v>
      </c>
      <c r="F246" s="127">
        <v>48090</v>
      </c>
      <c r="G246" s="127">
        <v>0</v>
      </c>
      <c r="H246" s="127">
        <v>17216</v>
      </c>
      <c r="I246" s="127">
        <v>1393</v>
      </c>
      <c r="J246" s="128">
        <f>F246+G246+H246+I246</f>
        <v>66699</v>
      </c>
      <c r="K246" s="158">
        <v>100.33</v>
      </c>
    </row>
    <row r="247" spans="1:11" ht="19.5" customHeight="1" x14ac:dyDescent="0.2">
      <c r="A247" s="80" t="s">
        <v>178</v>
      </c>
      <c r="B247" s="272"/>
      <c r="C247" s="272"/>
      <c r="D247" s="81"/>
      <c r="E247" s="23"/>
      <c r="F247" s="137"/>
      <c r="G247" s="137"/>
      <c r="H247" s="137"/>
      <c r="I247" s="137"/>
      <c r="J247" s="137"/>
      <c r="K247" s="157"/>
    </row>
    <row r="248" spans="1:11" ht="16.5" customHeight="1" x14ac:dyDescent="0.2">
      <c r="A248" s="84" t="s">
        <v>246</v>
      </c>
      <c r="B248" s="273">
        <v>600040615</v>
      </c>
      <c r="C248" s="273">
        <v>65992911</v>
      </c>
      <c r="D248" s="68">
        <v>91652000710</v>
      </c>
      <c r="E248" s="29">
        <v>3113</v>
      </c>
      <c r="F248" s="127">
        <v>24768</v>
      </c>
      <c r="G248" s="127">
        <v>150</v>
      </c>
      <c r="H248" s="127">
        <v>8918</v>
      </c>
      <c r="I248" s="127">
        <v>644</v>
      </c>
      <c r="J248" s="128">
        <f>F248+G248+H248+I248</f>
        <v>34480</v>
      </c>
      <c r="K248" s="153">
        <v>50.68</v>
      </c>
    </row>
    <row r="249" spans="1:11" ht="19.5" customHeight="1" x14ac:dyDescent="0.2">
      <c r="A249" s="80" t="s">
        <v>259</v>
      </c>
      <c r="B249" s="272"/>
      <c r="C249" s="272"/>
      <c r="D249" s="81"/>
      <c r="E249" s="23"/>
      <c r="F249" s="137"/>
      <c r="G249" s="137"/>
      <c r="H249" s="137"/>
      <c r="I249" s="137"/>
      <c r="J249" s="137"/>
      <c r="K249" s="157"/>
    </row>
    <row r="250" spans="1:11" ht="16.5" customHeight="1" thickBot="1" x14ac:dyDescent="0.25">
      <c r="A250" s="109" t="s">
        <v>338</v>
      </c>
      <c r="B250" s="274">
        <v>600040402</v>
      </c>
      <c r="C250" s="274">
        <v>60460865</v>
      </c>
      <c r="D250" s="75">
        <v>91652000712</v>
      </c>
      <c r="E250" s="30">
        <v>3113</v>
      </c>
      <c r="F250" s="129">
        <v>45741</v>
      </c>
      <c r="G250" s="129">
        <v>385</v>
      </c>
      <c r="H250" s="129">
        <v>16506</v>
      </c>
      <c r="I250" s="129">
        <v>1111</v>
      </c>
      <c r="J250" s="130">
        <f>F250+G250+H250+I250</f>
        <v>63743</v>
      </c>
      <c r="K250" s="154">
        <v>97.93</v>
      </c>
    </row>
    <row r="251" spans="1:11" ht="19.5" customHeight="1" thickBot="1" x14ac:dyDescent="0.25">
      <c r="A251" s="72" t="s">
        <v>579</v>
      </c>
      <c r="B251" s="275"/>
      <c r="C251" s="275"/>
      <c r="D251" s="59"/>
      <c r="E251" s="31"/>
      <c r="F251" s="131">
        <f t="shared" ref="F251:I251" si="47">SUM(F246:F250)</f>
        <v>118599</v>
      </c>
      <c r="G251" s="131">
        <f t="shared" si="47"/>
        <v>535</v>
      </c>
      <c r="H251" s="131">
        <f t="shared" si="47"/>
        <v>42640</v>
      </c>
      <c r="I251" s="131">
        <f t="shared" si="47"/>
        <v>3148</v>
      </c>
      <c r="J251" s="131">
        <f t="shared" ref="J251:K251" si="48">SUM(J246:J250)</f>
        <v>164922</v>
      </c>
      <c r="K251" s="155">
        <f t="shared" si="48"/>
        <v>248.94</v>
      </c>
    </row>
    <row r="252" spans="1:11" ht="19.5" customHeight="1" x14ac:dyDescent="0.2">
      <c r="A252" s="62" t="s">
        <v>180</v>
      </c>
      <c r="B252" s="276"/>
      <c r="C252" s="276"/>
      <c r="D252" s="74"/>
      <c r="E252" s="17"/>
      <c r="F252" s="132"/>
      <c r="G252" s="132"/>
      <c r="H252" s="132"/>
      <c r="I252" s="132"/>
      <c r="J252" s="133"/>
      <c r="K252" s="156"/>
    </row>
    <row r="253" spans="1:11" ht="16.5" customHeight="1" x14ac:dyDescent="0.2">
      <c r="A253" s="84" t="s">
        <v>124</v>
      </c>
      <c r="B253" s="273">
        <v>600040429</v>
      </c>
      <c r="C253" s="273">
        <v>49625195</v>
      </c>
      <c r="D253" s="68">
        <v>91652000705</v>
      </c>
      <c r="E253" s="29">
        <v>3113</v>
      </c>
      <c r="F253" s="127">
        <v>30597</v>
      </c>
      <c r="G253" s="127">
        <v>30</v>
      </c>
      <c r="H253" s="127">
        <v>10964</v>
      </c>
      <c r="I253" s="127">
        <v>811</v>
      </c>
      <c r="J253" s="128">
        <f t="shared" ref="J253:J256" si="49">F253+G253+H253+I253</f>
        <v>42402</v>
      </c>
      <c r="K253" s="153">
        <v>63.89</v>
      </c>
    </row>
    <row r="254" spans="1:11" ht="16.5" customHeight="1" x14ac:dyDescent="0.2">
      <c r="A254" s="84" t="s">
        <v>125</v>
      </c>
      <c r="B254" s="273">
        <v>600040607</v>
      </c>
      <c r="C254" s="273">
        <v>63830825</v>
      </c>
      <c r="D254" s="68">
        <v>91652000707</v>
      </c>
      <c r="E254" s="29">
        <v>3113</v>
      </c>
      <c r="F254" s="127">
        <v>33571</v>
      </c>
      <c r="G254" s="127">
        <v>250</v>
      </c>
      <c r="H254" s="127">
        <v>12103</v>
      </c>
      <c r="I254" s="127">
        <v>857</v>
      </c>
      <c r="J254" s="128">
        <f t="shared" si="49"/>
        <v>46781</v>
      </c>
      <c r="K254" s="153">
        <v>63.07</v>
      </c>
    </row>
    <row r="255" spans="1:11" x14ac:dyDescent="0.2">
      <c r="A255" s="84" t="s">
        <v>126</v>
      </c>
      <c r="B255" s="273">
        <v>600040411</v>
      </c>
      <c r="C255" s="273">
        <v>63830817</v>
      </c>
      <c r="D255" s="68">
        <v>91652000706</v>
      </c>
      <c r="E255" s="29">
        <v>3117</v>
      </c>
      <c r="F255" s="127">
        <v>12940</v>
      </c>
      <c r="G255" s="127">
        <v>20</v>
      </c>
      <c r="H255" s="127">
        <v>4639</v>
      </c>
      <c r="I255" s="127">
        <v>261</v>
      </c>
      <c r="J255" s="128">
        <f t="shared" si="49"/>
        <v>17860</v>
      </c>
      <c r="K255" s="153">
        <v>28.94</v>
      </c>
    </row>
    <row r="256" spans="1:11" ht="16.5" customHeight="1" thickBot="1" x14ac:dyDescent="0.25">
      <c r="A256" s="109" t="s">
        <v>127</v>
      </c>
      <c r="B256" s="274">
        <v>600040437</v>
      </c>
      <c r="C256" s="274">
        <v>63830809</v>
      </c>
      <c r="D256" s="75">
        <v>91652000708</v>
      </c>
      <c r="E256" s="30">
        <v>3113</v>
      </c>
      <c r="F256" s="129">
        <v>26355</v>
      </c>
      <c r="G256" s="129">
        <v>50</v>
      </c>
      <c r="H256" s="129">
        <v>9452</v>
      </c>
      <c r="I256" s="129">
        <v>714</v>
      </c>
      <c r="J256" s="130">
        <f t="shared" si="49"/>
        <v>36571</v>
      </c>
      <c r="K256" s="154">
        <v>54.63</v>
      </c>
    </row>
    <row r="257" spans="1:11" ht="19.5" customHeight="1" thickBot="1" x14ac:dyDescent="0.25">
      <c r="A257" s="72" t="s">
        <v>580</v>
      </c>
      <c r="B257" s="275"/>
      <c r="C257" s="275"/>
      <c r="D257" s="59"/>
      <c r="E257" s="31"/>
      <c r="F257" s="131">
        <f t="shared" ref="F257:K257" si="50">SUM(F253:F256)</f>
        <v>103463</v>
      </c>
      <c r="G257" s="131">
        <f t="shared" si="50"/>
        <v>350</v>
      </c>
      <c r="H257" s="131">
        <f t="shared" si="50"/>
        <v>37158</v>
      </c>
      <c r="I257" s="131">
        <f t="shared" si="50"/>
        <v>2643</v>
      </c>
      <c r="J257" s="131">
        <f t="shared" si="50"/>
        <v>143614</v>
      </c>
      <c r="K257" s="155">
        <f t="shared" si="50"/>
        <v>210.53</v>
      </c>
    </row>
    <row r="258" spans="1:11" ht="19.5" customHeight="1" x14ac:dyDescent="0.2">
      <c r="A258" s="62" t="s">
        <v>182</v>
      </c>
      <c r="B258" s="276"/>
      <c r="C258" s="276"/>
      <c r="D258" s="74"/>
      <c r="E258" s="17"/>
      <c r="F258" s="132"/>
      <c r="G258" s="132"/>
      <c r="H258" s="132"/>
      <c r="I258" s="132"/>
      <c r="J258" s="133"/>
      <c r="K258" s="156"/>
    </row>
    <row r="259" spans="1:11" ht="16.5" customHeight="1" x14ac:dyDescent="0.2">
      <c r="A259" s="84" t="s">
        <v>191</v>
      </c>
      <c r="B259" s="273">
        <v>600040593</v>
      </c>
      <c r="C259" s="273">
        <v>47608579</v>
      </c>
      <c r="D259" s="68">
        <v>91652000711</v>
      </c>
      <c r="E259" s="29">
        <v>3113</v>
      </c>
      <c r="F259" s="139">
        <v>60822</v>
      </c>
      <c r="G259" s="139">
        <v>0</v>
      </c>
      <c r="H259" s="139">
        <v>21774</v>
      </c>
      <c r="I259" s="139">
        <v>1731</v>
      </c>
      <c r="J259" s="139">
        <f>F259+G259+H259+I259</f>
        <v>84327</v>
      </c>
      <c r="K259" s="158">
        <v>128.68</v>
      </c>
    </row>
    <row r="260" spans="1:11" ht="19.5" customHeight="1" x14ac:dyDescent="0.2">
      <c r="A260" s="80" t="s">
        <v>244</v>
      </c>
      <c r="B260" s="272"/>
      <c r="C260" s="272"/>
      <c r="D260" s="81"/>
      <c r="E260" s="23"/>
      <c r="F260" s="137"/>
      <c r="G260" s="137"/>
      <c r="H260" s="137"/>
      <c r="I260" s="137"/>
      <c r="J260" s="137"/>
      <c r="K260" s="157"/>
    </row>
    <row r="261" spans="1:11" ht="16.5" customHeight="1" x14ac:dyDescent="0.2">
      <c r="A261" s="84" t="s">
        <v>339</v>
      </c>
      <c r="B261" s="273">
        <v>600040470</v>
      </c>
      <c r="C261" s="273">
        <v>70902461</v>
      </c>
      <c r="D261" s="68">
        <v>91652001345</v>
      </c>
      <c r="E261" s="29">
        <v>3113</v>
      </c>
      <c r="F261" s="127">
        <v>19501</v>
      </c>
      <c r="G261" s="127">
        <v>20</v>
      </c>
      <c r="H261" s="127">
        <v>6988</v>
      </c>
      <c r="I261" s="127">
        <v>520</v>
      </c>
      <c r="J261" s="127">
        <f>F261+G261+H261+I261</f>
        <v>27029</v>
      </c>
      <c r="K261" s="153">
        <v>40.24</v>
      </c>
    </row>
    <row r="262" spans="1:11" ht="19.5" customHeight="1" x14ac:dyDescent="0.2">
      <c r="A262" s="80" t="s">
        <v>183</v>
      </c>
      <c r="B262" s="272"/>
      <c r="C262" s="272"/>
      <c r="D262" s="81"/>
      <c r="E262" s="23"/>
      <c r="F262" s="137"/>
      <c r="G262" s="137"/>
      <c r="H262" s="137"/>
      <c r="I262" s="137"/>
      <c r="J262" s="137"/>
      <c r="K262" s="157"/>
    </row>
    <row r="263" spans="1:11" ht="16.5" customHeight="1" x14ac:dyDescent="0.2">
      <c r="A263" s="84" t="s">
        <v>128</v>
      </c>
      <c r="B263" s="273">
        <v>600040488</v>
      </c>
      <c r="C263" s="273">
        <v>63833956</v>
      </c>
      <c r="D263" s="68">
        <v>91652000709</v>
      </c>
      <c r="E263" s="29">
        <v>3113</v>
      </c>
      <c r="F263" s="127">
        <v>35685</v>
      </c>
      <c r="G263" s="127">
        <v>30</v>
      </c>
      <c r="H263" s="127">
        <v>12785</v>
      </c>
      <c r="I263" s="127">
        <v>1001</v>
      </c>
      <c r="J263" s="127">
        <f>F263+G263+H263+I263</f>
        <v>49501</v>
      </c>
      <c r="K263" s="153">
        <v>74.75</v>
      </c>
    </row>
    <row r="264" spans="1:11" ht="19.5" customHeight="1" x14ac:dyDescent="0.2">
      <c r="A264" s="80" t="s">
        <v>260</v>
      </c>
      <c r="B264" s="272"/>
      <c r="C264" s="272"/>
      <c r="D264" s="81"/>
      <c r="E264" s="23"/>
      <c r="F264" s="137"/>
      <c r="G264" s="137"/>
      <c r="H264" s="137"/>
      <c r="I264" s="137"/>
      <c r="J264" s="137"/>
      <c r="K264" s="157"/>
    </row>
    <row r="265" spans="1:11" ht="16.5" customHeight="1" thickBot="1" x14ac:dyDescent="0.25">
      <c r="A265" s="109" t="s">
        <v>340</v>
      </c>
      <c r="B265" s="274">
        <v>600040518</v>
      </c>
      <c r="C265" s="274">
        <v>70908133</v>
      </c>
      <c r="D265" s="75">
        <v>91652001353</v>
      </c>
      <c r="E265" s="30">
        <v>3117</v>
      </c>
      <c r="F265" s="129">
        <v>11742</v>
      </c>
      <c r="G265" s="129">
        <v>21</v>
      </c>
      <c r="H265" s="129">
        <v>4211</v>
      </c>
      <c r="I265" s="129">
        <v>244</v>
      </c>
      <c r="J265" s="129">
        <f>F265+G265+H265+I265</f>
        <v>16218</v>
      </c>
      <c r="K265" s="154">
        <v>26.42</v>
      </c>
    </row>
    <row r="266" spans="1:11" ht="19.5" customHeight="1" thickBot="1" x14ac:dyDescent="0.25">
      <c r="A266" s="72" t="s">
        <v>581</v>
      </c>
      <c r="B266" s="275"/>
      <c r="C266" s="275"/>
      <c r="D266" s="59"/>
      <c r="E266" s="31"/>
      <c r="F266" s="131">
        <f t="shared" ref="F266:J266" si="51">SUM(F259:F265)</f>
        <v>127750</v>
      </c>
      <c r="G266" s="131">
        <f t="shared" si="51"/>
        <v>71</v>
      </c>
      <c r="H266" s="131">
        <f t="shared" si="51"/>
        <v>45758</v>
      </c>
      <c r="I266" s="131">
        <f t="shared" si="51"/>
        <v>3496</v>
      </c>
      <c r="J266" s="131">
        <f t="shared" si="51"/>
        <v>177075</v>
      </c>
      <c r="K266" s="155">
        <f t="shared" ref="K266" si="52">SUM(K259:K265)</f>
        <v>270.09000000000003</v>
      </c>
    </row>
    <row r="267" spans="1:11" ht="19.5" customHeight="1" x14ac:dyDescent="0.2">
      <c r="A267" s="62" t="s">
        <v>250</v>
      </c>
      <c r="B267" s="276"/>
      <c r="C267" s="276"/>
      <c r="D267" s="74"/>
      <c r="E267" s="17"/>
      <c r="F267" s="132"/>
      <c r="G267" s="132"/>
      <c r="H267" s="132"/>
      <c r="I267" s="132"/>
      <c r="J267" s="133"/>
      <c r="K267" s="156"/>
    </row>
    <row r="268" spans="1:11" ht="16.5" customHeight="1" x14ac:dyDescent="0.2">
      <c r="A268" s="84" t="s">
        <v>129</v>
      </c>
      <c r="B268" s="273">
        <v>600041328</v>
      </c>
      <c r="C268" s="273">
        <v>62933540</v>
      </c>
      <c r="D268" s="68">
        <v>91652000713</v>
      </c>
      <c r="E268" s="29">
        <v>3113</v>
      </c>
      <c r="F268" s="127">
        <v>38171</v>
      </c>
      <c r="G268" s="127">
        <v>350</v>
      </c>
      <c r="H268" s="127">
        <v>13784</v>
      </c>
      <c r="I268" s="127">
        <v>1148</v>
      </c>
      <c r="J268" s="128">
        <f t="shared" ref="J268:J269" si="53">F268+G268+H268+I268</f>
        <v>53453</v>
      </c>
      <c r="K268" s="153">
        <v>71.42</v>
      </c>
    </row>
    <row r="269" spans="1:11" ht="16.5" customHeight="1" x14ac:dyDescent="0.2">
      <c r="A269" s="84" t="s">
        <v>341</v>
      </c>
      <c r="B269" s="273">
        <v>600041301</v>
      </c>
      <c r="C269" s="273">
        <v>62933671</v>
      </c>
      <c r="D269" s="68">
        <v>91652000714</v>
      </c>
      <c r="E269" s="29">
        <v>3113</v>
      </c>
      <c r="F269" s="127">
        <v>38296</v>
      </c>
      <c r="G269" s="127">
        <v>80</v>
      </c>
      <c r="H269" s="127">
        <v>13737</v>
      </c>
      <c r="I269" s="127">
        <v>1139</v>
      </c>
      <c r="J269" s="128">
        <f t="shared" si="53"/>
        <v>53252</v>
      </c>
      <c r="K269" s="153">
        <v>74.819999999999993</v>
      </c>
    </row>
    <row r="270" spans="1:11" ht="19.5" customHeight="1" x14ac:dyDescent="0.2">
      <c r="A270" s="62" t="s">
        <v>245</v>
      </c>
      <c r="B270" s="276"/>
      <c r="C270" s="276"/>
      <c r="D270" s="74"/>
      <c r="E270" s="17"/>
      <c r="F270" s="132"/>
      <c r="G270" s="132"/>
      <c r="H270" s="132"/>
      <c r="I270" s="132"/>
      <c r="J270" s="137"/>
      <c r="K270" s="156"/>
    </row>
    <row r="271" spans="1:11" ht="16.5" customHeight="1" thickBot="1" x14ac:dyDescent="0.25">
      <c r="A271" s="111" t="s">
        <v>417</v>
      </c>
      <c r="B271" s="285">
        <v>600041344</v>
      </c>
      <c r="C271" s="285">
        <v>70926921</v>
      </c>
      <c r="D271" s="71">
        <v>91652001356</v>
      </c>
      <c r="E271" s="35">
        <v>3113</v>
      </c>
      <c r="F271" s="144">
        <v>26170</v>
      </c>
      <c r="G271" s="144">
        <v>100</v>
      </c>
      <c r="H271" s="144">
        <v>9403</v>
      </c>
      <c r="I271" s="144">
        <v>639</v>
      </c>
      <c r="J271" s="145">
        <f>F271+G271+H271+I271</f>
        <v>36312</v>
      </c>
      <c r="K271" s="161">
        <v>58.72</v>
      </c>
    </row>
    <row r="272" spans="1:11" ht="19.5" customHeight="1" thickBot="1" x14ac:dyDescent="0.25">
      <c r="A272" s="92" t="s">
        <v>556</v>
      </c>
      <c r="B272" s="284"/>
      <c r="C272" s="284"/>
      <c r="D272" s="60"/>
      <c r="E272" s="37"/>
      <c r="F272" s="146">
        <f t="shared" ref="F272:I272" si="54">SUM(F268:F271)</f>
        <v>102637</v>
      </c>
      <c r="G272" s="146">
        <f t="shared" si="54"/>
        <v>530</v>
      </c>
      <c r="H272" s="146">
        <f t="shared" si="54"/>
        <v>36924</v>
      </c>
      <c r="I272" s="146">
        <f t="shared" si="54"/>
        <v>2926</v>
      </c>
      <c r="J272" s="146">
        <f t="shared" ref="J272:K272" si="55">SUM(J268:J271)</f>
        <v>143017</v>
      </c>
      <c r="K272" s="162">
        <f t="shared" si="55"/>
        <v>204.96</v>
      </c>
    </row>
    <row r="273" spans="1:11" s="16" customFormat="1" ht="21" customHeight="1" thickBot="1" x14ac:dyDescent="0.25">
      <c r="A273" s="92" t="s">
        <v>130</v>
      </c>
      <c r="B273" s="270"/>
      <c r="C273" s="270"/>
      <c r="D273" s="36"/>
      <c r="E273" s="37"/>
      <c r="F273" s="146">
        <f>F12+F24+F36+F61+F78+F101+F111+F132+F139+F154+F169+F183+F197+F207+F222+F231+F237+F244+F251+F257+F266+F272</f>
        <v>6478682</v>
      </c>
      <c r="G273" s="146">
        <f t="shared" ref="G273:K273" si="56">G12+G24+G36+G61+G78+G101+G111+G132+G139+G154+G169+G183+G197+G207+G222+G231+G237+G244+G251+G257+G266+G272</f>
        <v>26628</v>
      </c>
      <c r="H273" s="146">
        <f t="shared" si="56"/>
        <v>2328377</v>
      </c>
      <c r="I273" s="146">
        <f t="shared" si="56"/>
        <v>166682</v>
      </c>
      <c r="J273" s="146">
        <f t="shared" si="56"/>
        <v>9000369</v>
      </c>
      <c r="K273" s="162">
        <f t="shared" si="56"/>
        <v>13609.23</v>
      </c>
    </row>
    <row r="275" spans="1:11" x14ac:dyDescent="0.2">
      <c r="F275" s="213"/>
      <c r="G275" s="213"/>
      <c r="H275" s="213"/>
      <c r="I275" s="213"/>
      <c r="J275" s="213"/>
      <c r="K275" s="214"/>
    </row>
    <row r="277" spans="1:11" x14ac:dyDescent="0.2">
      <c r="J277" s="16" t="s">
        <v>311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2.75" x14ac:dyDescent="0.2"/>
  <cols>
    <col min="1" max="1" width="63.28515625" style="44" customWidth="1"/>
    <col min="2" max="2" width="10" style="44" hidden="1" customWidth="1"/>
    <col min="3" max="3" width="9" style="44" hidden="1" customWidth="1"/>
    <col min="4" max="4" width="14.85546875" style="40" customWidth="1"/>
    <col min="5" max="5" width="6.7109375" style="40" customWidth="1"/>
    <col min="6" max="6" width="9.85546875" style="40" customWidth="1"/>
    <col min="7" max="7" width="7.85546875" style="40" customWidth="1"/>
    <col min="8" max="8" width="9.7109375" style="40" customWidth="1"/>
    <col min="9" max="9" width="8.85546875" style="40" bestFit="1" customWidth="1"/>
    <col min="10" max="10" width="11" style="40" customWidth="1"/>
    <col min="11" max="11" width="9.5703125" style="40" customWidth="1"/>
    <col min="12" max="16384" width="9.140625" style="40"/>
  </cols>
  <sheetData>
    <row r="1" spans="1:11" x14ac:dyDescent="0.2">
      <c r="A1" s="39"/>
      <c r="B1" s="39"/>
      <c r="C1" s="39"/>
    </row>
    <row r="2" spans="1:11" s="8" customFormat="1" ht="16.5" customHeight="1" thickBot="1" x14ac:dyDescent="0.25">
      <c r="A2" s="41"/>
      <c r="B2" s="244"/>
      <c r="C2" s="244"/>
      <c r="F2" s="329"/>
      <c r="G2" s="329"/>
      <c r="H2" s="329"/>
      <c r="I2" s="329"/>
      <c r="J2" s="329"/>
      <c r="K2" s="10" t="s">
        <v>449</v>
      </c>
    </row>
    <row r="3" spans="1:11" s="8" customFormat="1" ht="12.75" customHeight="1" x14ac:dyDescent="0.2">
      <c r="A3" s="323" t="s">
        <v>545</v>
      </c>
      <c r="B3" s="224"/>
      <c r="C3" s="224"/>
      <c r="D3" s="325" t="s">
        <v>310</v>
      </c>
      <c r="E3" s="325" t="s">
        <v>36</v>
      </c>
      <c r="F3" s="327" t="s">
        <v>37</v>
      </c>
      <c r="G3" s="325" t="s">
        <v>38</v>
      </c>
      <c r="H3" s="319" t="s">
        <v>39</v>
      </c>
      <c r="I3" s="319" t="s">
        <v>40</v>
      </c>
      <c r="J3" s="321" t="s">
        <v>41</v>
      </c>
      <c r="K3" s="317" t="s">
        <v>557</v>
      </c>
    </row>
    <row r="4" spans="1:11" s="8" customFormat="1" ht="30" customHeight="1" thickBot="1" x14ac:dyDescent="0.25">
      <c r="A4" s="324"/>
      <c r="B4" s="236" t="s">
        <v>549</v>
      </c>
      <c r="C4" s="236" t="s">
        <v>548</v>
      </c>
      <c r="D4" s="326"/>
      <c r="E4" s="326"/>
      <c r="F4" s="328"/>
      <c r="G4" s="326"/>
      <c r="H4" s="320"/>
      <c r="I4" s="320"/>
      <c r="J4" s="322"/>
      <c r="K4" s="318"/>
    </row>
    <row r="5" spans="1:11" s="8" customFormat="1" ht="20.25" customHeight="1" x14ac:dyDescent="0.2">
      <c r="A5" s="42" t="s">
        <v>132</v>
      </c>
      <c r="B5" s="245"/>
      <c r="C5" s="245"/>
      <c r="D5" s="23"/>
      <c r="E5" s="23"/>
      <c r="F5" s="23"/>
      <c r="G5" s="23"/>
      <c r="H5" s="23"/>
      <c r="I5" s="23"/>
      <c r="J5" s="23"/>
      <c r="K5" s="28"/>
    </row>
    <row r="6" spans="1:11" s="8" customFormat="1" ht="20.25" customHeight="1" x14ac:dyDescent="0.2">
      <c r="A6" s="238" t="s">
        <v>135</v>
      </c>
      <c r="B6" s="239"/>
      <c r="C6" s="239"/>
      <c r="D6" s="105"/>
      <c r="E6" s="105"/>
      <c r="F6" s="105"/>
      <c r="G6" s="105"/>
      <c r="H6" s="105"/>
      <c r="I6" s="105"/>
      <c r="J6" s="105"/>
      <c r="K6" s="246"/>
    </row>
    <row r="7" spans="1:11" s="8" customFormat="1" ht="16.5" customHeight="1" x14ac:dyDescent="0.2">
      <c r="A7" s="247" t="s">
        <v>349</v>
      </c>
      <c r="B7" s="248">
        <v>600035344</v>
      </c>
      <c r="C7" s="248">
        <v>63832968</v>
      </c>
      <c r="D7" s="249">
        <v>91652000952</v>
      </c>
      <c r="E7" s="249">
        <v>3141</v>
      </c>
      <c r="F7" s="101">
        <v>1972</v>
      </c>
      <c r="G7" s="101">
        <v>3</v>
      </c>
      <c r="H7" s="101">
        <v>707</v>
      </c>
      <c r="I7" s="101">
        <v>31</v>
      </c>
      <c r="J7" s="101">
        <f>F7+G7+H7+I7</f>
        <v>2713</v>
      </c>
      <c r="K7" s="250">
        <v>6.95</v>
      </c>
    </row>
    <row r="8" spans="1:11" s="8" customFormat="1" ht="16.5" customHeight="1" x14ac:dyDescent="0.2">
      <c r="A8" s="251" t="s">
        <v>350</v>
      </c>
      <c r="B8" s="252">
        <v>600035352</v>
      </c>
      <c r="C8" s="252">
        <v>63833140</v>
      </c>
      <c r="D8" s="249">
        <v>91652000953</v>
      </c>
      <c r="E8" s="249">
        <v>3141</v>
      </c>
      <c r="F8" s="101">
        <v>8157</v>
      </c>
      <c r="G8" s="101">
        <v>30</v>
      </c>
      <c r="H8" s="101">
        <v>2930</v>
      </c>
      <c r="I8" s="101">
        <v>130</v>
      </c>
      <c r="J8" s="101">
        <f t="shared" ref="J8:J11" si="0">F8+G8+H8+I8</f>
        <v>11247</v>
      </c>
      <c r="K8" s="250">
        <v>28.74</v>
      </c>
    </row>
    <row r="9" spans="1:11" s="8" customFormat="1" ht="16.5" customHeight="1" x14ac:dyDescent="0.2">
      <c r="A9" s="251" t="s">
        <v>351</v>
      </c>
      <c r="B9" s="252">
        <v>612000192</v>
      </c>
      <c r="C9" s="252">
        <v>60449632</v>
      </c>
      <c r="D9" s="249">
        <v>91652000951</v>
      </c>
      <c r="E9" s="249">
        <v>3141</v>
      </c>
      <c r="F9" s="101">
        <v>2323</v>
      </c>
      <c r="G9" s="101">
        <v>9</v>
      </c>
      <c r="H9" s="101">
        <v>835</v>
      </c>
      <c r="I9" s="101">
        <v>39</v>
      </c>
      <c r="J9" s="101">
        <f t="shared" si="0"/>
        <v>3206</v>
      </c>
      <c r="K9" s="250">
        <v>8.19</v>
      </c>
    </row>
    <row r="10" spans="1:11" s="8" customFormat="1" ht="16.5" customHeight="1" x14ac:dyDescent="0.2">
      <c r="A10" s="251" t="s">
        <v>352</v>
      </c>
      <c r="B10" s="252">
        <v>600035361</v>
      </c>
      <c r="C10" s="252">
        <v>63833123</v>
      </c>
      <c r="D10" s="249">
        <v>91652000954</v>
      </c>
      <c r="E10" s="249">
        <v>3141</v>
      </c>
      <c r="F10" s="101">
        <v>2874</v>
      </c>
      <c r="G10" s="101">
        <v>53</v>
      </c>
      <c r="H10" s="101">
        <v>1047</v>
      </c>
      <c r="I10" s="101">
        <v>50</v>
      </c>
      <c r="J10" s="101">
        <f t="shared" si="0"/>
        <v>4024</v>
      </c>
      <c r="K10" s="250">
        <v>10.130000000000001</v>
      </c>
    </row>
    <row r="11" spans="1:11" s="8" customFormat="1" ht="16.5" customHeight="1" thickBot="1" x14ac:dyDescent="0.25">
      <c r="A11" s="253" t="s">
        <v>382</v>
      </c>
      <c r="B11" s="254">
        <v>600035336</v>
      </c>
      <c r="C11" s="254">
        <v>63833131</v>
      </c>
      <c r="D11" s="255">
        <v>91652000956</v>
      </c>
      <c r="E11" s="255">
        <v>3141</v>
      </c>
      <c r="F11" s="102">
        <v>3098</v>
      </c>
      <c r="G11" s="102">
        <v>60</v>
      </c>
      <c r="H11" s="102">
        <v>1129</v>
      </c>
      <c r="I11" s="102">
        <v>46</v>
      </c>
      <c r="J11" s="101">
        <f t="shared" si="0"/>
        <v>4333</v>
      </c>
      <c r="K11" s="256">
        <v>10.91</v>
      </c>
    </row>
    <row r="12" spans="1:11" s="8" customFormat="1" ht="20.25" customHeight="1" thickBot="1" x14ac:dyDescent="0.25">
      <c r="A12" s="234" t="s">
        <v>551</v>
      </c>
      <c r="B12" s="231"/>
      <c r="C12" s="231"/>
      <c r="D12" s="231"/>
      <c r="E12" s="232"/>
      <c r="F12" s="169">
        <f>SUM(F7:F11)</f>
        <v>18424</v>
      </c>
      <c r="G12" s="169">
        <f>SUM(G7:G11)</f>
        <v>155</v>
      </c>
      <c r="H12" s="169">
        <f>SUM(H7:H11)</f>
        <v>6648</v>
      </c>
      <c r="I12" s="169">
        <f>SUM(I7:I11)</f>
        <v>296</v>
      </c>
      <c r="J12" s="169">
        <f t="shared" ref="J12:K12" si="1">SUM(J7:J11)</f>
        <v>25523</v>
      </c>
      <c r="K12" s="233">
        <f t="shared" si="1"/>
        <v>64.92</v>
      </c>
    </row>
    <row r="13" spans="1:11" s="8" customFormat="1" ht="20.25" customHeight="1" x14ac:dyDescent="0.2">
      <c r="A13" s="227" t="s">
        <v>306</v>
      </c>
      <c r="B13" s="228"/>
      <c r="C13" s="228"/>
      <c r="D13" s="65"/>
      <c r="E13" s="65"/>
      <c r="F13" s="172"/>
      <c r="G13" s="172"/>
      <c r="H13" s="172"/>
      <c r="I13" s="172"/>
      <c r="J13" s="172"/>
      <c r="K13" s="229"/>
    </row>
    <row r="14" spans="1:11" s="8" customFormat="1" ht="26.25" thickBot="1" x14ac:dyDescent="0.25">
      <c r="A14" s="257" t="s">
        <v>354</v>
      </c>
      <c r="B14" s="258">
        <v>661000192</v>
      </c>
      <c r="C14" s="258">
        <v>63831481</v>
      </c>
      <c r="D14" s="223">
        <v>91652000986</v>
      </c>
      <c r="E14" s="223">
        <v>3141</v>
      </c>
      <c r="F14" s="189">
        <v>1297</v>
      </c>
      <c r="G14" s="189">
        <v>95</v>
      </c>
      <c r="H14" s="189">
        <v>497</v>
      </c>
      <c r="I14" s="189">
        <v>22</v>
      </c>
      <c r="J14" s="189">
        <f>F14+G14+H14+I14</f>
        <v>1911</v>
      </c>
      <c r="K14" s="259">
        <v>4.57</v>
      </c>
    </row>
    <row r="15" spans="1:11" s="8" customFormat="1" ht="20.25" customHeight="1" thickBot="1" x14ac:dyDescent="0.25">
      <c r="A15" s="234" t="s">
        <v>552</v>
      </c>
      <c r="B15" s="231"/>
      <c r="C15" s="231"/>
      <c r="D15" s="231"/>
      <c r="E15" s="232"/>
      <c r="F15" s="169">
        <f>F14</f>
        <v>1297</v>
      </c>
      <c r="G15" s="169">
        <f t="shared" ref="G15:K15" si="2">G14</f>
        <v>95</v>
      </c>
      <c r="H15" s="169">
        <f t="shared" si="2"/>
        <v>497</v>
      </c>
      <c r="I15" s="169">
        <f t="shared" si="2"/>
        <v>22</v>
      </c>
      <c r="J15" s="169">
        <f t="shared" si="2"/>
        <v>1911</v>
      </c>
      <c r="K15" s="233">
        <f t="shared" si="2"/>
        <v>4.57</v>
      </c>
    </row>
    <row r="16" spans="1:11" s="8" customFormat="1" ht="20.25" customHeight="1" x14ac:dyDescent="0.2">
      <c r="A16" s="227" t="s">
        <v>147</v>
      </c>
      <c r="B16" s="228"/>
      <c r="C16" s="228"/>
      <c r="D16" s="65"/>
      <c r="E16" s="65"/>
      <c r="F16" s="172"/>
      <c r="G16" s="172"/>
      <c r="H16" s="172"/>
      <c r="I16" s="172"/>
      <c r="J16" s="172"/>
      <c r="K16" s="229"/>
    </row>
    <row r="17" spans="1:11" s="8" customFormat="1" ht="16.5" customHeight="1" thickBot="1" x14ac:dyDescent="0.25">
      <c r="A17" s="257" t="s">
        <v>419</v>
      </c>
      <c r="B17" s="258">
        <v>661000273</v>
      </c>
      <c r="C17" s="258">
        <v>71212311</v>
      </c>
      <c r="D17" s="223">
        <v>91652001363</v>
      </c>
      <c r="E17" s="223">
        <v>3141</v>
      </c>
      <c r="F17" s="189">
        <v>29675</v>
      </c>
      <c r="G17" s="189">
        <v>800</v>
      </c>
      <c r="H17" s="189">
        <v>10894</v>
      </c>
      <c r="I17" s="189">
        <v>496</v>
      </c>
      <c r="J17" s="189">
        <f>F17+G17+H17+I17</f>
        <v>41865</v>
      </c>
      <c r="K17" s="259">
        <v>104.55</v>
      </c>
    </row>
    <row r="18" spans="1:11" s="8" customFormat="1" ht="20.25" customHeight="1" thickBot="1" x14ac:dyDescent="0.25">
      <c r="A18" s="234" t="s">
        <v>553</v>
      </c>
      <c r="B18" s="231"/>
      <c r="C18" s="231"/>
      <c r="D18" s="231"/>
      <c r="E18" s="232"/>
      <c r="F18" s="169">
        <f>F17</f>
        <v>29675</v>
      </c>
      <c r="G18" s="169">
        <f t="shared" ref="G18:K18" si="3">G17</f>
        <v>800</v>
      </c>
      <c r="H18" s="169">
        <f t="shared" si="3"/>
        <v>10894</v>
      </c>
      <c r="I18" s="169">
        <f t="shared" si="3"/>
        <v>496</v>
      </c>
      <c r="J18" s="169">
        <f t="shared" si="3"/>
        <v>41865</v>
      </c>
      <c r="K18" s="233">
        <f t="shared" si="3"/>
        <v>104.55</v>
      </c>
    </row>
    <row r="19" spans="1:11" s="8" customFormat="1" ht="20.25" customHeight="1" x14ac:dyDescent="0.2">
      <c r="A19" s="260" t="s">
        <v>166</v>
      </c>
      <c r="B19" s="261"/>
      <c r="C19" s="261"/>
      <c r="D19" s="64"/>
      <c r="E19" s="64"/>
      <c r="F19" s="170"/>
      <c r="G19" s="170"/>
      <c r="H19" s="170"/>
      <c r="I19" s="170"/>
      <c r="J19" s="170"/>
      <c r="K19" s="262"/>
    </row>
    <row r="20" spans="1:11" s="8" customFormat="1" ht="16.5" customHeight="1" x14ac:dyDescent="0.2">
      <c r="A20" s="251" t="s">
        <v>345</v>
      </c>
      <c r="B20" s="252">
        <v>661000010</v>
      </c>
      <c r="C20" s="252">
        <v>70874255</v>
      </c>
      <c r="D20" s="249">
        <v>91652000982</v>
      </c>
      <c r="E20" s="249">
        <v>3141</v>
      </c>
      <c r="F20" s="101">
        <v>4298</v>
      </c>
      <c r="G20" s="101">
        <v>0</v>
      </c>
      <c r="H20" s="101">
        <v>1539</v>
      </c>
      <c r="I20" s="101">
        <v>77</v>
      </c>
      <c r="J20" s="101">
        <f>F20+G20+H20+I20</f>
        <v>5914</v>
      </c>
      <c r="K20" s="250">
        <v>15.14</v>
      </c>
    </row>
    <row r="21" spans="1:11" s="8" customFormat="1" ht="20.25" customHeight="1" x14ac:dyDescent="0.2">
      <c r="A21" s="238" t="s">
        <v>169</v>
      </c>
      <c r="B21" s="239"/>
      <c r="C21" s="239"/>
      <c r="D21" s="105"/>
      <c r="E21" s="105"/>
      <c r="F21" s="174"/>
      <c r="G21" s="174"/>
      <c r="H21" s="174"/>
      <c r="I21" s="174"/>
      <c r="J21" s="174"/>
      <c r="K21" s="240"/>
    </row>
    <row r="22" spans="1:11" s="8" customFormat="1" ht="16.5" customHeight="1" thickBot="1" x14ac:dyDescent="0.25">
      <c r="A22" s="253" t="s">
        <v>432</v>
      </c>
      <c r="B22" s="254">
        <v>661000036</v>
      </c>
      <c r="C22" s="254">
        <v>70879273</v>
      </c>
      <c r="D22" s="255">
        <v>91652000983</v>
      </c>
      <c r="E22" s="255">
        <v>3141</v>
      </c>
      <c r="F22" s="102">
        <v>5029</v>
      </c>
      <c r="G22" s="102">
        <v>121</v>
      </c>
      <c r="H22" s="102">
        <v>1841</v>
      </c>
      <c r="I22" s="102">
        <v>71</v>
      </c>
      <c r="J22" s="101">
        <f>F22+G22+H22+I22</f>
        <v>7062</v>
      </c>
      <c r="K22" s="256">
        <v>17.72</v>
      </c>
    </row>
    <row r="23" spans="1:11" s="8" customFormat="1" ht="20.25" customHeight="1" thickBot="1" x14ac:dyDescent="0.25">
      <c r="A23" s="234" t="s">
        <v>554</v>
      </c>
      <c r="B23" s="231"/>
      <c r="C23" s="231"/>
      <c r="D23" s="235"/>
      <c r="E23" s="263"/>
      <c r="F23" s="169">
        <f>SUM(F20:F22)</f>
        <v>9327</v>
      </c>
      <c r="G23" s="169">
        <f>SUM(G20:G22)</f>
        <v>121</v>
      </c>
      <c r="H23" s="169">
        <f>SUM(H20:H22)</f>
        <v>3380</v>
      </c>
      <c r="I23" s="169">
        <f>SUM(I20:I22)</f>
        <v>148</v>
      </c>
      <c r="J23" s="169">
        <f t="shared" ref="J23:K23" si="4">SUM(J20:J22)</f>
        <v>12976</v>
      </c>
      <c r="K23" s="233">
        <f t="shared" si="4"/>
        <v>32.86</v>
      </c>
    </row>
    <row r="24" spans="1:11" s="8" customFormat="1" ht="20.25" customHeight="1" x14ac:dyDescent="0.2">
      <c r="A24" s="227" t="s">
        <v>174</v>
      </c>
      <c r="B24" s="228"/>
      <c r="C24" s="228"/>
      <c r="D24" s="65"/>
      <c r="E24" s="65"/>
      <c r="F24" s="172"/>
      <c r="G24" s="172"/>
      <c r="H24" s="172"/>
      <c r="I24" s="172"/>
      <c r="J24" s="172"/>
      <c r="K24" s="229"/>
    </row>
    <row r="25" spans="1:11" s="8" customFormat="1" ht="16.5" customHeight="1" thickBot="1" x14ac:dyDescent="0.25">
      <c r="A25" s="264" t="s">
        <v>355</v>
      </c>
      <c r="B25" s="265">
        <v>691001375</v>
      </c>
      <c r="C25" s="265">
        <v>29011647</v>
      </c>
      <c r="D25" s="223">
        <v>91652001530</v>
      </c>
      <c r="E25" s="223">
        <v>3141</v>
      </c>
      <c r="F25" s="189">
        <v>14596</v>
      </c>
      <c r="G25" s="189">
        <v>0</v>
      </c>
      <c r="H25" s="189">
        <v>5225</v>
      </c>
      <c r="I25" s="189">
        <v>180</v>
      </c>
      <c r="J25" s="266">
        <f>F25+G25+H25+I25</f>
        <v>20001</v>
      </c>
      <c r="K25" s="259">
        <v>51.42</v>
      </c>
    </row>
    <row r="26" spans="1:11" s="8" customFormat="1" ht="20.25" customHeight="1" thickBot="1" x14ac:dyDescent="0.25">
      <c r="A26" s="234" t="s">
        <v>555</v>
      </c>
      <c r="B26" s="231"/>
      <c r="C26" s="231"/>
      <c r="D26" s="231"/>
      <c r="E26" s="232"/>
      <c r="F26" s="169">
        <f>F25</f>
        <v>14596</v>
      </c>
      <c r="G26" s="169">
        <f t="shared" ref="G26:K26" si="5">G25</f>
        <v>0</v>
      </c>
      <c r="H26" s="169">
        <f t="shared" si="5"/>
        <v>5225</v>
      </c>
      <c r="I26" s="169">
        <f t="shared" si="5"/>
        <v>180</v>
      </c>
      <c r="J26" s="169">
        <f t="shared" si="5"/>
        <v>20001</v>
      </c>
      <c r="K26" s="233">
        <f t="shared" si="5"/>
        <v>51.42</v>
      </c>
    </row>
    <row r="27" spans="1:11" s="8" customFormat="1" ht="20.25" customHeight="1" x14ac:dyDescent="0.2">
      <c r="A27" s="227" t="s">
        <v>250</v>
      </c>
      <c r="B27" s="228"/>
      <c r="C27" s="228"/>
      <c r="D27" s="65"/>
      <c r="E27" s="65"/>
      <c r="F27" s="172"/>
      <c r="G27" s="172"/>
      <c r="H27" s="172"/>
      <c r="I27" s="172"/>
      <c r="J27" s="172"/>
      <c r="K27" s="229"/>
    </row>
    <row r="28" spans="1:11" s="8" customFormat="1" ht="16.5" customHeight="1" thickBot="1" x14ac:dyDescent="0.25">
      <c r="A28" s="264" t="s">
        <v>356</v>
      </c>
      <c r="B28" s="265">
        <v>661000061</v>
      </c>
      <c r="C28" s="265">
        <v>70971382</v>
      </c>
      <c r="D28" s="223">
        <v>91652000985</v>
      </c>
      <c r="E28" s="223">
        <v>3141</v>
      </c>
      <c r="F28" s="189">
        <v>6199</v>
      </c>
      <c r="G28" s="189">
        <v>40</v>
      </c>
      <c r="H28" s="189">
        <v>2233</v>
      </c>
      <c r="I28" s="189">
        <v>106</v>
      </c>
      <c r="J28" s="266">
        <f>F28+G28+H28+I28</f>
        <v>8578</v>
      </c>
      <c r="K28" s="259">
        <v>21.83</v>
      </c>
    </row>
    <row r="29" spans="1:11" s="8" customFormat="1" ht="20.25" customHeight="1" thickBot="1" x14ac:dyDescent="0.25">
      <c r="A29" s="234" t="s">
        <v>556</v>
      </c>
      <c r="B29" s="231"/>
      <c r="C29" s="231"/>
      <c r="D29" s="231"/>
      <c r="E29" s="232"/>
      <c r="F29" s="169">
        <f>F28</f>
        <v>6199</v>
      </c>
      <c r="G29" s="169">
        <f t="shared" ref="G29:K29" si="6">G28</f>
        <v>40</v>
      </c>
      <c r="H29" s="169">
        <f t="shared" si="6"/>
        <v>2233</v>
      </c>
      <c r="I29" s="169">
        <f t="shared" si="6"/>
        <v>106</v>
      </c>
      <c r="J29" s="169">
        <f t="shared" si="6"/>
        <v>8578</v>
      </c>
      <c r="K29" s="233">
        <f t="shared" si="6"/>
        <v>21.83</v>
      </c>
    </row>
    <row r="30" spans="1:11" s="8" customFormat="1" ht="21" customHeight="1" thickBot="1" x14ac:dyDescent="0.25">
      <c r="A30" s="234" t="s">
        <v>547</v>
      </c>
      <c r="B30" s="231"/>
      <c r="C30" s="231"/>
      <c r="D30" s="231"/>
      <c r="E30" s="232"/>
      <c r="F30" s="169">
        <f>F12+F15+F18+F23+F26+F29</f>
        <v>79518</v>
      </c>
      <c r="G30" s="169">
        <f t="shared" ref="G30:K30" si="7">G12+G15+G18+G23+G26+G29</f>
        <v>1211</v>
      </c>
      <c r="H30" s="169">
        <f t="shared" si="7"/>
        <v>28877</v>
      </c>
      <c r="I30" s="169">
        <f t="shared" si="7"/>
        <v>1248</v>
      </c>
      <c r="J30" s="169">
        <f t="shared" si="7"/>
        <v>110854</v>
      </c>
      <c r="K30" s="233">
        <f t="shared" si="7"/>
        <v>280.15000000000003</v>
      </c>
    </row>
  </sheetData>
  <mergeCells count="10">
    <mergeCell ref="K3:K4"/>
    <mergeCell ref="F3:F4"/>
    <mergeCell ref="G3:G4"/>
    <mergeCell ref="J3:J4"/>
    <mergeCell ref="F2:J2"/>
    <mergeCell ref="A3:A4"/>
    <mergeCell ref="D3:D4"/>
    <mergeCell ref="E3:E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Normal="100" workbookViewId="0"/>
  </sheetViews>
  <sheetFormatPr defaultRowHeight="12.75" x14ac:dyDescent="0.2"/>
  <cols>
    <col min="1" max="1" width="55.140625" style="40" customWidth="1"/>
    <col min="2" max="2" width="10" style="40" hidden="1" customWidth="1"/>
    <col min="3" max="3" width="9" style="40" hidden="1" customWidth="1"/>
    <col min="4" max="4" width="15.28515625" style="40" customWidth="1"/>
    <col min="5" max="5" width="9" style="40" customWidth="1"/>
    <col min="6" max="6" width="9.85546875" style="40" bestFit="1" customWidth="1"/>
    <col min="7" max="9" width="9.42578125" style="40" bestFit="1" customWidth="1"/>
    <col min="10" max="10" width="9.85546875" style="40" bestFit="1" customWidth="1"/>
    <col min="11" max="11" width="10.28515625" style="40" customWidth="1"/>
    <col min="12" max="16384" width="9.140625" style="40"/>
  </cols>
  <sheetData>
    <row r="2" spans="1:11" ht="13.5" thickBot="1" x14ac:dyDescent="0.25">
      <c r="A2" s="45"/>
      <c r="B2" s="237"/>
      <c r="C2" s="237"/>
      <c r="K2" s="10" t="s">
        <v>449</v>
      </c>
    </row>
    <row r="3" spans="1:11" s="8" customFormat="1" ht="15.75" customHeight="1" x14ac:dyDescent="0.2">
      <c r="A3" s="323" t="s">
        <v>545</v>
      </c>
      <c r="B3" s="224"/>
      <c r="C3" s="224"/>
      <c r="D3" s="325" t="s">
        <v>310</v>
      </c>
      <c r="E3" s="325" t="s">
        <v>36</v>
      </c>
      <c r="F3" s="327" t="s">
        <v>37</v>
      </c>
      <c r="G3" s="325" t="s">
        <v>38</v>
      </c>
      <c r="H3" s="319" t="s">
        <v>39</v>
      </c>
      <c r="I3" s="319" t="s">
        <v>40</v>
      </c>
      <c r="J3" s="321" t="s">
        <v>41</v>
      </c>
      <c r="K3" s="317" t="s">
        <v>557</v>
      </c>
    </row>
    <row r="4" spans="1:11" s="8" customFormat="1" ht="30.75" customHeight="1" thickBot="1" x14ac:dyDescent="0.25">
      <c r="A4" s="324"/>
      <c r="B4" s="236" t="s">
        <v>549</v>
      </c>
      <c r="C4" s="236" t="s">
        <v>548</v>
      </c>
      <c r="D4" s="326"/>
      <c r="E4" s="326"/>
      <c r="F4" s="328"/>
      <c r="G4" s="326"/>
      <c r="H4" s="320"/>
      <c r="I4" s="320"/>
      <c r="J4" s="322"/>
      <c r="K4" s="318"/>
    </row>
    <row r="5" spans="1:11" s="8" customFormat="1" ht="19.5" customHeight="1" x14ac:dyDescent="0.2">
      <c r="A5" s="333" t="s">
        <v>188</v>
      </c>
      <c r="B5" s="334"/>
      <c r="C5" s="334"/>
      <c r="D5" s="335"/>
      <c r="E5" s="335"/>
      <c r="F5" s="335"/>
      <c r="G5" s="335"/>
      <c r="H5" s="335"/>
      <c r="I5" s="335"/>
      <c r="J5" s="335"/>
      <c r="K5" s="336"/>
    </row>
    <row r="6" spans="1:11" s="8" customFormat="1" ht="20.25" customHeight="1" x14ac:dyDescent="0.2">
      <c r="A6" s="238" t="s">
        <v>169</v>
      </c>
      <c r="B6" s="239"/>
      <c r="C6" s="239"/>
      <c r="D6" s="105"/>
      <c r="E6" s="105"/>
      <c r="F6" s="174"/>
      <c r="G6" s="174"/>
      <c r="H6" s="174"/>
      <c r="I6" s="174"/>
      <c r="J6" s="174"/>
      <c r="K6" s="240"/>
    </row>
    <row r="7" spans="1:11" s="8" customFormat="1" ht="15.75" customHeight="1" thickBot="1" x14ac:dyDescent="0.25">
      <c r="A7" s="46" t="s">
        <v>503</v>
      </c>
      <c r="B7" s="241">
        <v>600038548</v>
      </c>
      <c r="C7" s="241">
        <v>67363237</v>
      </c>
      <c r="D7" s="242">
        <v>91652000685</v>
      </c>
      <c r="E7" s="21">
        <v>3231</v>
      </c>
      <c r="F7" s="112">
        <v>9503</v>
      </c>
      <c r="G7" s="112">
        <v>0</v>
      </c>
      <c r="H7" s="112">
        <v>3402</v>
      </c>
      <c r="I7" s="112">
        <v>42</v>
      </c>
      <c r="J7" s="118">
        <f>F7+G7+H7+I7</f>
        <v>12947</v>
      </c>
      <c r="K7" s="123">
        <v>18.39</v>
      </c>
    </row>
    <row r="8" spans="1:11" s="8" customFormat="1" ht="20.25" customHeight="1" thickBot="1" x14ac:dyDescent="0.25">
      <c r="A8" s="72" t="s">
        <v>171</v>
      </c>
      <c r="B8" s="231"/>
      <c r="C8" s="231"/>
      <c r="D8" s="231"/>
      <c r="E8" s="232"/>
      <c r="F8" s="169">
        <f>F7</f>
        <v>9503</v>
      </c>
      <c r="G8" s="169">
        <f t="shared" ref="G8:K8" si="0">G7</f>
        <v>0</v>
      </c>
      <c r="H8" s="169">
        <f t="shared" si="0"/>
        <v>3402</v>
      </c>
      <c r="I8" s="169">
        <f t="shared" si="0"/>
        <v>42</v>
      </c>
      <c r="J8" s="169">
        <f t="shared" si="0"/>
        <v>12947</v>
      </c>
      <c r="K8" s="233">
        <f t="shared" si="0"/>
        <v>18.39</v>
      </c>
    </row>
    <row r="9" spans="1:11" s="8" customFormat="1" ht="20.25" customHeight="1" x14ac:dyDescent="0.2">
      <c r="A9" s="227" t="s">
        <v>172</v>
      </c>
      <c r="B9" s="228"/>
      <c r="C9" s="228"/>
      <c r="D9" s="65"/>
      <c r="E9" s="65"/>
      <c r="F9" s="172"/>
      <c r="G9" s="172"/>
      <c r="H9" s="172"/>
      <c r="I9" s="172"/>
      <c r="J9" s="172"/>
      <c r="K9" s="229"/>
    </row>
    <row r="10" spans="1:11" s="8" customFormat="1" ht="15.75" customHeight="1" thickBot="1" x14ac:dyDescent="0.25">
      <c r="A10" s="48" t="s">
        <v>502</v>
      </c>
      <c r="B10" s="243">
        <v>612500349</v>
      </c>
      <c r="C10" s="243">
        <v>63834715</v>
      </c>
      <c r="D10" s="49">
        <v>91652000696</v>
      </c>
      <c r="E10" s="19">
        <v>3231</v>
      </c>
      <c r="F10" s="119">
        <v>8611</v>
      </c>
      <c r="G10" s="119">
        <v>72</v>
      </c>
      <c r="H10" s="119">
        <v>3107</v>
      </c>
      <c r="I10" s="119">
        <v>41</v>
      </c>
      <c r="J10" s="120">
        <f>F10+G10+H10+I10</f>
        <v>11831</v>
      </c>
      <c r="K10" s="124">
        <v>16.670000000000002</v>
      </c>
    </row>
    <row r="11" spans="1:11" s="8" customFormat="1" ht="20.25" customHeight="1" thickBot="1" x14ac:dyDescent="0.25">
      <c r="A11" s="72" t="s">
        <v>550</v>
      </c>
      <c r="B11" s="231"/>
      <c r="C11" s="231"/>
      <c r="D11" s="231"/>
      <c r="E11" s="232"/>
      <c r="F11" s="169">
        <f>F10</f>
        <v>8611</v>
      </c>
      <c r="G11" s="169">
        <f t="shared" ref="G11:K11" si="1">G10</f>
        <v>72</v>
      </c>
      <c r="H11" s="169">
        <f t="shared" si="1"/>
        <v>3107</v>
      </c>
      <c r="I11" s="169">
        <f t="shared" si="1"/>
        <v>41</v>
      </c>
      <c r="J11" s="169">
        <f t="shared" si="1"/>
        <v>11831</v>
      </c>
      <c r="K11" s="233">
        <f t="shared" si="1"/>
        <v>16.670000000000002</v>
      </c>
    </row>
    <row r="12" spans="1:11" s="8" customFormat="1" ht="20.25" customHeight="1" thickBot="1" x14ac:dyDescent="0.25">
      <c r="A12" s="330" t="s">
        <v>547</v>
      </c>
      <c r="B12" s="331"/>
      <c r="C12" s="331"/>
      <c r="D12" s="332"/>
      <c r="E12" s="50"/>
      <c r="F12" s="121">
        <f t="shared" ref="F12:K12" si="2">F8+F11</f>
        <v>18114</v>
      </c>
      <c r="G12" s="121">
        <f t="shared" si="2"/>
        <v>72</v>
      </c>
      <c r="H12" s="121">
        <f t="shared" si="2"/>
        <v>6509</v>
      </c>
      <c r="I12" s="121">
        <f t="shared" si="2"/>
        <v>83</v>
      </c>
      <c r="J12" s="122">
        <f t="shared" si="2"/>
        <v>24778</v>
      </c>
      <c r="K12" s="125">
        <f t="shared" si="2"/>
        <v>35.06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RowHeight="12.75" x14ac:dyDescent="0.2"/>
  <cols>
    <col min="1" max="1" width="50.28515625" style="44" customWidth="1"/>
    <col min="2" max="2" width="10" style="44" hidden="1" customWidth="1"/>
    <col min="3" max="3" width="9" style="44" hidden="1" customWidth="1"/>
    <col min="4" max="4" width="14.28515625" style="40" customWidth="1"/>
    <col min="5" max="5" width="9" style="40" customWidth="1"/>
    <col min="6" max="6" width="8.5703125" style="40" customWidth="1"/>
    <col min="7" max="9" width="9.28515625" style="40" bestFit="1" customWidth="1"/>
    <col min="10" max="10" width="10.140625" style="40" customWidth="1"/>
    <col min="11" max="11" width="9.28515625" style="40" bestFit="1" customWidth="1"/>
    <col min="12" max="16384" width="9.140625" style="40"/>
  </cols>
  <sheetData>
    <row r="1" spans="1:11" x14ac:dyDescent="0.2">
      <c r="A1" s="51"/>
      <c r="B1" s="51"/>
      <c r="C1" s="51"/>
    </row>
    <row r="2" spans="1:11" ht="16.5" customHeight="1" thickBot="1" x14ac:dyDescent="0.25">
      <c r="A2" s="52"/>
      <c r="B2" s="52"/>
      <c r="C2" s="52"/>
      <c r="K2" s="10" t="s">
        <v>449</v>
      </c>
    </row>
    <row r="3" spans="1:11" s="8" customFormat="1" ht="15.75" customHeight="1" x14ac:dyDescent="0.2">
      <c r="A3" s="323" t="s">
        <v>545</v>
      </c>
      <c r="B3" s="224"/>
      <c r="C3" s="224"/>
      <c r="D3" s="325" t="s">
        <v>310</v>
      </c>
      <c r="E3" s="325" t="s">
        <v>36</v>
      </c>
      <c r="F3" s="327" t="s">
        <v>37</v>
      </c>
      <c r="G3" s="325" t="s">
        <v>38</v>
      </c>
      <c r="H3" s="319" t="s">
        <v>39</v>
      </c>
      <c r="I3" s="319" t="s">
        <v>40</v>
      </c>
      <c r="J3" s="321" t="s">
        <v>41</v>
      </c>
      <c r="K3" s="317" t="s">
        <v>557</v>
      </c>
    </row>
    <row r="4" spans="1:11" s="8" customFormat="1" ht="30.75" customHeight="1" thickBot="1" x14ac:dyDescent="0.25">
      <c r="A4" s="324"/>
      <c r="B4" s="236" t="s">
        <v>549</v>
      </c>
      <c r="C4" s="236" t="s">
        <v>548</v>
      </c>
      <c r="D4" s="326"/>
      <c r="E4" s="326"/>
      <c r="F4" s="328"/>
      <c r="G4" s="326"/>
      <c r="H4" s="320"/>
      <c r="I4" s="320"/>
      <c r="J4" s="322"/>
      <c r="K4" s="318"/>
    </row>
    <row r="5" spans="1:11" s="8" customFormat="1" ht="19.5" customHeight="1" thickBot="1" x14ac:dyDescent="0.25">
      <c r="A5" s="333" t="s">
        <v>189</v>
      </c>
      <c r="B5" s="334"/>
      <c r="C5" s="334"/>
      <c r="D5" s="335"/>
      <c r="E5" s="335"/>
      <c r="F5" s="335"/>
      <c r="G5" s="335"/>
      <c r="H5" s="335"/>
      <c r="I5" s="335"/>
      <c r="J5" s="335"/>
      <c r="K5" s="336"/>
    </row>
    <row r="6" spans="1:11" s="8" customFormat="1" ht="20.25" customHeight="1" x14ac:dyDescent="0.2">
      <c r="A6" s="227" t="s">
        <v>155</v>
      </c>
      <c r="B6" s="228"/>
      <c r="C6" s="228"/>
      <c r="D6" s="65"/>
      <c r="E6" s="65"/>
      <c r="F6" s="172"/>
      <c r="G6" s="172"/>
      <c r="H6" s="172"/>
      <c r="I6" s="172"/>
      <c r="J6" s="172"/>
      <c r="K6" s="229"/>
    </row>
    <row r="7" spans="1:11" s="8" customFormat="1" ht="15.75" customHeight="1" thickBot="1" x14ac:dyDescent="0.25">
      <c r="A7" s="53" t="s">
        <v>353</v>
      </c>
      <c r="B7" s="226">
        <v>661000117</v>
      </c>
      <c r="C7" s="230" t="s">
        <v>546</v>
      </c>
      <c r="D7" s="54">
        <v>91652001362</v>
      </c>
      <c r="E7" s="19">
        <v>3233</v>
      </c>
      <c r="F7" s="119">
        <v>8768</v>
      </c>
      <c r="G7" s="119">
        <v>1168</v>
      </c>
      <c r="H7" s="119">
        <v>3534</v>
      </c>
      <c r="I7" s="119">
        <v>103</v>
      </c>
      <c r="J7" s="120">
        <f>F7+G7+H7+I7</f>
        <v>13573</v>
      </c>
      <c r="K7" s="124">
        <v>16.75</v>
      </c>
    </row>
    <row r="8" spans="1:11" s="8" customFormat="1" ht="20.25" customHeight="1" thickBot="1" x14ac:dyDescent="0.25">
      <c r="A8" s="72" t="s">
        <v>157</v>
      </c>
      <c r="B8" s="231"/>
      <c r="C8" s="231"/>
      <c r="D8" s="231"/>
      <c r="E8" s="232"/>
      <c r="F8" s="169">
        <f>F7</f>
        <v>8768</v>
      </c>
      <c r="G8" s="169">
        <f t="shared" ref="G8:K8" si="0">G7</f>
        <v>1168</v>
      </c>
      <c r="H8" s="169">
        <f t="shared" si="0"/>
        <v>3534</v>
      </c>
      <c r="I8" s="169">
        <f t="shared" si="0"/>
        <v>103</v>
      </c>
      <c r="J8" s="169">
        <f t="shared" si="0"/>
        <v>13573</v>
      </c>
      <c r="K8" s="233">
        <f t="shared" si="0"/>
        <v>16.75</v>
      </c>
    </row>
    <row r="9" spans="1:11" s="8" customFormat="1" ht="20.25" customHeight="1" x14ac:dyDescent="0.2">
      <c r="A9" s="227" t="s">
        <v>180</v>
      </c>
      <c r="B9" s="228"/>
      <c r="C9" s="228"/>
      <c r="D9" s="65"/>
      <c r="E9" s="65"/>
      <c r="F9" s="172"/>
      <c r="G9" s="172"/>
      <c r="H9" s="172"/>
      <c r="I9" s="172"/>
      <c r="J9" s="172"/>
      <c r="K9" s="229"/>
    </row>
    <row r="10" spans="1:11" s="8" customFormat="1" ht="16.5" customHeight="1" thickBot="1" x14ac:dyDescent="0.25">
      <c r="A10" s="43" t="s">
        <v>414</v>
      </c>
      <c r="B10" s="225">
        <v>600040631</v>
      </c>
      <c r="C10" s="225">
        <v>70966681</v>
      </c>
      <c r="D10" s="47">
        <v>91652001361</v>
      </c>
      <c r="E10" s="21">
        <v>3233</v>
      </c>
      <c r="F10" s="112">
        <v>5196</v>
      </c>
      <c r="G10" s="112">
        <v>1002</v>
      </c>
      <c r="H10" s="112">
        <v>2199</v>
      </c>
      <c r="I10" s="112">
        <v>58</v>
      </c>
      <c r="J10" s="118">
        <f>F10+G10+H10+I10</f>
        <v>8455</v>
      </c>
      <c r="K10" s="123">
        <v>9.8800000000000008</v>
      </c>
    </row>
    <row r="11" spans="1:11" s="8" customFormat="1" ht="20.25" customHeight="1" thickBot="1" x14ac:dyDescent="0.25">
      <c r="A11" s="72" t="s">
        <v>181</v>
      </c>
      <c r="B11" s="231"/>
      <c r="C11" s="231"/>
      <c r="D11" s="231"/>
      <c r="E11" s="232"/>
      <c r="F11" s="169">
        <f>F10</f>
        <v>5196</v>
      </c>
      <c r="G11" s="169">
        <f t="shared" ref="G11:K11" si="1">G10</f>
        <v>1002</v>
      </c>
      <c r="H11" s="169">
        <f t="shared" si="1"/>
        <v>2199</v>
      </c>
      <c r="I11" s="169">
        <f t="shared" si="1"/>
        <v>58</v>
      </c>
      <c r="J11" s="169">
        <f t="shared" si="1"/>
        <v>8455</v>
      </c>
      <c r="K11" s="233">
        <f t="shared" si="1"/>
        <v>9.8800000000000008</v>
      </c>
    </row>
    <row r="12" spans="1:11" ht="21" customHeight="1" thickBot="1" x14ac:dyDescent="0.25">
      <c r="A12" s="234" t="s">
        <v>547</v>
      </c>
      <c r="B12" s="231"/>
      <c r="C12" s="231"/>
      <c r="D12" s="235"/>
      <c r="E12" s="50"/>
      <c r="F12" s="121">
        <f t="shared" ref="F12:K12" si="2">F8+F11</f>
        <v>13964</v>
      </c>
      <c r="G12" s="121">
        <f t="shared" si="2"/>
        <v>2170</v>
      </c>
      <c r="H12" s="121">
        <f t="shared" si="2"/>
        <v>5733</v>
      </c>
      <c r="I12" s="121">
        <f t="shared" si="2"/>
        <v>161</v>
      </c>
      <c r="J12" s="122">
        <f t="shared" si="2"/>
        <v>22028</v>
      </c>
      <c r="K12" s="125">
        <f t="shared" si="2"/>
        <v>26.630000000000003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Čeledová Jitka (MHMP, ROZ)</cp:lastModifiedBy>
  <cp:lastPrinted>2022-11-25T10:47:33Z</cp:lastPrinted>
  <dcterms:created xsi:type="dcterms:W3CDTF">2007-08-02T07:32:08Z</dcterms:created>
  <dcterms:modified xsi:type="dcterms:W3CDTF">2023-01-03T11:17:19Z</dcterms:modified>
</cp:coreProperties>
</file>