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4\ZHMP\"/>
    </mc:Choice>
  </mc:AlternateContent>
  <xr:revisionPtr revIDLastSave="0" documentId="8_{86CD4810-44B6-4F18-8733-77934623491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Spec.!$A:$C,Spec.!$2:$3</definedName>
    <definedName name="_xlnm.Print_Titles" localSheetId="0">sumář!$A:$A</definedName>
    <definedName name="_xlnm.Print_Titles" localSheetId="3">VOŠ!$A:$A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3" l="1"/>
  <c r="H30" i="33"/>
  <c r="G30" i="33"/>
  <c r="F30" i="33"/>
  <c r="E30" i="33"/>
  <c r="J27" i="33" l="1"/>
  <c r="K26" i="32" l="1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J18" i="33" l="1"/>
  <c r="J11" i="33" l="1"/>
  <c r="J10" i="33"/>
  <c r="J9" i="33"/>
  <c r="J8" i="33"/>
  <c r="J7" i="33"/>
  <c r="J6" i="33"/>
  <c r="J5" i="33"/>
  <c r="K41" i="31" l="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8" i="39" l="1"/>
  <c r="F41" i="40" l="1"/>
  <c r="B9" i="29" s="1"/>
  <c r="G41" i="40"/>
  <c r="C9" i="29" s="1"/>
  <c r="H41" i="40"/>
  <c r="D9" i="29" s="1"/>
  <c r="I41" i="40"/>
  <c r="E9" i="29" s="1"/>
  <c r="G31" i="38"/>
  <c r="B10" i="29" s="1"/>
  <c r="H31" i="38"/>
  <c r="C10" i="29" s="1"/>
  <c r="I31" i="38"/>
  <c r="D10" i="29" s="1"/>
  <c r="J31" i="38"/>
  <c r="E10" i="29" s="1"/>
  <c r="G20" i="39"/>
  <c r="B11" i="29" s="1"/>
  <c r="H20" i="39"/>
  <c r="C11" i="29" s="1"/>
  <c r="I20" i="39"/>
  <c r="D11" i="29" s="1"/>
  <c r="J20" i="39"/>
  <c r="E11" i="29" s="1"/>
  <c r="G42" i="31"/>
  <c r="B12" i="29" s="1"/>
  <c r="H42" i="31"/>
  <c r="C12" i="29" s="1"/>
  <c r="I42" i="31"/>
  <c r="D12" i="29" s="1"/>
  <c r="J42" i="31"/>
  <c r="E12" i="29" s="1"/>
  <c r="G27" i="32"/>
  <c r="B13" i="29" s="1"/>
  <c r="H27" i="32"/>
  <c r="C13" i="29" s="1"/>
  <c r="I27" i="32"/>
  <c r="D13" i="29" s="1"/>
  <c r="J27" i="32"/>
  <c r="E13" i="29" s="1"/>
  <c r="F12" i="33"/>
  <c r="B14" i="29" s="1"/>
  <c r="G12" i="33"/>
  <c r="C14" i="29" s="1"/>
  <c r="H12" i="33"/>
  <c r="D14" i="29" s="1"/>
  <c r="I12" i="33"/>
  <c r="E14" i="29" s="1"/>
  <c r="F21" i="33"/>
  <c r="B15" i="29" s="1"/>
  <c r="G21" i="33"/>
  <c r="C15" i="29" s="1"/>
  <c r="H21" i="33"/>
  <c r="D15" i="29" s="1"/>
  <c r="I21" i="33"/>
  <c r="E15" i="29" s="1"/>
  <c r="B16" i="29"/>
  <c r="C16" i="29"/>
  <c r="D16" i="29"/>
  <c r="E16" i="29"/>
  <c r="F30" i="36"/>
  <c r="B18" i="29" s="1"/>
  <c r="G30" i="36"/>
  <c r="C18" i="29" s="1"/>
  <c r="H30" i="36"/>
  <c r="D18" i="29" s="1"/>
  <c r="I30" i="36"/>
  <c r="E18" i="29" s="1"/>
  <c r="F18" i="41"/>
  <c r="B19" i="29" s="1"/>
  <c r="G18" i="41"/>
  <c r="C19" i="29" s="1"/>
  <c r="H18" i="41"/>
  <c r="D19" i="29" s="1"/>
  <c r="I18" i="41"/>
  <c r="E19" i="29" s="1"/>
  <c r="B17" i="29"/>
  <c r="G25" i="41"/>
  <c r="C17" i="29" s="1"/>
  <c r="H25" i="41"/>
  <c r="D17" i="29" s="1"/>
  <c r="I25" i="41"/>
  <c r="E17" i="29" s="1"/>
  <c r="J39" i="40"/>
  <c r="K6" i="39"/>
  <c r="K7" i="39"/>
  <c r="K8" i="39"/>
  <c r="K9" i="39"/>
  <c r="K10" i="39"/>
  <c r="K11" i="39"/>
  <c r="K12" i="39"/>
  <c r="K13" i="39"/>
  <c r="K14" i="39"/>
  <c r="K15" i="39"/>
  <c r="K16" i="39"/>
  <c r="K17" i="39"/>
  <c r="E25" i="41"/>
  <c r="G17" i="29" s="1"/>
  <c r="E18" i="41"/>
  <c r="G19" i="29" s="1"/>
  <c r="J24" i="41"/>
  <c r="J25" i="41" s="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F25" i="41"/>
  <c r="E30" i="36"/>
  <c r="G18" i="29" s="1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G16" i="29"/>
  <c r="E21" i="33"/>
  <c r="G15" i="29" s="1"/>
  <c r="E12" i="33"/>
  <c r="G14" i="29" s="1"/>
  <c r="J28" i="33"/>
  <c r="J29" i="33"/>
  <c r="J19" i="33"/>
  <c r="J20" i="33"/>
  <c r="F27" i="32"/>
  <c r="G13" i="29" s="1"/>
  <c r="F42" i="31"/>
  <c r="G12" i="29" s="1"/>
  <c r="F20" i="39"/>
  <c r="G11" i="29" s="1"/>
  <c r="K5" i="39"/>
  <c r="K19" i="39"/>
  <c r="F31" i="38"/>
  <c r="G10" i="29" s="1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E41" i="40"/>
  <c r="G9" i="29" s="1"/>
  <c r="J5" i="40"/>
  <c r="J6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40" i="40"/>
  <c r="F38" i="42"/>
  <c r="E38" i="42"/>
  <c r="J30" i="33" l="1"/>
  <c r="K42" i="31"/>
  <c r="K27" i="32"/>
  <c r="J21" i="33"/>
  <c r="K20" i="39"/>
  <c r="F18" i="29"/>
  <c r="F13" i="29"/>
  <c r="J12" i="33"/>
  <c r="F17" i="29"/>
  <c r="J18" i="41"/>
  <c r="J30" i="36"/>
  <c r="F15" i="29"/>
  <c r="F11" i="29"/>
  <c r="K31" i="38"/>
  <c r="F9" i="29"/>
  <c r="J41" i="40"/>
  <c r="E20" i="29"/>
  <c r="C20" i="29"/>
  <c r="D20" i="29"/>
  <c r="G20" i="29"/>
  <c r="F19" i="29"/>
  <c r="F16" i="29"/>
  <c r="F14" i="29"/>
  <c r="F12" i="29"/>
  <c r="F10" i="29"/>
  <c r="B20" i="29"/>
  <c r="F20" i="29" l="1"/>
</calcChain>
</file>

<file path=xl/sharedStrings.xml><?xml version="1.0" encoding="utf-8"?>
<sst xmlns="http://schemas.openxmlformats.org/spreadsheetml/2006/main" count="435" uniqueCount="271">
  <si>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</si>
  <si>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</si>
  <si>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</si>
  <si>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</si>
  <si>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</si>
  <si>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</si>
  <si>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</si>
  <si>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</si>
  <si>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</si>
  <si>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</si>
  <si>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</si>
  <si>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</si>
  <si>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</si>
  <si>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</si>
  <si>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</si>
  <si>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</si>
  <si>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</si>
  <si>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</si>
  <si>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</si>
  <si>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</si>
  <si>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</si>
  <si>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</si>
  <si>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</si>
  <si>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</si>
  <si>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</si>
  <si>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</si>
  <si>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</si>
  <si>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</si>
  <si>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</si>
  <si>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</si>
  <si>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</si>
  <si>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</si>
  <si>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</si>
  <si>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</si>
  <si>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</si>
  <si>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</si>
  <si>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</si>
  <si>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</si>
  <si>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</si>
  <si>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</si>
  <si>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</si>
  <si>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</si>
  <si>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</si>
  <si>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</si>
  <si>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</si>
  <si>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</si>
  <si>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</si>
  <si>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</si>
  <si>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</si>
  <si>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</si>
  <si>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</si>
  <si>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</si>
  <si>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</si>
  <si>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</si>
  <si>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</si>
  <si>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</si>
  <si>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</si>
  <si>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</si>
  <si>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</si>
  <si>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</si>
  <si>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</si>
  <si>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</si>
  <si>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</si>
  <si>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</si>
  <si>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</si>
  <si>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</si>
  <si>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</si>
  <si>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</si>
  <si>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</si>
  <si>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</si>
  <si>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</si>
  <si>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</si>
  <si>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</si>
  <si>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</si>
  <si>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</si>
  <si>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</si>
  <si>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</si>
  <si>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</si>
  <si>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</si>
  <si>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</si>
  <si>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</si>
  <si>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</si>
  <si>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</si>
  <si>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</si>
  <si>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</si>
  <si>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</si>
  <si>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</si>
  <si>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</si>
  <si>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</si>
  <si>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</si>
  <si>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</si>
  <si>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</si>
  <si>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</si>
  <si>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</si>
  <si>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</si>
  <si>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</si>
  <si>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</si>
  <si>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</si>
  <si>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</si>
  <si>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</si>
  <si>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</si>
  <si>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</si>
  <si>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</si>
  <si>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</si>
  <si>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</si>
  <si>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</si>
  <si>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</si>
  <si>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</si>
  <si>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</si>
  <si>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</si>
  <si>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</si>
  <si>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</si>
  <si>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</si>
  <si>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</si>
  <si>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</si>
  <si>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</si>
  <si>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</si>
  <si>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</si>
  <si>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</si>
  <si>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</si>
  <si>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</si>
  <si>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</si>
  <si>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</si>
  <si>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</si>
  <si>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</si>
  <si>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</si>
  <si>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</si>
  <si>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</si>
  <si>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</si>
  <si>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</si>
  <si>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</si>
  <si>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</si>
  <si>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</si>
  <si>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</si>
  <si>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</si>
  <si>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</si>
  <si>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</si>
  <si>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</si>
  <si>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</si>
  <si>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Přímé NIV celkem</t>
  </si>
  <si>
    <t>Základní umělecké školy</t>
  </si>
  <si>
    <t>Základní umělecká škola, Praha 6, Nad Alejí 28/1879</t>
  </si>
  <si>
    <t>Školní jídelna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</si>
  <si>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</si>
  <si>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</si>
  <si>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</si>
  <si>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</si>
  <si>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</si>
  <si>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</si>
  <si>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</si>
  <si>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Domy dětí a mládeže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</si>
  <si>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</si>
  <si>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</si>
  <si>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</si>
  <si>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</si>
  <si>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</si>
  <si>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</si>
  <si>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</si>
  <si>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</si>
  <si>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</si>
  <si>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</si>
  <si>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</si>
  <si>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</si>
  <si>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</si>
  <si>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</si>
  <si>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</si>
  <si>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</si>
  <si>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</si>
  <si>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</si>
  <si>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</si>
  <si>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</si>
  <si>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</si>
  <si>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</si>
  <si>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</si>
  <si>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</si>
  <si>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</si>
  <si>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</si>
  <si>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</si>
  <si>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</si>
  <si>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</si>
  <si>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</si>
  <si>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</si>
  <si>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</si>
  <si>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</si>
  <si>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</si>
  <si>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</si>
  <si>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</si>
  <si>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</si>
  <si>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</si>
  <si>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</si>
  <si>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</si>
  <si>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</si>
  <si>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</si>
  <si>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</si>
  <si>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</si>
  <si>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průmyslová škola na Proseku</t>
  </si>
  <si>
    <t>Střední škola automobilní a informatiky</t>
  </si>
  <si>
    <t xml:space="preserve">Střední škola elektrotechniky a strojírenství 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</si>
  <si>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</si>
  <si>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</si>
  <si>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</si>
  <si>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</si>
  <si>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Gymnázium prof. Jana Patočky, Praha 1, Jindřišská 36</t>
  </si>
  <si>
    <t>Střední odborná škola a Střední odborné učiliště, Praha - Čakovice</t>
  </si>
  <si>
    <t>Střední škola obchodní</t>
  </si>
  <si>
    <t>Gymnázium Jana Nerudy, škola hlavního města Prahy, Praha 1, Hellichova 3</t>
  </si>
  <si>
    <t>Obchodní akademie Vinohradská</t>
  </si>
  <si>
    <t>Dům dětí a mládeže Praha 4 - Hobby centrum 4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</si>
  <si>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</si>
  <si>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</si>
  <si>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</si>
  <si>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</si>
  <si>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</si>
  <si>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</si>
  <si>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</si>
  <si>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</si>
  <si>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</si>
  <si>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</si>
  <si>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</si>
  <si>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</si>
  <si>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</si>
  <si>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</si>
  <si>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</si>
  <si>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</si>
  <si>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</si>
  <si>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Jahodovka - Vyšší odborná škola sociálně právní</t>
  </si>
  <si>
    <t>Střední odborná škola logistických služeb</t>
  </si>
  <si>
    <t>Základní škola pro žáky s poruchami zraku, Praha 2, nám. Míru 19</t>
  </si>
  <si>
    <t>Střední škola a vyšší odborná škola umělecká a řemeslná</t>
  </si>
  <si>
    <t>Dům dětí a mládeže Modřany</t>
  </si>
  <si>
    <t>Vyšší odborná škola ekonomických studií, Střední průmyslová škola potravinářských technologií a Střední škola přírodovědná a veterinární,  Praha 2, Podskalská 10</t>
  </si>
  <si>
    <t>Vyšší odborná škola informačních studií a Střední škola elektrotechniky, multimédií a informatiky (Praha 9 - Vysočany, Novovysočanská 48/280)</t>
  </si>
  <si>
    <t>Základní škola pro zrakově postižené, Praha 2, nám. Míru 19</t>
  </si>
  <si>
    <t xml:space="preserve">Základní škola pro žáky se specifickými poruchami chování </t>
  </si>
  <si>
    <t xml:space="preserve">Základní škola a Mateřská škola při Nemocnici Na Bulovce </t>
  </si>
  <si>
    <t>Základní umělecká škola Popelka</t>
  </si>
  <si>
    <t>Základní škola pro žáky se specifickými poruchami učení, Praha 6 - Řepy, U Boroviček 3</t>
  </si>
  <si>
    <t>Základní škola a Střední škola Karla Herforta, Praha 1, Josefská 4</t>
  </si>
  <si>
    <t>Dům dětí a mládeže Praha 6 - Suchdol</t>
  </si>
  <si>
    <t>Centrum služeb pro rodinu a dítě a dětský domov Charlotty Masarykové</t>
  </si>
  <si>
    <t>Akademické gymnázium a Jazyková škola s právem státní jazykové zkoušky, školy hlavního města Prahy</t>
  </si>
  <si>
    <t>Smíchovská střední průmyslová škola a gymnázium</t>
  </si>
  <si>
    <t>Střední průmyslová škola zeměměřická a Geografické gymnázium Praha</t>
  </si>
  <si>
    <t>Střední průmyslová škola a Gymnázium Na Třebešíně</t>
  </si>
  <si>
    <t xml:space="preserve">Obchodní akademie Bubeneč </t>
  </si>
  <si>
    <t>Vyšší odborná škola ekonomických studií, Gymnázium, Střední průmyslová škola potravinářských technologií a Střední odborná škola přírodovědná a veterinární,  Praha 2, Podskalská 10</t>
  </si>
  <si>
    <t xml:space="preserve">Vyšší odborná škola informačních studií a Střední škola elektrotechniky, multimédií a informatiky </t>
  </si>
  <si>
    <t xml:space="preserve">Střední škola podnikání a gastronomie </t>
  </si>
  <si>
    <t>Karlínská obchodní akademie</t>
  </si>
  <si>
    <t>§ 3233</t>
  </si>
  <si>
    <t>RED IZO</t>
  </si>
  <si>
    <t>IČO</t>
  </si>
  <si>
    <t>č. org.</t>
  </si>
  <si>
    <t>Limit počtu zaměstnanců</t>
  </si>
  <si>
    <t>ONIV</t>
  </si>
  <si>
    <t>Základní škola a Mateřská škola při Fakultní Thomayerově nemocnici, Praha 4, Vídeňská 800</t>
  </si>
  <si>
    <t>Hotelová škola a Gymnázium Radlická</t>
  </si>
  <si>
    <t>Střední odborná škola - Centrum odborné přípravy a Gymnázium</t>
  </si>
  <si>
    <t>Pedagogicko-psychologická poradna pro Prahu 1,2 a 4</t>
  </si>
  <si>
    <t>00874957</t>
  </si>
  <si>
    <t>Pedagogicko-psychologická poradna pro Prahu 9</t>
  </si>
  <si>
    <t>Pedagogicko-psychologická poradna pro Prahu 3 a 10</t>
  </si>
  <si>
    <t>Školní jídelna, Praha 5 - Smíchov, Štefánikova 11/235</t>
  </si>
  <si>
    <t>00064289</t>
  </si>
  <si>
    <t>zřizovaných hlavním městem Prahou na rok 2024</t>
  </si>
  <si>
    <t>Návrh na rok 2024</t>
  </si>
  <si>
    <t>Základní umělecká škola Pštrossova</t>
  </si>
  <si>
    <t>Návrh limitu prostředků na platy a počtu zaměstnanců z prostředků HMP na rok 2024</t>
  </si>
  <si>
    <t>§ 3122, § 3126, § 3150</t>
  </si>
  <si>
    <t xml:space="preserve">Střední škola gastronomie </t>
  </si>
  <si>
    <t>Příloha č. 6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</si>
</sst>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66" fontId="12" fillId="0" borderId="3" xfId="0" applyNumberFormat="1" applyFont="1" applyBorder="1" applyAlignment="1">
      <alignment vertical="center"/>
    </xf>
    <xf numFmtId="166" fontId="12" fillId="0" borderId="6" xfId="0" applyNumberFormat="1" applyFont="1" applyBorder="1" applyAlignment="1">
      <alignment vertical="center"/>
    </xf>
    <xf numFmtId="165" fontId="3" fillId="0" borderId="0" xfId="0" applyNumberFormat="1" applyFont="1"/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8" fillId="0" borderId="19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4" fontId="8" fillId="0" borderId="19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vertical="center" wrapText="1"/>
    </xf>
    <xf numFmtId="1" fontId="3" fillId="0" borderId="49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/>
    </xf>
    <xf numFmtId="1" fontId="3" fillId="0" borderId="46" xfId="0" applyNumberFormat="1" applyFont="1" applyBorder="1" applyAlignment="1">
      <alignment vertical="center" wrapText="1"/>
    </xf>
    <xf numFmtId="1" fontId="3" fillId="0" borderId="50" xfId="0" applyNumberFormat="1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165" fontId="10" fillId="0" borderId="41" xfId="0" applyNumberFormat="1" applyFont="1" applyBorder="1" applyAlignment="1">
      <alignment vertical="center" wrapText="1"/>
    </xf>
    <xf numFmtId="165" fontId="10" fillId="0" borderId="30" xfId="0" applyNumberFormat="1" applyFont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5" fontId="10" fillId="0" borderId="34" xfId="0" applyNumberFormat="1" applyFont="1" applyBorder="1" applyAlignment="1">
      <alignment vertical="center"/>
    </xf>
    <xf numFmtId="165" fontId="10" fillId="0" borderId="35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/>
    <xf numFmtId="0" fontId="3" fillId="0" borderId="40" xfId="0" applyFont="1" applyBorder="1"/>
    <xf numFmtId="0" fontId="10" fillId="0" borderId="41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1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9"/>
  <sheetViews>
    <sheetView tabSelected="1" zoomScale="80" workbookViewId="0"/>
  </sheetViews>
  <sheetFormatPr defaultRowHeight="12.75" x14ac:dyDescent="0.2"/>
  <cols>
    <col min="1" max="1" width="42" customWidth="1"/>
    <col min="2" max="3" width="15.7109375" customWidth="1"/>
    <col min="4" max="4" width="15.5703125" bestFit="1" customWidth="1"/>
    <col min="5" max="5" width="12.7109375" customWidth="1"/>
    <col min="6" max="6" width="17.7109375" customWidth="1"/>
    <col min="7" max="7" width="12.5703125" customWidth="1"/>
    <col min="8" max="8" width="11" customWidth="1"/>
    <col min="9" max="9" width="10.85546875" customWidth="1"/>
  </cols>
  <sheetData>
    <row r="1" spans="1:7" ht="15.75" x14ac:dyDescent="0.25">
      <c r="A1" s="201" t="s">
        <v>270</v>
      </c>
      <c r="B1" s="3"/>
      <c r="C1" s="4"/>
      <c r="D1" s="4"/>
      <c r="E1" s="4"/>
      <c r="F1" s="4"/>
      <c r="G1" s="4"/>
    </row>
    <row r="2" spans="1:7" ht="20.45" customHeight="1" x14ac:dyDescent="0.2">
      <c r="A2" s="4"/>
      <c r="B2" s="4"/>
      <c r="C2" s="4"/>
      <c r="D2" s="4"/>
      <c r="E2" s="4"/>
      <c r="F2" s="4"/>
      <c r="G2" s="4"/>
    </row>
    <row r="3" spans="1:7" ht="25.5" customHeight="1" x14ac:dyDescent="0.2">
      <c r="A3" s="151" t="s">
        <v>144</v>
      </c>
      <c r="B3" s="152"/>
      <c r="C3" s="152"/>
      <c r="D3" s="152"/>
      <c r="E3" s="152"/>
      <c r="F3" s="152"/>
      <c r="G3" s="152"/>
    </row>
    <row r="4" spans="1:7" ht="25.5" customHeight="1" x14ac:dyDescent="0.2">
      <c r="A4" s="151" t="s">
        <v>264</v>
      </c>
      <c r="B4" s="152"/>
      <c r="C4" s="152"/>
      <c r="D4" s="152"/>
      <c r="E4" s="152"/>
      <c r="F4" s="152"/>
      <c r="G4" s="152"/>
    </row>
    <row r="5" spans="1:7" ht="13.5" customHeight="1" x14ac:dyDescent="0.3">
      <c r="A5" s="5"/>
      <c r="B5" s="5"/>
      <c r="C5" s="5"/>
      <c r="D5" s="5"/>
      <c r="E5" s="5"/>
      <c r="F5" s="6"/>
      <c r="G5" s="6"/>
    </row>
    <row r="6" spans="1:7" ht="13.5" thickBot="1" x14ac:dyDescent="0.25">
      <c r="A6" s="7"/>
      <c r="B6" s="7"/>
      <c r="C6" s="4"/>
      <c r="D6" s="4"/>
      <c r="E6" s="8"/>
      <c r="F6" s="4"/>
      <c r="G6" s="9" t="s">
        <v>224</v>
      </c>
    </row>
    <row r="7" spans="1:7" s="2" customFormat="1" ht="21" customHeight="1" x14ac:dyDescent="0.2">
      <c r="A7" s="157" t="s">
        <v>265</v>
      </c>
      <c r="B7" s="149" t="s">
        <v>0</v>
      </c>
      <c r="C7" s="149" t="s">
        <v>135</v>
      </c>
      <c r="D7" s="149" t="s">
        <v>1</v>
      </c>
      <c r="E7" s="149" t="s">
        <v>136</v>
      </c>
      <c r="F7" s="153" t="s">
        <v>137</v>
      </c>
      <c r="G7" s="155" t="s">
        <v>138</v>
      </c>
    </row>
    <row r="8" spans="1:7" s="2" customFormat="1" ht="29.25" customHeight="1" x14ac:dyDescent="0.2">
      <c r="A8" s="158"/>
      <c r="B8" s="150"/>
      <c r="C8" s="150"/>
      <c r="D8" s="150"/>
      <c r="E8" s="150"/>
      <c r="F8" s="154"/>
      <c r="G8" s="156"/>
    </row>
    <row r="9" spans="1:7" s="2" customFormat="1" ht="16.5" customHeight="1" x14ac:dyDescent="0.2">
      <c r="A9" s="10" t="s">
        <v>115</v>
      </c>
      <c r="B9" s="97">
        <f>gymnázia!F41</f>
        <v>1201129</v>
      </c>
      <c r="C9" s="97">
        <f>gymnázia!G41</f>
        <v>9972</v>
      </c>
      <c r="D9" s="97">
        <f>gymnázia!H41</f>
        <v>433377</v>
      </c>
      <c r="E9" s="97">
        <f>gymnázia!I41</f>
        <v>16696</v>
      </c>
      <c r="F9" s="108">
        <f t="shared" ref="F9:F19" si="0">B9+C9+D9+E9</f>
        <v>1661174</v>
      </c>
      <c r="G9" s="112">
        <f>gymnázia!E41</f>
        <v>2051.8599999999997</v>
      </c>
    </row>
    <row r="10" spans="1:7" s="2" customFormat="1" ht="16.5" customHeight="1" x14ac:dyDescent="0.2">
      <c r="A10" s="10" t="s">
        <v>90</v>
      </c>
      <c r="B10" s="103">
        <f>SOŠ!G31</f>
        <v>954577</v>
      </c>
      <c r="C10" s="103">
        <f>SOŠ!H31</f>
        <v>10008</v>
      </c>
      <c r="D10" s="103">
        <f>SOŠ!I31</f>
        <v>345121</v>
      </c>
      <c r="E10" s="103">
        <f>SOŠ!J31</f>
        <v>10638</v>
      </c>
      <c r="F10" s="109">
        <f t="shared" si="0"/>
        <v>1320344</v>
      </c>
      <c r="G10" s="113">
        <f>SOŠ!F31</f>
        <v>1635.1299999999997</v>
      </c>
    </row>
    <row r="11" spans="1:7" s="2" customFormat="1" ht="16.5" customHeight="1" x14ac:dyDescent="0.2">
      <c r="A11" s="10" t="s">
        <v>103</v>
      </c>
      <c r="B11" s="97">
        <f>VOŠ!G20</f>
        <v>624213</v>
      </c>
      <c r="C11" s="97">
        <f>VOŠ!H20</f>
        <v>13050</v>
      </c>
      <c r="D11" s="97">
        <f>VOŠ!I20</f>
        <v>227877</v>
      </c>
      <c r="E11" s="97">
        <f>VOŠ!J20</f>
        <v>9804</v>
      </c>
      <c r="F11" s="108">
        <f t="shared" si="0"/>
        <v>874944</v>
      </c>
      <c r="G11" s="114">
        <f>VOŠ!F20</f>
        <v>1089.97</v>
      </c>
    </row>
    <row r="12" spans="1:7" s="2" customFormat="1" ht="16.5" customHeight="1" x14ac:dyDescent="0.2">
      <c r="A12" s="10" t="s">
        <v>4</v>
      </c>
      <c r="B12" s="97">
        <f>Spec.!G42</f>
        <v>808925</v>
      </c>
      <c r="C12" s="97">
        <f>Spec.!H42</f>
        <v>3445</v>
      </c>
      <c r="D12" s="97">
        <f>Spec.!I42</f>
        <v>290757</v>
      </c>
      <c r="E12" s="97">
        <f>Spec.!J42</f>
        <v>8213</v>
      </c>
      <c r="F12" s="108">
        <f t="shared" si="0"/>
        <v>1111340</v>
      </c>
      <c r="G12" s="114">
        <f>Spec.!F42</f>
        <v>1577.9000000000003</v>
      </c>
    </row>
    <row r="13" spans="1:7" s="2" customFormat="1" ht="16.5" customHeight="1" x14ac:dyDescent="0.2">
      <c r="A13" s="10" t="s">
        <v>154</v>
      </c>
      <c r="B13" s="97">
        <f>SOU!G27</f>
        <v>972487</v>
      </c>
      <c r="C13" s="97">
        <f>SOU!H27</f>
        <v>6740</v>
      </c>
      <c r="D13" s="97">
        <f>SOU!I27</f>
        <v>350427</v>
      </c>
      <c r="E13" s="97">
        <f>SOU!J27</f>
        <v>21018</v>
      </c>
      <c r="F13" s="108">
        <f t="shared" si="0"/>
        <v>1350672</v>
      </c>
      <c r="G13" s="114">
        <f>SOU!F27</f>
        <v>1814.79</v>
      </c>
    </row>
    <row r="14" spans="1:7" s="2" customFormat="1" ht="16.5" customHeight="1" x14ac:dyDescent="0.2">
      <c r="A14" s="10" t="s">
        <v>155</v>
      </c>
      <c r="B14" s="97">
        <f>'PPP, DM a DD'!F12</f>
        <v>94759</v>
      </c>
      <c r="C14" s="97">
        <f>'PPP, DM a DD'!G12</f>
        <v>390</v>
      </c>
      <c r="D14" s="97">
        <f>'PPP, DM a DD'!H12</f>
        <v>34055</v>
      </c>
      <c r="E14" s="97">
        <f>'PPP, DM a DD'!I12</f>
        <v>1006</v>
      </c>
      <c r="F14" s="108">
        <f t="shared" si="0"/>
        <v>130210</v>
      </c>
      <c r="G14" s="114">
        <f>'PPP, DM a DD'!E12</f>
        <v>161.53</v>
      </c>
    </row>
    <row r="15" spans="1:7" s="2" customFormat="1" ht="16.5" customHeight="1" x14ac:dyDescent="0.2">
      <c r="A15" s="10" t="s">
        <v>37</v>
      </c>
      <c r="B15" s="97">
        <f>'PPP, DM a DD'!F21</f>
        <v>50401</v>
      </c>
      <c r="C15" s="97">
        <f>'PPP, DM a DD'!G21</f>
        <v>947</v>
      </c>
      <c r="D15" s="97">
        <f>'PPP, DM a DD'!H21</f>
        <v>18364</v>
      </c>
      <c r="E15" s="97">
        <f>'PPP, DM a DD'!I21</f>
        <v>403</v>
      </c>
      <c r="F15" s="108">
        <f t="shared" si="0"/>
        <v>70115</v>
      </c>
      <c r="G15" s="114">
        <f>'PPP, DM a DD'!E21</f>
        <v>122.77000000000001</v>
      </c>
    </row>
    <row r="16" spans="1:7" s="2" customFormat="1" ht="16.5" customHeight="1" x14ac:dyDescent="0.2">
      <c r="A16" s="10" t="s">
        <v>41</v>
      </c>
      <c r="B16" s="97">
        <f>'PPP, DM a DD'!F30</f>
        <v>53530</v>
      </c>
      <c r="C16" s="97">
        <f>'PPP, DM a DD'!G30</f>
        <v>800</v>
      </c>
      <c r="D16" s="97">
        <f>'PPP, DM a DD'!H30</f>
        <v>19434</v>
      </c>
      <c r="E16" s="97">
        <f>'PPP, DM a DD'!I30</f>
        <v>438</v>
      </c>
      <c r="F16" s="108">
        <f t="shared" si="0"/>
        <v>74202</v>
      </c>
      <c r="G16" s="114">
        <f>'PPP, DM a DD'!E30</f>
        <v>94.19</v>
      </c>
    </row>
    <row r="17" spans="1:7" s="2" customFormat="1" ht="16.5" customHeight="1" x14ac:dyDescent="0.2">
      <c r="A17" s="10" t="s">
        <v>142</v>
      </c>
      <c r="B17" s="97">
        <f>'DDM a ŠJ'!F24</f>
        <v>4647</v>
      </c>
      <c r="C17" s="97">
        <f>'DDM a ŠJ'!G25</f>
        <v>30</v>
      </c>
      <c r="D17" s="97">
        <f>'DDM a ŠJ'!H25</f>
        <v>1674</v>
      </c>
      <c r="E17" s="97">
        <f>'DDM a ŠJ'!I25</f>
        <v>70</v>
      </c>
      <c r="F17" s="108">
        <f t="shared" si="0"/>
        <v>6421</v>
      </c>
      <c r="G17" s="114">
        <f>'DDM a ŠJ'!E25</f>
        <v>15.17</v>
      </c>
    </row>
    <row r="18" spans="1:7" s="2" customFormat="1" ht="16.5" customHeight="1" x14ac:dyDescent="0.2">
      <c r="A18" s="10" t="s">
        <v>140</v>
      </c>
      <c r="B18" s="97">
        <f>ZUŠ!F30</f>
        <v>514875</v>
      </c>
      <c r="C18" s="97">
        <f>ZUŠ!G30</f>
        <v>1845</v>
      </c>
      <c r="D18" s="97">
        <f>ZUŠ!H30</f>
        <v>184949</v>
      </c>
      <c r="E18" s="97">
        <f>ZUŠ!I30</f>
        <v>2230</v>
      </c>
      <c r="F18" s="108">
        <f t="shared" si="0"/>
        <v>703899</v>
      </c>
      <c r="G18" s="114">
        <f>ZUŠ!E30</f>
        <v>955.70999999999981</v>
      </c>
    </row>
    <row r="19" spans="1:7" s="2" customFormat="1" ht="16.5" customHeight="1" thickBot="1" x14ac:dyDescent="0.25">
      <c r="A19" s="11" t="s">
        <v>156</v>
      </c>
      <c r="B19" s="103">
        <f>'DDM a ŠJ'!F18</f>
        <v>143813</v>
      </c>
      <c r="C19" s="103">
        <f>'DDM a ŠJ'!G18</f>
        <v>9730</v>
      </c>
      <c r="D19" s="103">
        <f>'DDM a ŠJ'!H18</f>
        <v>54774</v>
      </c>
      <c r="E19" s="103">
        <f>'DDM a ŠJ'!I18</f>
        <v>688</v>
      </c>
      <c r="F19" s="109">
        <f t="shared" si="0"/>
        <v>209005</v>
      </c>
      <c r="G19" s="113">
        <f>'DDM a ŠJ'!E18</f>
        <v>271.34000000000003</v>
      </c>
    </row>
    <row r="20" spans="1:7" s="2" customFormat="1" ht="20.25" customHeight="1" thickBot="1" x14ac:dyDescent="0.25">
      <c r="A20" s="12" t="s">
        <v>116</v>
      </c>
      <c r="B20" s="110">
        <f t="shared" ref="B20:G20" si="1">SUM(B9:B19)</f>
        <v>5423356</v>
      </c>
      <c r="C20" s="110">
        <f t="shared" si="1"/>
        <v>56957</v>
      </c>
      <c r="D20" s="110">
        <f t="shared" si="1"/>
        <v>1960809</v>
      </c>
      <c r="E20" s="110">
        <f t="shared" si="1"/>
        <v>71204</v>
      </c>
      <c r="F20" s="111">
        <f t="shared" si="1"/>
        <v>7512326</v>
      </c>
      <c r="G20" s="115">
        <f t="shared" si="1"/>
        <v>9790.36</v>
      </c>
    </row>
    <row r="21" spans="1:7" s="2" customFormat="1" x14ac:dyDescent="0.2"/>
    <row r="22" spans="1:7" x14ac:dyDescent="0.2">
      <c r="A22" s="17"/>
      <c r="B22" s="94"/>
      <c r="C22" s="94"/>
      <c r="D22" s="94"/>
      <c r="E22" s="94"/>
      <c r="F22" s="94"/>
    </row>
    <row r="24" spans="1:7" x14ac:dyDescent="0.2">
      <c r="B24" s="94"/>
      <c r="C24" s="94"/>
      <c r="D24" s="94"/>
      <c r="E24" s="94"/>
      <c r="F24" s="94"/>
    </row>
    <row r="25" spans="1:7" x14ac:dyDescent="0.2">
      <c r="F25" s="1"/>
    </row>
    <row r="27" spans="1:7" x14ac:dyDescent="0.2">
      <c r="F27" s="1"/>
    </row>
    <row r="29" spans="1:7" x14ac:dyDescent="0.2">
      <c r="F29" s="1"/>
    </row>
  </sheetData>
  <mergeCells count="9">
    <mergeCell ref="E7:E8"/>
    <mergeCell ref="A3:G3"/>
    <mergeCell ref="F7:F8"/>
    <mergeCell ref="G7:G8"/>
    <mergeCell ref="A7:A8"/>
    <mergeCell ref="B7:B8"/>
    <mergeCell ref="C7:C8"/>
    <mergeCell ref="A4:G4"/>
    <mergeCell ref="D7:D8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3"/>
  <sheetViews>
    <sheetView topLeftCell="A3" zoomScale="80" workbookViewId="0">
      <selection activeCell="H15" sqref="H15"/>
    </sheetView>
  </sheetViews>
  <sheetFormatPr defaultColWidth="9.140625" defaultRowHeight="12.75" x14ac:dyDescent="0.2"/>
  <cols>
    <col min="1" max="1" width="80.28515625" style="4" customWidth="1"/>
    <col min="2" max="2" width="11.85546875" style="4" hidden="1" customWidth="1"/>
    <col min="3" max="3" width="17.28515625" style="13" customWidth="1"/>
    <col min="4" max="4" width="11.85546875" style="4" customWidth="1"/>
    <col min="5" max="5" width="18.7109375" style="4" customWidth="1"/>
    <col min="6" max="6" width="22.42578125" style="4" customWidth="1"/>
    <col min="7" max="16384" width="9.140625" style="4"/>
  </cols>
  <sheetData>
    <row r="2" spans="1:9" ht="15.75" x14ac:dyDescent="0.25">
      <c r="A2" s="61"/>
      <c r="B2" s="61"/>
      <c r="C2" s="62"/>
      <c r="D2" s="61"/>
      <c r="E2" s="61"/>
      <c r="F2" s="61"/>
    </row>
    <row r="3" spans="1:9" ht="21" x14ac:dyDescent="0.35">
      <c r="A3" s="194" t="s">
        <v>267</v>
      </c>
      <c r="B3" s="194"/>
      <c r="C3" s="194"/>
      <c r="D3" s="194"/>
      <c r="E3" s="194"/>
      <c r="F3" s="194"/>
    </row>
    <row r="4" spans="1:9" ht="15.75" x14ac:dyDescent="0.25">
      <c r="A4" s="61"/>
      <c r="B4" s="61"/>
      <c r="C4" s="62"/>
      <c r="D4" s="61"/>
      <c r="E4" s="61"/>
      <c r="F4" s="61"/>
    </row>
    <row r="5" spans="1:9" ht="16.5" thickBot="1" x14ac:dyDescent="0.3">
      <c r="A5" s="61"/>
      <c r="B5" s="61"/>
      <c r="C5" s="62"/>
      <c r="D5" s="61"/>
      <c r="E5" s="61"/>
      <c r="F5" s="16" t="s">
        <v>224</v>
      </c>
    </row>
    <row r="6" spans="1:9" ht="15.75" x14ac:dyDescent="0.25">
      <c r="A6" s="195" t="s">
        <v>145</v>
      </c>
      <c r="B6" s="197" t="s">
        <v>118</v>
      </c>
      <c r="C6" s="197" t="s">
        <v>180</v>
      </c>
      <c r="D6" s="199" t="s">
        <v>20</v>
      </c>
      <c r="E6" s="63" t="s">
        <v>146</v>
      </c>
      <c r="F6" s="64" t="s">
        <v>146</v>
      </c>
    </row>
    <row r="7" spans="1:9" ht="16.5" thickBot="1" x14ac:dyDescent="0.3">
      <c r="A7" s="196"/>
      <c r="B7" s="198"/>
      <c r="C7" s="198"/>
      <c r="D7" s="200"/>
      <c r="E7" s="65" t="s">
        <v>147</v>
      </c>
      <c r="F7" s="66" t="s">
        <v>148</v>
      </c>
    </row>
    <row r="8" spans="1:9" ht="16.5" customHeight="1" x14ac:dyDescent="0.2">
      <c r="A8" s="67" t="s">
        <v>179</v>
      </c>
      <c r="B8" s="68">
        <v>70874204</v>
      </c>
      <c r="C8" s="69">
        <v>91651000108</v>
      </c>
      <c r="D8" s="69">
        <v>3121</v>
      </c>
      <c r="E8" s="70">
        <v>92</v>
      </c>
      <c r="F8" s="71">
        <v>36438</v>
      </c>
      <c r="G8" s="72"/>
      <c r="H8" s="72"/>
      <c r="I8" s="72"/>
    </row>
    <row r="9" spans="1:9" ht="18.75" customHeight="1" x14ac:dyDescent="0.2">
      <c r="A9" s="73" t="s">
        <v>101</v>
      </c>
      <c r="B9" s="74"/>
      <c r="C9" s="75">
        <v>91651000383</v>
      </c>
      <c r="D9" s="75">
        <v>3122</v>
      </c>
      <c r="E9" s="76">
        <v>14</v>
      </c>
      <c r="F9" s="77">
        <v>2200</v>
      </c>
      <c r="G9" s="72"/>
      <c r="H9" s="72"/>
      <c r="I9" s="72"/>
    </row>
    <row r="10" spans="1:9" ht="31.5" x14ac:dyDescent="0.2">
      <c r="A10" s="73" t="s">
        <v>104</v>
      </c>
      <c r="B10" s="74"/>
      <c r="C10" s="75">
        <v>91651000392</v>
      </c>
      <c r="D10" s="75">
        <v>3122</v>
      </c>
      <c r="E10" s="76">
        <v>7</v>
      </c>
      <c r="F10" s="77">
        <v>2300</v>
      </c>
      <c r="G10" s="72"/>
      <c r="H10" s="72"/>
      <c r="I10" s="72"/>
    </row>
    <row r="11" spans="1:9" ht="39" customHeight="1" x14ac:dyDescent="0.2">
      <c r="A11" s="73" t="s">
        <v>230</v>
      </c>
      <c r="B11" s="74"/>
      <c r="C11" s="75">
        <v>91651000386</v>
      </c>
      <c r="D11" s="75">
        <v>3122</v>
      </c>
      <c r="E11" s="76">
        <v>4</v>
      </c>
      <c r="F11" s="77">
        <v>1500</v>
      </c>
      <c r="G11" s="72"/>
      <c r="H11" s="72"/>
      <c r="I11" s="72"/>
    </row>
    <row r="12" spans="1:9" ht="31.5" x14ac:dyDescent="0.2">
      <c r="A12" s="73" t="s">
        <v>111</v>
      </c>
      <c r="B12" s="74"/>
      <c r="C12" s="75">
        <v>91651000414</v>
      </c>
      <c r="D12" s="75">
        <v>3122</v>
      </c>
      <c r="E12" s="76">
        <v>9</v>
      </c>
      <c r="F12" s="77">
        <v>2600</v>
      </c>
      <c r="G12" s="72"/>
      <c r="H12" s="72"/>
      <c r="I12" s="72"/>
    </row>
    <row r="13" spans="1:9" ht="31.5" x14ac:dyDescent="0.2">
      <c r="A13" s="73" t="s">
        <v>231</v>
      </c>
      <c r="B13" s="74"/>
      <c r="C13" s="75">
        <v>91651000372</v>
      </c>
      <c r="D13" s="75">
        <v>3122</v>
      </c>
      <c r="E13" s="76">
        <v>6</v>
      </c>
      <c r="F13" s="77">
        <v>1000</v>
      </c>
      <c r="G13" s="72"/>
      <c r="H13" s="72"/>
      <c r="I13" s="72"/>
    </row>
    <row r="14" spans="1:9" ht="20.25" customHeight="1" x14ac:dyDescent="0.2">
      <c r="A14" s="73" t="s">
        <v>232</v>
      </c>
      <c r="B14" s="74"/>
      <c r="C14" s="75">
        <v>91651000338</v>
      </c>
      <c r="D14" s="75">
        <v>3114</v>
      </c>
      <c r="E14" s="76">
        <v>1.5</v>
      </c>
      <c r="F14" s="77">
        <v>500</v>
      </c>
      <c r="G14" s="72"/>
      <c r="H14" s="72"/>
    </row>
    <row r="15" spans="1:9" ht="31.5" x14ac:dyDescent="0.2">
      <c r="A15" s="73" t="s">
        <v>11</v>
      </c>
      <c r="B15" s="126"/>
      <c r="C15" s="127">
        <v>91651000342</v>
      </c>
      <c r="D15" s="75">
        <v>3124</v>
      </c>
      <c r="E15" s="76">
        <v>1.5</v>
      </c>
      <c r="F15" s="77">
        <v>500</v>
      </c>
      <c r="G15" s="72"/>
      <c r="H15" s="72"/>
    </row>
    <row r="16" spans="1:9" ht="20.25" customHeight="1" x14ac:dyDescent="0.2">
      <c r="A16" s="73" t="s">
        <v>233</v>
      </c>
      <c r="B16" s="126"/>
      <c r="C16" s="127">
        <v>91651000346</v>
      </c>
      <c r="D16" s="75">
        <v>3114</v>
      </c>
      <c r="E16" s="76">
        <v>5.5</v>
      </c>
      <c r="F16" s="77">
        <v>1600</v>
      </c>
      <c r="G16" s="72"/>
      <c r="H16" s="72"/>
    </row>
    <row r="17" spans="1:9" ht="20.25" customHeight="1" x14ac:dyDescent="0.2">
      <c r="A17" s="73" t="s">
        <v>234</v>
      </c>
      <c r="B17" s="126"/>
      <c r="C17" s="127">
        <v>91651000343</v>
      </c>
      <c r="D17" s="75">
        <v>3114</v>
      </c>
      <c r="E17" s="76">
        <v>4.5</v>
      </c>
      <c r="F17" s="77">
        <v>1000</v>
      </c>
      <c r="G17" s="72"/>
      <c r="H17" s="72"/>
    </row>
    <row r="18" spans="1:9" ht="20.25" customHeight="1" x14ac:dyDescent="0.2">
      <c r="A18" s="73" t="s">
        <v>191</v>
      </c>
      <c r="B18" s="126">
        <v>60436735</v>
      </c>
      <c r="C18" s="127">
        <v>91651000306</v>
      </c>
      <c r="D18" s="75">
        <v>3123</v>
      </c>
      <c r="E18" s="76">
        <v>2</v>
      </c>
      <c r="F18" s="77">
        <v>500</v>
      </c>
      <c r="G18" s="72"/>
      <c r="H18" s="72"/>
    </row>
    <row r="19" spans="1:9" ht="20.25" customHeight="1" x14ac:dyDescent="0.2">
      <c r="A19" s="73" t="s">
        <v>212</v>
      </c>
      <c r="B19" s="126">
        <v>14891522</v>
      </c>
      <c r="C19" s="127">
        <v>91651000369</v>
      </c>
      <c r="D19" s="75">
        <v>3123</v>
      </c>
      <c r="E19" s="76">
        <v>20</v>
      </c>
      <c r="F19" s="77">
        <v>10000</v>
      </c>
      <c r="G19" s="72"/>
      <c r="H19" s="72"/>
    </row>
    <row r="20" spans="1:9" ht="20.25" customHeight="1" x14ac:dyDescent="0.2">
      <c r="A20" s="73" t="s">
        <v>228</v>
      </c>
      <c r="B20" s="126">
        <v>14891263</v>
      </c>
      <c r="C20" s="127">
        <v>91651000375</v>
      </c>
      <c r="D20" s="75">
        <v>3123</v>
      </c>
      <c r="E20" s="76">
        <v>8</v>
      </c>
      <c r="F20" s="77">
        <v>3000</v>
      </c>
      <c r="G20" s="72"/>
      <c r="H20" s="72"/>
    </row>
    <row r="21" spans="1:9" ht="20.25" customHeight="1" x14ac:dyDescent="0.2">
      <c r="A21" s="73" t="s">
        <v>219</v>
      </c>
      <c r="B21" s="126" t="s">
        <v>29</v>
      </c>
      <c r="C21" s="127">
        <v>91651000366</v>
      </c>
      <c r="D21" s="75">
        <v>3123</v>
      </c>
      <c r="E21" s="76">
        <v>2</v>
      </c>
      <c r="F21" s="77">
        <v>600</v>
      </c>
      <c r="G21" s="72"/>
      <c r="H21" s="72"/>
    </row>
    <row r="22" spans="1:9" ht="20.25" customHeight="1" x14ac:dyDescent="0.2">
      <c r="A22" s="73" t="s">
        <v>203</v>
      </c>
      <c r="B22" s="126" t="s">
        <v>30</v>
      </c>
      <c r="C22" s="127">
        <v>91651000191</v>
      </c>
      <c r="D22" s="75">
        <v>3123</v>
      </c>
      <c r="E22" s="76">
        <v>2</v>
      </c>
      <c r="F22" s="77">
        <v>800</v>
      </c>
      <c r="G22" s="72"/>
      <c r="H22" s="72"/>
    </row>
    <row r="23" spans="1:9" ht="20.25" customHeight="1" x14ac:dyDescent="0.2">
      <c r="A23" s="73" t="s">
        <v>239</v>
      </c>
      <c r="B23" s="126"/>
      <c r="C23" s="127">
        <v>91651000208</v>
      </c>
      <c r="D23" s="75">
        <v>3133</v>
      </c>
      <c r="E23" s="76">
        <v>2</v>
      </c>
      <c r="F23" s="77">
        <v>500</v>
      </c>
      <c r="G23" s="72"/>
      <c r="H23" s="72"/>
    </row>
    <row r="24" spans="1:9" ht="20.100000000000001" customHeight="1" x14ac:dyDescent="0.25">
      <c r="A24" s="67" t="s">
        <v>124</v>
      </c>
      <c r="B24" s="78">
        <v>45245924</v>
      </c>
      <c r="C24" s="79">
        <v>91651000150</v>
      </c>
      <c r="D24" s="69">
        <v>3233</v>
      </c>
      <c r="E24" s="70">
        <v>1</v>
      </c>
      <c r="F24" s="71">
        <v>300</v>
      </c>
      <c r="G24" s="72"/>
      <c r="I24" s="72"/>
    </row>
    <row r="25" spans="1:9" ht="20.100000000000001" customHeight="1" x14ac:dyDescent="0.25">
      <c r="A25" s="67" t="s">
        <v>125</v>
      </c>
      <c r="B25" s="78">
        <v>45241848</v>
      </c>
      <c r="C25" s="79">
        <v>91651000149</v>
      </c>
      <c r="D25" s="69">
        <v>3233</v>
      </c>
      <c r="E25" s="70">
        <v>1</v>
      </c>
      <c r="F25" s="71">
        <v>300</v>
      </c>
      <c r="G25" s="72"/>
      <c r="I25" s="72"/>
    </row>
    <row r="26" spans="1:9" ht="20.100000000000001" customHeight="1" x14ac:dyDescent="0.25">
      <c r="A26" s="67" t="s">
        <v>207</v>
      </c>
      <c r="B26" s="78">
        <v>45241651</v>
      </c>
      <c r="C26" s="79">
        <v>91651000159</v>
      </c>
      <c r="D26" s="69">
        <v>3233</v>
      </c>
      <c r="E26" s="70">
        <v>11</v>
      </c>
      <c r="F26" s="71">
        <v>4090</v>
      </c>
      <c r="G26" s="72"/>
      <c r="I26" s="72"/>
    </row>
    <row r="27" spans="1:9" ht="20.100000000000001" customHeight="1" x14ac:dyDescent="0.25">
      <c r="A27" s="67" t="s">
        <v>229</v>
      </c>
      <c r="B27" s="78">
        <v>45241295</v>
      </c>
      <c r="C27" s="79">
        <v>91651000157</v>
      </c>
      <c r="D27" s="69">
        <v>3233</v>
      </c>
      <c r="E27" s="70">
        <v>1</v>
      </c>
      <c r="F27" s="71">
        <v>300</v>
      </c>
      <c r="G27" s="72"/>
      <c r="I27" s="72"/>
    </row>
    <row r="28" spans="1:9" ht="20.100000000000001" customHeight="1" x14ac:dyDescent="0.25">
      <c r="A28" s="67" t="s">
        <v>126</v>
      </c>
      <c r="B28" s="78">
        <v>45241643</v>
      </c>
      <c r="C28" s="79">
        <v>91651000155</v>
      </c>
      <c r="D28" s="69">
        <v>3233</v>
      </c>
      <c r="E28" s="70">
        <v>1</v>
      </c>
      <c r="F28" s="71">
        <v>300</v>
      </c>
      <c r="G28" s="72"/>
      <c r="I28" s="72"/>
    </row>
    <row r="29" spans="1:9" ht="20.100000000000001" customHeight="1" x14ac:dyDescent="0.25">
      <c r="A29" s="67" t="s">
        <v>127</v>
      </c>
      <c r="B29" s="78">
        <v>45242941</v>
      </c>
      <c r="C29" s="79">
        <v>91651000154</v>
      </c>
      <c r="D29" s="69">
        <v>3233</v>
      </c>
      <c r="E29" s="70">
        <v>1</v>
      </c>
      <c r="F29" s="71">
        <v>300</v>
      </c>
      <c r="G29" s="72"/>
      <c r="I29" s="72"/>
    </row>
    <row r="30" spans="1:9" ht="20.100000000000001" customHeight="1" x14ac:dyDescent="0.25">
      <c r="A30" s="67" t="s">
        <v>128</v>
      </c>
      <c r="B30" s="78">
        <v>45241694</v>
      </c>
      <c r="C30" s="79">
        <v>91651000416</v>
      </c>
      <c r="D30" s="69">
        <v>3233</v>
      </c>
      <c r="E30" s="70">
        <v>1</v>
      </c>
      <c r="F30" s="71">
        <v>300</v>
      </c>
      <c r="G30" s="72"/>
      <c r="I30" s="72"/>
    </row>
    <row r="31" spans="1:9" ht="20.100000000000001" customHeight="1" x14ac:dyDescent="0.25">
      <c r="A31" s="67" t="s">
        <v>238</v>
      </c>
      <c r="B31" s="78">
        <v>45242950</v>
      </c>
      <c r="C31" s="79">
        <v>91651000152</v>
      </c>
      <c r="D31" s="69">
        <v>3233</v>
      </c>
      <c r="E31" s="70">
        <v>1</v>
      </c>
      <c r="F31" s="71">
        <v>300</v>
      </c>
      <c r="G31" s="72"/>
      <c r="I31" s="72"/>
    </row>
    <row r="32" spans="1:9" ht="20.100000000000001" customHeight="1" x14ac:dyDescent="0.25">
      <c r="A32" s="67" t="s">
        <v>129</v>
      </c>
      <c r="B32" s="78">
        <v>45242879</v>
      </c>
      <c r="C32" s="79">
        <v>91651000153</v>
      </c>
      <c r="D32" s="69">
        <v>3233</v>
      </c>
      <c r="E32" s="70">
        <v>1</v>
      </c>
      <c r="F32" s="71">
        <v>300</v>
      </c>
      <c r="G32" s="72"/>
      <c r="I32" s="72"/>
    </row>
    <row r="33" spans="1:9" ht="20.100000000000001" customHeight="1" x14ac:dyDescent="0.25">
      <c r="A33" s="67" t="s">
        <v>134</v>
      </c>
      <c r="B33" s="78">
        <v>49625055</v>
      </c>
      <c r="C33" s="79">
        <v>91651000151</v>
      </c>
      <c r="D33" s="69">
        <v>3233</v>
      </c>
      <c r="E33" s="70">
        <v>1</v>
      </c>
      <c r="F33" s="71">
        <v>300</v>
      </c>
      <c r="G33" s="72"/>
      <c r="I33" s="72"/>
    </row>
    <row r="34" spans="1:9" ht="20.100000000000001" customHeight="1" x14ac:dyDescent="0.25">
      <c r="A34" s="67" t="s">
        <v>130</v>
      </c>
      <c r="B34" s="78">
        <v>67365779</v>
      </c>
      <c r="C34" s="79">
        <v>91651000156</v>
      </c>
      <c r="D34" s="69">
        <v>3233</v>
      </c>
      <c r="E34" s="70">
        <v>1</v>
      </c>
      <c r="F34" s="71">
        <v>300</v>
      </c>
      <c r="G34" s="72"/>
      <c r="I34" s="72"/>
    </row>
    <row r="35" spans="1:9" ht="20.100000000000001" customHeight="1" x14ac:dyDescent="0.25">
      <c r="A35" s="67" t="s">
        <v>131</v>
      </c>
      <c r="B35" s="78">
        <v>45241945</v>
      </c>
      <c r="C35" s="79">
        <v>91651000158</v>
      </c>
      <c r="D35" s="69">
        <v>3233</v>
      </c>
      <c r="E35" s="70">
        <v>1</v>
      </c>
      <c r="F35" s="71">
        <v>300</v>
      </c>
      <c r="G35" s="72"/>
      <c r="I35" s="72"/>
    </row>
    <row r="36" spans="1:9" ht="20.100000000000001" customHeight="1" x14ac:dyDescent="0.25">
      <c r="A36" s="80" t="s">
        <v>132</v>
      </c>
      <c r="B36" s="81">
        <v>64289</v>
      </c>
      <c r="C36" s="82">
        <v>91651000212</v>
      </c>
      <c r="D36" s="69">
        <v>3233</v>
      </c>
      <c r="E36" s="70">
        <v>27.8</v>
      </c>
      <c r="F36" s="71">
        <v>13295</v>
      </c>
      <c r="G36" s="72"/>
      <c r="I36" s="72"/>
    </row>
    <row r="37" spans="1:9" ht="19.5" customHeight="1" thickBot="1" x14ac:dyDescent="0.25">
      <c r="A37" s="83" t="s">
        <v>132</v>
      </c>
      <c r="B37" s="84" t="s">
        <v>149</v>
      </c>
      <c r="C37" s="85">
        <v>91651000212</v>
      </c>
      <c r="D37" s="69">
        <v>3144</v>
      </c>
      <c r="E37" s="86">
        <v>43.5</v>
      </c>
      <c r="F37" s="87">
        <v>10034</v>
      </c>
      <c r="G37" s="72"/>
      <c r="I37" s="72"/>
    </row>
    <row r="38" spans="1:9" ht="19.5" thickBot="1" x14ac:dyDescent="0.25">
      <c r="A38" s="193" t="s">
        <v>3</v>
      </c>
      <c r="B38" s="180"/>
      <c r="C38" s="180"/>
      <c r="D38" s="162"/>
      <c r="E38" s="88">
        <f>SUM(E8:E37)</f>
        <v>274.3</v>
      </c>
      <c r="F38" s="89">
        <f>SUM(F8:F37)</f>
        <v>95757</v>
      </c>
      <c r="G38" s="72"/>
      <c r="H38" s="72"/>
    </row>
    <row r="39" spans="1:9" ht="15.75" x14ac:dyDescent="0.25">
      <c r="A39" s="61"/>
      <c r="B39" s="90"/>
      <c r="C39" s="91"/>
      <c r="D39" s="90"/>
      <c r="E39" s="90"/>
      <c r="F39" s="90"/>
      <c r="G39" s="72"/>
      <c r="H39" s="72"/>
    </row>
    <row r="40" spans="1:9" ht="15.75" x14ac:dyDescent="0.25">
      <c r="A40" s="61"/>
      <c r="B40" s="90"/>
      <c r="C40" s="91"/>
      <c r="D40" s="90"/>
      <c r="E40" s="90"/>
      <c r="F40" s="90"/>
      <c r="G40" s="72"/>
      <c r="H40" s="72"/>
    </row>
    <row r="41" spans="1:9" ht="15.75" x14ac:dyDescent="0.25">
      <c r="A41" s="61"/>
      <c r="B41" s="90"/>
      <c r="C41" s="91"/>
      <c r="D41" s="90"/>
      <c r="E41" s="90"/>
      <c r="F41" s="90"/>
      <c r="G41" s="72"/>
      <c r="H41" s="72"/>
    </row>
    <row r="42" spans="1:9" ht="15.75" x14ac:dyDescent="0.25">
      <c r="A42" s="61"/>
      <c r="B42" s="90"/>
      <c r="C42" s="91"/>
      <c r="D42" s="90"/>
      <c r="E42" s="90"/>
      <c r="F42" s="90"/>
      <c r="G42" s="72"/>
      <c r="H42" s="72"/>
    </row>
    <row r="43" spans="1:9" ht="15.75" x14ac:dyDescent="0.25">
      <c r="A43" s="61"/>
      <c r="B43" s="90"/>
      <c r="C43" s="91"/>
      <c r="D43" s="90"/>
      <c r="E43" s="90"/>
      <c r="F43" s="90"/>
      <c r="G43" s="72"/>
      <c r="H43" s="72"/>
    </row>
    <row r="44" spans="1:9" ht="15.75" x14ac:dyDescent="0.25">
      <c r="A44" s="61"/>
      <c r="B44" s="90"/>
      <c r="C44" s="91"/>
      <c r="D44" s="90"/>
      <c r="E44" s="90"/>
      <c r="F44" s="90"/>
      <c r="G44" s="72"/>
      <c r="H44" s="72"/>
    </row>
    <row r="45" spans="1:9" ht="15.75" x14ac:dyDescent="0.25">
      <c r="A45" s="61"/>
      <c r="B45" s="90"/>
      <c r="C45" s="91"/>
      <c r="D45" s="90"/>
      <c r="E45" s="90"/>
      <c r="F45" s="90"/>
      <c r="G45" s="72"/>
      <c r="H45" s="72"/>
    </row>
    <row r="46" spans="1:9" ht="15.75" x14ac:dyDescent="0.25">
      <c r="A46" s="61"/>
      <c r="B46" s="90"/>
      <c r="C46" s="91"/>
      <c r="D46" s="90"/>
      <c r="E46" s="90"/>
      <c r="F46" s="90"/>
      <c r="G46" s="72"/>
      <c r="H46" s="72"/>
    </row>
    <row r="47" spans="1:9" x14ac:dyDescent="0.2">
      <c r="B47" s="72"/>
      <c r="C47" s="92"/>
      <c r="D47" s="72"/>
      <c r="E47" s="72"/>
      <c r="F47" s="72"/>
      <c r="G47" s="72"/>
      <c r="H47" s="72"/>
    </row>
    <row r="48" spans="1:9" x14ac:dyDescent="0.2">
      <c r="B48" s="72"/>
      <c r="C48" s="92"/>
      <c r="D48" s="72"/>
      <c r="E48" s="72"/>
      <c r="F48" s="72"/>
      <c r="G48" s="72"/>
      <c r="H48" s="72"/>
    </row>
    <row r="49" spans="2:8" x14ac:dyDescent="0.2">
      <c r="B49" s="72"/>
      <c r="C49" s="92"/>
      <c r="D49" s="72"/>
      <c r="E49" s="72"/>
      <c r="F49" s="72"/>
      <c r="G49" s="72"/>
      <c r="H49" s="72"/>
    </row>
    <row r="50" spans="2:8" x14ac:dyDescent="0.2">
      <c r="B50" s="72"/>
      <c r="C50" s="92"/>
      <c r="D50" s="72"/>
      <c r="E50" s="72"/>
      <c r="F50" s="72"/>
      <c r="G50" s="72"/>
      <c r="H50" s="72"/>
    </row>
    <row r="51" spans="2:8" x14ac:dyDescent="0.2">
      <c r="B51" s="72"/>
      <c r="C51" s="92"/>
      <c r="D51" s="72"/>
      <c r="E51" s="72"/>
      <c r="F51" s="72"/>
      <c r="G51" s="72"/>
      <c r="H51" s="72"/>
    </row>
    <row r="52" spans="2:8" x14ac:dyDescent="0.2">
      <c r="B52" s="72"/>
      <c r="C52" s="92"/>
      <c r="D52" s="72"/>
      <c r="E52" s="72"/>
      <c r="F52" s="72"/>
      <c r="G52" s="72"/>
      <c r="H52" s="72"/>
    </row>
    <row r="53" spans="2:8" x14ac:dyDescent="0.2">
      <c r="B53" s="72"/>
      <c r="C53" s="92"/>
      <c r="D53" s="72"/>
      <c r="E53" s="72"/>
      <c r="F53" s="72"/>
      <c r="G53" s="72"/>
      <c r="H53" s="72"/>
    </row>
  </sheetData>
  <mergeCells count="6">
    <mergeCell ref="A38:D38"/>
    <mergeCell ref="A3:F3"/>
    <mergeCell ref="A6:A7"/>
    <mergeCell ref="B6:B7"/>
    <mergeCell ref="D6:D7"/>
    <mergeCell ref="C6:C7"/>
  </mergeCells>
  <phoneticPr fontId="1" type="noConversion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zoomScale="80" zoomScaleNormal="75" workbookViewId="0">
      <selection activeCell="A47" sqref="A47"/>
    </sheetView>
  </sheetViews>
  <sheetFormatPr defaultColWidth="9.140625" defaultRowHeight="12.75" x14ac:dyDescent="0.2"/>
  <cols>
    <col min="1" max="1" width="85.28515625" style="4" customWidth="1"/>
    <col min="2" max="2" width="10.85546875" style="4" hidden="1" customWidth="1"/>
    <col min="3" max="3" width="9.85546875" style="4" hidden="1" customWidth="1"/>
    <col min="4" max="4" width="16.5703125" style="13" customWidth="1"/>
    <col min="5" max="5" width="12.28515625" style="14" customWidth="1"/>
    <col min="6" max="6" width="13" style="15" bestFit="1" customWidth="1"/>
    <col min="7" max="7" width="10.5703125" style="15" customWidth="1"/>
    <col min="8" max="8" width="11.5703125" style="15" bestFit="1" customWidth="1"/>
    <col min="9" max="9" width="10.5703125" style="15" customWidth="1"/>
    <col min="10" max="10" width="13" style="15" bestFit="1" customWidth="1"/>
    <col min="11" max="11" width="9.140625" style="4"/>
    <col min="12" max="12" width="9.85546875" style="4" bestFit="1" customWidth="1"/>
    <col min="13" max="16384" width="9.140625" style="4"/>
  </cols>
  <sheetData>
    <row r="1" spans="1:10" ht="13.5" thickBot="1" x14ac:dyDescent="0.25">
      <c r="J1" s="16" t="s">
        <v>224</v>
      </c>
    </row>
    <row r="2" spans="1:10" s="17" customFormat="1" ht="15.75" customHeight="1" x14ac:dyDescent="0.2">
      <c r="A2" s="133"/>
      <c r="B2" s="134"/>
      <c r="C2" s="134"/>
      <c r="D2" s="134"/>
      <c r="E2" s="163" t="s">
        <v>58</v>
      </c>
      <c r="F2" s="164"/>
      <c r="G2" s="164"/>
      <c r="H2" s="164"/>
      <c r="I2" s="164"/>
      <c r="J2" s="165"/>
    </row>
    <row r="3" spans="1:10" s="17" customFormat="1" ht="34.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37" t="s">
        <v>253</v>
      </c>
      <c r="F3" s="129" t="s">
        <v>0</v>
      </c>
      <c r="G3" s="129" t="s">
        <v>135</v>
      </c>
      <c r="H3" s="128" t="s">
        <v>1</v>
      </c>
      <c r="I3" s="129" t="s">
        <v>254</v>
      </c>
      <c r="J3" s="138" t="s">
        <v>139</v>
      </c>
    </row>
    <row r="4" spans="1:10" s="17" customFormat="1" ht="20.25" customHeight="1" x14ac:dyDescent="0.2">
      <c r="A4" s="166" t="s">
        <v>59</v>
      </c>
      <c r="B4" s="167"/>
      <c r="C4" s="167"/>
      <c r="D4" s="167"/>
      <c r="E4" s="167"/>
      <c r="F4" s="167"/>
      <c r="G4" s="167"/>
      <c r="H4" s="168"/>
      <c r="I4" s="168"/>
      <c r="J4" s="169"/>
    </row>
    <row r="5" spans="1:10" s="17" customFormat="1" ht="16.5" customHeight="1" x14ac:dyDescent="0.2">
      <c r="A5" s="18" t="s">
        <v>202</v>
      </c>
      <c r="B5" s="130">
        <v>600004694</v>
      </c>
      <c r="C5" s="19">
        <v>60449004</v>
      </c>
      <c r="D5" s="20">
        <v>91651000278</v>
      </c>
      <c r="E5" s="116">
        <v>57.53</v>
      </c>
      <c r="F5" s="97">
        <v>34780</v>
      </c>
      <c r="G5" s="97">
        <v>340</v>
      </c>
      <c r="H5" s="97">
        <v>12566</v>
      </c>
      <c r="I5" s="97">
        <v>525</v>
      </c>
      <c r="J5" s="98">
        <f t="shared" ref="J5:J40" si="0">F5+G5+H5+I5</f>
        <v>48211</v>
      </c>
    </row>
    <row r="6" spans="1:10" s="17" customFormat="1" ht="16.5" customHeight="1" x14ac:dyDescent="0.2">
      <c r="A6" s="18" t="s">
        <v>117</v>
      </c>
      <c r="B6" s="130">
        <v>600004597</v>
      </c>
      <c r="C6" s="19">
        <v>63109662</v>
      </c>
      <c r="D6" s="21">
        <v>91651000263</v>
      </c>
      <c r="E6" s="116">
        <v>46.3</v>
      </c>
      <c r="F6" s="97">
        <v>26933</v>
      </c>
      <c r="G6" s="97">
        <v>124</v>
      </c>
      <c r="H6" s="97">
        <v>9684</v>
      </c>
      <c r="I6" s="97">
        <v>412</v>
      </c>
      <c r="J6" s="98">
        <f t="shared" si="0"/>
        <v>37153</v>
      </c>
    </row>
    <row r="7" spans="1:10" s="17" customFormat="1" ht="16.5" customHeight="1" x14ac:dyDescent="0.2">
      <c r="A7" s="18" t="s">
        <v>60</v>
      </c>
      <c r="B7" s="130">
        <v>600004546</v>
      </c>
      <c r="C7" s="19">
        <v>60446218</v>
      </c>
      <c r="D7" s="21">
        <v>91651000262</v>
      </c>
      <c r="E7" s="116">
        <v>49.97</v>
      </c>
      <c r="F7" s="97">
        <v>28237</v>
      </c>
      <c r="G7" s="97">
        <v>128</v>
      </c>
      <c r="H7" s="97">
        <v>10152</v>
      </c>
      <c r="I7" s="97">
        <v>418</v>
      </c>
      <c r="J7" s="98">
        <f t="shared" si="0"/>
        <v>38935</v>
      </c>
    </row>
    <row r="8" spans="1:10" s="17" customFormat="1" ht="16.5" customHeight="1" x14ac:dyDescent="0.2">
      <c r="A8" s="18" t="s">
        <v>61</v>
      </c>
      <c r="B8" s="130">
        <v>600004724</v>
      </c>
      <c r="C8" s="19">
        <v>61388106</v>
      </c>
      <c r="D8" s="21">
        <v>91651000255</v>
      </c>
      <c r="E8" s="116">
        <v>43.440000000000005</v>
      </c>
      <c r="F8" s="97">
        <v>26352</v>
      </c>
      <c r="G8" s="97">
        <v>49</v>
      </c>
      <c r="H8" s="97">
        <v>9451</v>
      </c>
      <c r="I8" s="97">
        <v>324</v>
      </c>
      <c r="J8" s="98">
        <f t="shared" si="0"/>
        <v>36176</v>
      </c>
    </row>
    <row r="9" spans="1:10" s="17" customFormat="1" ht="16.5" customHeight="1" x14ac:dyDescent="0.2">
      <c r="A9" s="18" t="s">
        <v>62</v>
      </c>
      <c r="B9" s="130">
        <v>600004961</v>
      </c>
      <c r="C9" s="19">
        <v>60461675</v>
      </c>
      <c r="D9" s="21">
        <v>91651000270</v>
      </c>
      <c r="E9" s="116">
        <v>53.449999999999996</v>
      </c>
      <c r="F9" s="97">
        <v>32991</v>
      </c>
      <c r="G9" s="97">
        <v>431</v>
      </c>
      <c r="H9" s="97">
        <v>11957</v>
      </c>
      <c r="I9" s="97">
        <v>484</v>
      </c>
      <c r="J9" s="98">
        <f t="shared" si="0"/>
        <v>45863</v>
      </c>
    </row>
    <row r="10" spans="1:10" s="17" customFormat="1" ht="16.5" customHeight="1" x14ac:dyDescent="0.2">
      <c r="A10" s="18" t="s">
        <v>165</v>
      </c>
      <c r="B10" s="130">
        <v>600004911</v>
      </c>
      <c r="C10" s="19">
        <v>61385131</v>
      </c>
      <c r="D10" s="21">
        <v>91651000279</v>
      </c>
      <c r="E10" s="116">
        <v>59.93</v>
      </c>
      <c r="F10" s="97">
        <v>32111</v>
      </c>
      <c r="G10" s="97">
        <v>841</v>
      </c>
      <c r="H10" s="97">
        <v>11780</v>
      </c>
      <c r="I10" s="97">
        <v>476</v>
      </c>
      <c r="J10" s="98">
        <f t="shared" si="0"/>
        <v>45208</v>
      </c>
    </row>
    <row r="11" spans="1:10" s="17" customFormat="1" ht="16.5" customHeight="1" x14ac:dyDescent="0.2">
      <c r="A11" s="18" t="s">
        <v>166</v>
      </c>
      <c r="B11" s="130">
        <v>600005054</v>
      </c>
      <c r="C11" s="22" t="s">
        <v>63</v>
      </c>
      <c r="D11" s="21">
        <v>91651000271</v>
      </c>
      <c r="E11" s="116">
        <v>49.75</v>
      </c>
      <c r="F11" s="97">
        <v>27987</v>
      </c>
      <c r="G11" s="97">
        <v>89</v>
      </c>
      <c r="H11" s="97">
        <v>10050</v>
      </c>
      <c r="I11" s="97">
        <v>397</v>
      </c>
      <c r="J11" s="98">
        <f t="shared" si="0"/>
        <v>38523</v>
      </c>
    </row>
    <row r="12" spans="1:10" s="17" customFormat="1" ht="16.5" customHeight="1" x14ac:dyDescent="0.2">
      <c r="A12" s="18" t="s">
        <v>64</v>
      </c>
      <c r="B12" s="130">
        <v>600005348</v>
      </c>
      <c r="C12" s="22" t="s">
        <v>65</v>
      </c>
      <c r="D12" s="21">
        <v>91651000256</v>
      </c>
      <c r="E12" s="116">
        <v>72.569999999999993</v>
      </c>
      <c r="F12" s="97">
        <v>41153</v>
      </c>
      <c r="G12" s="97">
        <v>404</v>
      </c>
      <c r="H12" s="97">
        <v>14869</v>
      </c>
      <c r="I12" s="97">
        <v>608</v>
      </c>
      <c r="J12" s="98">
        <f t="shared" si="0"/>
        <v>57034</v>
      </c>
    </row>
    <row r="13" spans="1:10" s="17" customFormat="1" ht="16.5" customHeight="1" x14ac:dyDescent="0.2">
      <c r="A13" s="18" t="s">
        <v>66</v>
      </c>
      <c r="B13" s="130">
        <v>600005208</v>
      </c>
      <c r="C13" s="19">
        <v>49366629</v>
      </c>
      <c r="D13" s="21">
        <v>91651000273</v>
      </c>
      <c r="E13" s="116">
        <v>64.56</v>
      </c>
      <c r="F13" s="97">
        <v>37174</v>
      </c>
      <c r="G13" s="97">
        <v>247</v>
      </c>
      <c r="H13" s="97">
        <v>13392</v>
      </c>
      <c r="I13" s="97">
        <v>588</v>
      </c>
      <c r="J13" s="98">
        <f t="shared" si="0"/>
        <v>51401</v>
      </c>
    </row>
    <row r="14" spans="1:10" s="17" customFormat="1" ht="16.5" customHeight="1" x14ac:dyDescent="0.2">
      <c r="A14" s="18" t="s">
        <v>67</v>
      </c>
      <c r="B14" s="130">
        <v>600005046</v>
      </c>
      <c r="C14" s="19">
        <v>60444916</v>
      </c>
      <c r="D14" s="21">
        <v>91651000276</v>
      </c>
      <c r="E14" s="116">
        <v>36.22</v>
      </c>
      <c r="F14" s="97">
        <v>21895</v>
      </c>
      <c r="G14" s="97">
        <v>124</v>
      </c>
      <c r="H14" s="97">
        <v>7880</v>
      </c>
      <c r="I14" s="97">
        <v>306</v>
      </c>
      <c r="J14" s="98">
        <f t="shared" si="0"/>
        <v>30205</v>
      </c>
    </row>
    <row r="15" spans="1:10" s="17" customFormat="1" ht="16.5" customHeight="1" x14ac:dyDescent="0.2">
      <c r="A15" s="18" t="s">
        <v>68</v>
      </c>
      <c r="B15" s="130">
        <v>600005089</v>
      </c>
      <c r="C15" s="19">
        <v>60459085</v>
      </c>
      <c r="D15" s="21">
        <v>91651000277</v>
      </c>
      <c r="E15" s="116">
        <v>55.12</v>
      </c>
      <c r="F15" s="97">
        <v>34711</v>
      </c>
      <c r="G15" s="97">
        <v>290</v>
      </c>
      <c r="H15" s="97">
        <v>12525</v>
      </c>
      <c r="I15" s="97">
        <v>505</v>
      </c>
      <c r="J15" s="98">
        <f t="shared" si="0"/>
        <v>48031</v>
      </c>
    </row>
    <row r="16" spans="1:10" s="17" customFormat="1" ht="16.5" customHeight="1" x14ac:dyDescent="0.2">
      <c r="A16" s="18" t="s">
        <v>69</v>
      </c>
      <c r="B16" s="130">
        <v>600005143</v>
      </c>
      <c r="C16" s="22" t="s">
        <v>70</v>
      </c>
      <c r="D16" s="21">
        <v>91651000268</v>
      </c>
      <c r="E16" s="116">
        <v>78.010000000000005</v>
      </c>
      <c r="F16" s="97">
        <v>44888</v>
      </c>
      <c r="G16" s="97">
        <v>371</v>
      </c>
      <c r="H16" s="97">
        <v>16195</v>
      </c>
      <c r="I16" s="97">
        <v>628</v>
      </c>
      <c r="J16" s="98">
        <f t="shared" si="0"/>
        <v>62082</v>
      </c>
    </row>
    <row r="17" spans="1:10" s="17" customFormat="1" ht="16.5" customHeight="1" x14ac:dyDescent="0.2">
      <c r="A17" s="18" t="s">
        <v>177</v>
      </c>
      <c r="B17" s="130">
        <v>691000468</v>
      </c>
      <c r="C17" s="22" t="s">
        <v>71</v>
      </c>
      <c r="D17" s="21">
        <v>91651000434</v>
      </c>
      <c r="E17" s="116">
        <v>23.96</v>
      </c>
      <c r="F17" s="97">
        <v>14273</v>
      </c>
      <c r="G17" s="97">
        <v>115</v>
      </c>
      <c r="H17" s="97">
        <v>5149</v>
      </c>
      <c r="I17" s="97">
        <v>190</v>
      </c>
      <c r="J17" s="98">
        <f t="shared" si="0"/>
        <v>19727</v>
      </c>
    </row>
    <row r="18" spans="1:10" s="17" customFormat="1" ht="16.5" customHeight="1" x14ac:dyDescent="0.2">
      <c r="A18" s="18" t="s">
        <v>72</v>
      </c>
      <c r="B18" s="130">
        <v>600005534</v>
      </c>
      <c r="C18" s="19">
        <v>60446234</v>
      </c>
      <c r="D18" s="21">
        <v>91651000261</v>
      </c>
      <c r="E18" s="116">
        <v>74.789999999999992</v>
      </c>
      <c r="F18" s="97">
        <v>41645</v>
      </c>
      <c r="G18" s="97">
        <v>330</v>
      </c>
      <c r="H18" s="97">
        <v>15020</v>
      </c>
      <c r="I18" s="97">
        <v>629</v>
      </c>
      <c r="J18" s="98">
        <f t="shared" si="0"/>
        <v>57624</v>
      </c>
    </row>
    <row r="19" spans="1:10" s="17" customFormat="1" ht="16.5" customHeight="1" x14ac:dyDescent="0.2">
      <c r="A19" s="18" t="s">
        <v>73</v>
      </c>
      <c r="B19" s="130">
        <v>600005500</v>
      </c>
      <c r="C19" s="19">
        <v>61384992</v>
      </c>
      <c r="D19" s="21">
        <v>91651000274</v>
      </c>
      <c r="E19" s="116">
        <v>31.759999999999998</v>
      </c>
      <c r="F19" s="97">
        <v>19581</v>
      </c>
      <c r="G19" s="97">
        <v>264</v>
      </c>
      <c r="H19" s="97">
        <v>7099</v>
      </c>
      <c r="I19" s="97">
        <v>254</v>
      </c>
      <c r="J19" s="98">
        <f t="shared" si="0"/>
        <v>27198</v>
      </c>
    </row>
    <row r="20" spans="1:10" s="17" customFormat="1" ht="16.5" customHeight="1" x14ac:dyDescent="0.2">
      <c r="A20" s="18" t="s">
        <v>178</v>
      </c>
      <c r="B20" s="130">
        <v>600005518</v>
      </c>
      <c r="C20" s="19">
        <v>61385701</v>
      </c>
      <c r="D20" s="21">
        <v>91651000258</v>
      </c>
      <c r="E20" s="116">
        <v>55.28</v>
      </c>
      <c r="F20" s="97">
        <v>32335</v>
      </c>
      <c r="G20" s="97">
        <v>288</v>
      </c>
      <c r="H20" s="97">
        <v>11673</v>
      </c>
      <c r="I20" s="97">
        <v>489</v>
      </c>
      <c r="J20" s="98">
        <f t="shared" si="0"/>
        <v>44785</v>
      </c>
    </row>
    <row r="21" spans="1:10" s="17" customFormat="1" ht="16.5" customHeight="1" x14ac:dyDescent="0.2">
      <c r="A21" s="18" t="s">
        <v>74</v>
      </c>
      <c r="B21" s="130">
        <v>600005623</v>
      </c>
      <c r="C21" s="19">
        <v>61385298</v>
      </c>
      <c r="D21" s="21">
        <v>91651000267</v>
      </c>
      <c r="E21" s="116">
        <v>59.54</v>
      </c>
      <c r="F21" s="97">
        <v>33233</v>
      </c>
      <c r="G21" s="97">
        <v>416</v>
      </c>
      <c r="H21" s="97">
        <v>12038</v>
      </c>
      <c r="I21" s="97">
        <v>490</v>
      </c>
      <c r="J21" s="98">
        <f t="shared" si="0"/>
        <v>46177</v>
      </c>
    </row>
    <row r="22" spans="1:10" s="17" customFormat="1" ht="16.5" customHeight="1" x14ac:dyDescent="0.2">
      <c r="A22" s="18" t="s">
        <v>75</v>
      </c>
      <c r="B22" s="130">
        <v>600005496</v>
      </c>
      <c r="C22" s="19">
        <v>61385271</v>
      </c>
      <c r="D22" s="21">
        <v>91651000269</v>
      </c>
      <c r="E22" s="116">
        <v>56.809999999999995</v>
      </c>
      <c r="F22" s="97">
        <v>34287</v>
      </c>
      <c r="G22" s="97">
        <v>175</v>
      </c>
      <c r="H22" s="97">
        <v>12334</v>
      </c>
      <c r="I22" s="97">
        <v>395</v>
      </c>
      <c r="J22" s="98">
        <f t="shared" si="0"/>
        <v>47191</v>
      </c>
    </row>
    <row r="23" spans="1:10" s="17" customFormat="1" ht="16.5" customHeight="1" x14ac:dyDescent="0.2">
      <c r="A23" s="18" t="s">
        <v>76</v>
      </c>
      <c r="B23" s="130">
        <v>600005691</v>
      </c>
      <c r="C23" s="19">
        <v>61388246</v>
      </c>
      <c r="D23" s="21">
        <v>91651000260</v>
      </c>
      <c r="E23" s="116">
        <v>61.940000000000005</v>
      </c>
      <c r="F23" s="97">
        <v>37429</v>
      </c>
      <c r="G23" s="97">
        <v>498</v>
      </c>
      <c r="H23" s="97">
        <v>13568</v>
      </c>
      <c r="I23" s="97">
        <v>505</v>
      </c>
      <c r="J23" s="98">
        <f t="shared" si="0"/>
        <v>52000</v>
      </c>
    </row>
    <row r="24" spans="1:10" s="17" customFormat="1" ht="16.5" customHeight="1" x14ac:dyDescent="0.2">
      <c r="A24" s="18" t="s">
        <v>77</v>
      </c>
      <c r="B24" s="130">
        <v>600005682</v>
      </c>
      <c r="C24" s="19">
        <v>61386022</v>
      </c>
      <c r="D24" s="21">
        <v>91651000254</v>
      </c>
      <c r="E24" s="116">
        <v>69.600000000000009</v>
      </c>
      <c r="F24" s="97">
        <v>40112</v>
      </c>
      <c r="G24" s="97">
        <v>181</v>
      </c>
      <c r="H24" s="97">
        <v>14422</v>
      </c>
      <c r="I24" s="97">
        <v>530</v>
      </c>
      <c r="J24" s="98">
        <f t="shared" si="0"/>
        <v>55245</v>
      </c>
    </row>
    <row r="25" spans="1:10" s="17" customFormat="1" ht="16.5" customHeight="1" x14ac:dyDescent="0.2">
      <c r="A25" s="18" t="s">
        <v>78</v>
      </c>
      <c r="B25" s="130">
        <v>600005771</v>
      </c>
      <c r="C25" s="19">
        <v>49625446</v>
      </c>
      <c r="D25" s="21">
        <v>91651000266</v>
      </c>
      <c r="E25" s="116">
        <v>61.4</v>
      </c>
      <c r="F25" s="97">
        <v>37390</v>
      </c>
      <c r="G25" s="97">
        <v>175</v>
      </c>
      <c r="H25" s="97">
        <v>13445</v>
      </c>
      <c r="I25" s="97">
        <v>527</v>
      </c>
      <c r="J25" s="98">
        <f t="shared" si="0"/>
        <v>51537</v>
      </c>
    </row>
    <row r="26" spans="1:10" s="17" customFormat="1" ht="16.5" customHeight="1" x14ac:dyDescent="0.2">
      <c r="A26" s="18" t="s">
        <v>79</v>
      </c>
      <c r="B26" s="130">
        <v>600171701</v>
      </c>
      <c r="C26" s="19">
        <v>61385476</v>
      </c>
      <c r="D26" s="21">
        <v>91651000280</v>
      </c>
      <c r="E26" s="116">
        <v>97.559999999999988</v>
      </c>
      <c r="F26" s="97">
        <v>55406</v>
      </c>
      <c r="G26" s="97">
        <v>111</v>
      </c>
      <c r="H26" s="97">
        <v>19873</v>
      </c>
      <c r="I26" s="97">
        <v>827</v>
      </c>
      <c r="J26" s="98">
        <f t="shared" si="0"/>
        <v>76217</v>
      </c>
    </row>
    <row r="27" spans="1:10" s="17" customFormat="1" ht="16.5" customHeight="1" x14ac:dyDescent="0.2">
      <c r="A27" s="18" t="s">
        <v>80</v>
      </c>
      <c r="B27" s="130">
        <v>600005933</v>
      </c>
      <c r="C27" s="19">
        <v>61387509</v>
      </c>
      <c r="D27" s="21">
        <v>91651000283</v>
      </c>
      <c r="E27" s="116">
        <v>49.7</v>
      </c>
      <c r="F27" s="97">
        <v>31169</v>
      </c>
      <c r="G27" s="97">
        <v>165</v>
      </c>
      <c r="H27" s="97">
        <v>11214</v>
      </c>
      <c r="I27" s="97">
        <v>401</v>
      </c>
      <c r="J27" s="98">
        <f t="shared" si="0"/>
        <v>42949</v>
      </c>
    </row>
    <row r="28" spans="1:10" s="17" customFormat="1" ht="16.5" customHeight="1" x14ac:dyDescent="0.2">
      <c r="A28" s="18" t="s">
        <v>81</v>
      </c>
      <c r="B28" s="130">
        <v>600005992</v>
      </c>
      <c r="C28" s="19">
        <v>60460784</v>
      </c>
      <c r="D28" s="21">
        <v>91651000284</v>
      </c>
      <c r="E28" s="116">
        <v>63.959999999999994</v>
      </c>
      <c r="F28" s="97">
        <v>41001</v>
      </c>
      <c r="G28" s="97">
        <v>288</v>
      </c>
      <c r="H28" s="97">
        <v>14776</v>
      </c>
      <c r="I28" s="97">
        <v>584</v>
      </c>
      <c r="J28" s="98">
        <f t="shared" si="0"/>
        <v>56649</v>
      </c>
    </row>
    <row r="29" spans="1:10" s="17" customFormat="1" ht="16.5" customHeight="1" x14ac:dyDescent="0.2">
      <c r="A29" s="18" t="s">
        <v>82</v>
      </c>
      <c r="B29" s="130">
        <v>600005968</v>
      </c>
      <c r="C29" s="19">
        <v>61389064</v>
      </c>
      <c r="D29" s="21">
        <v>91651000275</v>
      </c>
      <c r="E29" s="116">
        <v>37.46</v>
      </c>
      <c r="F29" s="97">
        <v>21417</v>
      </c>
      <c r="G29" s="97">
        <v>62</v>
      </c>
      <c r="H29" s="97">
        <v>7688</v>
      </c>
      <c r="I29" s="97">
        <v>240</v>
      </c>
      <c r="J29" s="98">
        <f t="shared" si="0"/>
        <v>29407</v>
      </c>
    </row>
    <row r="30" spans="1:10" s="17" customFormat="1" ht="16.5" customHeight="1" x14ac:dyDescent="0.2">
      <c r="A30" s="18" t="s">
        <v>83</v>
      </c>
      <c r="B30" s="130">
        <v>600006247</v>
      </c>
      <c r="C30" s="19">
        <v>61387061</v>
      </c>
      <c r="D30" s="21">
        <v>91651000264</v>
      </c>
      <c r="E30" s="116">
        <v>73.48</v>
      </c>
      <c r="F30" s="97">
        <v>42618</v>
      </c>
      <c r="G30" s="97">
        <v>212</v>
      </c>
      <c r="H30" s="97">
        <v>15329</v>
      </c>
      <c r="I30" s="97">
        <v>584</v>
      </c>
      <c r="J30" s="98">
        <f t="shared" si="0"/>
        <v>58743</v>
      </c>
    </row>
    <row r="31" spans="1:10" s="17" customFormat="1" ht="16.5" customHeight="1" x14ac:dyDescent="0.2">
      <c r="A31" s="18" t="s">
        <v>84</v>
      </c>
      <c r="B31" s="130">
        <v>600006115</v>
      </c>
      <c r="C31" s="19">
        <v>60445475</v>
      </c>
      <c r="D31" s="21">
        <v>91651000257</v>
      </c>
      <c r="E31" s="116">
        <v>65.069999999999993</v>
      </c>
      <c r="F31" s="97">
        <v>37623</v>
      </c>
      <c r="G31" s="97">
        <v>99</v>
      </c>
      <c r="H31" s="97">
        <v>13503</v>
      </c>
      <c r="I31" s="97">
        <v>558</v>
      </c>
      <c r="J31" s="98">
        <f t="shared" si="0"/>
        <v>51783</v>
      </c>
    </row>
    <row r="32" spans="1:10" s="17" customFormat="1" ht="16.5" customHeight="1" x14ac:dyDescent="0.2">
      <c r="A32" s="18" t="s">
        <v>85</v>
      </c>
      <c r="B32" s="130">
        <v>600006166</v>
      </c>
      <c r="C32" s="19">
        <v>49371185</v>
      </c>
      <c r="D32" s="21">
        <v>91651000259</v>
      </c>
      <c r="E32" s="116">
        <v>48.31</v>
      </c>
      <c r="F32" s="97">
        <v>28541</v>
      </c>
      <c r="G32" s="97">
        <v>124</v>
      </c>
      <c r="H32" s="97">
        <v>10259</v>
      </c>
      <c r="I32" s="97">
        <v>411</v>
      </c>
      <c r="J32" s="98">
        <f t="shared" si="0"/>
        <v>39335</v>
      </c>
    </row>
    <row r="33" spans="1:10" s="17" customFormat="1" ht="16.5" customHeight="1" x14ac:dyDescent="0.2">
      <c r="A33" s="18" t="s">
        <v>86</v>
      </c>
      <c r="B33" s="130">
        <v>600006352</v>
      </c>
      <c r="C33" s="19">
        <v>63831562</v>
      </c>
      <c r="D33" s="21">
        <v>91651000282</v>
      </c>
      <c r="E33" s="116">
        <v>44.31</v>
      </c>
      <c r="F33" s="97">
        <v>25093</v>
      </c>
      <c r="G33" s="97">
        <v>238</v>
      </c>
      <c r="H33" s="97">
        <v>9064</v>
      </c>
      <c r="I33" s="97">
        <v>356</v>
      </c>
      <c r="J33" s="98">
        <f t="shared" si="0"/>
        <v>34751</v>
      </c>
    </row>
    <row r="34" spans="1:10" s="17" customFormat="1" ht="16.5" customHeight="1" x14ac:dyDescent="0.2">
      <c r="A34" s="18" t="s">
        <v>167</v>
      </c>
      <c r="B34" s="130">
        <v>600006131</v>
      </c>
      <c r="C34" s="19">
        <v>61387835</v>
      </c>
      <c r="D34" s="21">
        <v>91651000265</v>
      </c>
      <c r="E34" s="116">
        <v>32.53</v>
      </c>
      <c r="F34" s="97">
        <v>19421</v>
      </c>
      <c r="G34" s="97">
        <v>63</v>
      </c>
      <c r="H34" s="97">
        <v>6974</v>
      </c>
      <c r="I34" s="97">
        <v>257</v>
      </c>
      <c r="J34" s="98">
        <f t="shared" si="0"/>
        <v>26715</v>
      </c>
    </row>
    <row r="35" spans="1:10" s="17" customFormat="1" ht="16.5" customHeight="1" x14ac:dyDescent="0.2">
      <c r="A35" s="18" t="s">
        <v>87</v>
      </c>
      <c r="B35" s="130">
        <v>600171710</v>
      </c>
      <c r="C35" s="19">
        <v>61385379</v>
      </c>
      <c r="D35" s="21">
        <v>91651000281</v>
      </c>
      <c r="E35" s="116">
        <v>59.75</v>
      </c>
      <c r="F35" s="97">
        <v>33871</v>
      </c>
      <c r="G35" s="97">
        <v>282</v>
      </c>
      <c r="H35" s="97">
        <v>12221</v>
      </c>
      <c r="I35" s="97">
        <v>398</v>
      </c>
      <c r="J35" s="98">
        <f t="shared" si="0"/>
        <v>46772</v>
      </c>
    </row>
    <row r="36" spans="1:10" s="17" customFormat="1" ht="16.5" customHeight="1" x14ac:dyDescent="0.2">
      <c r="A36" s="18" t="s">
        <v>88</v>
      </c>
      <c r="B36" s="130">
        <v>600006646</v>
      </c>
      <c r="C36" s="19">
        <v>63109026</v>
      </c>
      <c r="D36" s="21">
        <v>91651000272</v>
      </c>
      <c r="E36" s="116">
        <v>62.160000000000004</v>
      </c>
      <c r="F36" s="97">
        <v>36856</v>
      </c>
      <c r="G36" s="97">
        <v>279</v>
      </c>
      <c r="H36" s="97">
        <v>13289</v>
      </c>
      <c r="I36" s="97">
        <v>517</v>
      </c>
      <c r="J36" s="98">
        <f t="shared" si="0"/>
        <v>50941</v>
      </c>
    </row>
    <row r="37" spans="1:10" s="17" customFormat="1" ht="16.5" customHeight="1" x14ac:dyDescent="0.2">
      <c r="A37" s="18" t="s">
        <v>89</v>
      </c>
      <c r="B37" s="130">
        <v>600006603</v>
      </c>
      <c r="C37" s="19">
        <v>61385361</v>
      </c>
      <c r="D37" s="21">
        <v>91651000285</v>
      </c>
      <c r="E37" s="116">
        <v>77.069999999999993</v>
      </c>
      <c r="F37" s="97">
        <v>43972</v>
      </c>
      <c r="G37" s="97">
        <v>440</v>
      </c>
      <c r="H37" s="97">
        <v>15891</v>
      </c>
      <c r="I37" s="97">
        <v>633</v>
      </c>
      <c r="J37" s="98">
        <f t="shared" si="0"/>
        <v>60936</v>
      </c>
    </row>
    <row r="38" spans="1:10" s="17" customFormat="1" ht="16.5" customHeight="1" x14ac:dyDescent="0.2">
      <c r="A38" s="18" t="s">
        <v>240</v>
      </c>
      <c r="B38" s="130">
        <v>600004708</v>
      </c>
      <c r="C38" s="19">
        <v>70872503</v>
      </c>
      <c r="D38" s="21">
        <v>91651000104</v>
      </c>
      <c r="E38" s="116">
        <v>44.980000000000004</v>
      </c>
      <c r="F38" s="97">
        <v>28332</v>
      </c>
      <c r="G38" s="97">
        <v>410</v>
      </c>
      <c r="H38" s="97">
        <v>10281</v>
      </c>
      <c r="I38" s="97">
        <v>355</v>
      </c>
      <c r="J38" s="98">
        <f t="shared" si="0"/>
        <v>39378</v>
      </c>
    </row>
    <row r="39" spans="1:10" s="17" customFormat="1" ht="16.5" customHeight="1" x14ac:dyDescent="0.2">
      <c r="A39" s="23" t="s">
        <v>205</v>
      </c>
      <c r="B39" s="131">
        <v>600004589</v>
      </c>
      <c r="C39" s="19">
        <v>70872767</v>
      </c>
      <c r="D39" s="21">
        <v>91651000105</v>
      </c>
      <c r="E39" s="116">
        <v>63.4</v>
      </c>
      <c r="F39" s="97">
        <v>38284</v>
      </c>
      <c r="G39" s="97">
        <v>796</v>
      </c>
      <c r="H39" s="97">
        <v>13975</v>
      </c>
      <c r="I39" s="97">
        <v>549</v>
      </c>
      <c r="J39" s="98">
        <f t="shared" si="0"/>
        <v>53604</v>
      </c>
    </row>
    <row r="40" spans="1:10" s="17" customFormat="1" ht="15.75" customHeight="1" thickBot="1" x14ac:dyDescent="0.25">
      <c r="A40" s="24" t="s">
        <v>179</v>
      </c>
      <c r="B40" s="132">
        <v>600001873</v>
      </c>
      <c r="C40" s="25">
        <v>70874204</v>
      </c>
      <c r="D40" s="26">
        <v>91651000108</v>
      </c>
      <c r="E40" s="118">
        <v>70.190000000000012</v>
      </c>
      <c r="F40" s="99">
        <v>38028</v>
      </c>
      <c r="G40" s="99">
        <v>523</v>
      </c>
      <c r="H40" s="99">
        <v>13791</v>
      </c>
      <c r="I40" s="99">
        <v>346</v>
      </c>
      <c r="J40" s="107">
        <f t="shared" si="0"/>
        <v>52688</v>
      </c>
    </row>
    <row r="41" spans="1:10" s="27" customFormat="1" ht="21" customHeight="1" thickBot="1" x14ac:dyDescent="0.25">
      <c r="A41" s="159" t="s">
        <v>3</v>
      </c>
      <c r="B41" s="160"/>
      <c r="C41" s="161"/>
      <c r="D41" s="162"/>
      <c r="E41" s="124">
        <f t="shared" ref="E41:J41" si="1">SUM(E5:E40)</f>
        <v>2051.8599999999997</v>
      </c>
      <c r="F41" s="101">
        <f t="shared" si="1"/>
        <v>1201129</v>
      </c>
      <c r="G41" s="101">
        <f t="shared" si="1"/>
        <v>9972</v>
      </c>
      <c r="H41" s="101">
        <f t="shared" si="1"/>
        <v>433377</v>
      </c>
      <c r="I41" s="101">
        <f t="shared" si="1"/>
        <v>16696</v>
      </c>
      <c r="J41" s="102">
        <f t="shared" si="1"/>
        <v>1661174</v>
      </c>
    </row>
    <row r="42" spans="1:10" x14ac:dyDescent="0.2">
      <c r="E42" s="28"/>
      <c r="F42" s="29"/>
      <c r="G42" s="29"/>
      <c r="H42" s="29"/>
      <c r="I42" s="29"/>
      <c r="J42" s="29"/>
    </row>
    <row r="43" spans="1:10" x14ac:dyDescent="0.2">
      <c r="E43" s="122"/>
      <c r="F43" s="29"/>
      <c r="G43" s="29"/>
      <c r="H43" s="29"/>
      <c r="I43" s="29"/>
      <c r="J43" s="29"/>
    </row>
    <row r="44" spans="1:10" x14ac:dyDescent="0.2">
      <c r="E44" s="28"/>
      <c r="F44" s="29"/>
      <c r="G44" s="29"/>
      <c r="H44" s="29"/>
      <c r="I44" s="29"/>
      <c r="J44" s="29"/>
    </row>
    <row r="45" spans="1:10" x14ac:dyDescent="0.2">
      <c r="E45" s="28"/>
      <c r="F45" s="29"/>
      <c r="G45" s="29"/>
      <c r="H45" s="29"/>
      <c r="I45" s="29"/>
      <c r="J45" s="29"/>
    </row>
    <row r="46" spans="1:10" x14ac:dyDescent="0.2">
      <c r="E46" s="28"/>
      <c r="F46" s="29"/>
      <c r="G46" s="29"/>
      <c r="H46" s="29"/>
      <c r="I46" s="29"/>
      <c r="J46" s="29"/>
    </row>
    <row r="47" spans="1:10" x14ac:dyDescent="0.2">
      <c r="E47" s="28"/>
      <c r="F47" s="29"/>
      <c r="G47" s="29"/>
      <c r="H47" s="29"/>
      <c r="I47" s="29"/>
      <c r="J47" s="29"/>
    </row>
    <row r="48" spans="1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  <row r="65" spans="5:10" x14ac:dyDescent="0.2">
      <c r="E65" s="28"/>
      <c r="F65" s="29"/>
      <c r="G65" s="29"/>
      <c r="H65" s="29"/>
      <c r="I65" s="29"/>
      <c r="J65" s="29"/>
    </row>
    <row r="66" spans="5:10" x14ac:dyDescent="0.2">
      <c r="E66" s="28"/>
      <c r="F66" s="29"/>
      <c r="G66" s="29"/>
      <c r="H66" s="29"/>
      <c r="I66" s="29"/>
      <c r="J66" s="29"/>
    </row>
  </sheetData>
  <mergeCells count="3">
    <mergeCell ref="A41:D41"/>
    <mergeCell ref="E2:J2"/>
    <mergeCell ref="A4:J4"/>
  </mergeCells>
  <phoneticPr fontId="0" type="noConversion"/>
  <pageMargins left="0.59055118110236227" right="0.59055118110236227" top="0.78740157480314965" bottom="0.39370078740157483" header="0.51181102362204722" footer="0.51181102362204722"/>
  <pageSetup paperSize="9" scale="73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topLeftCell="A4" zoomScale="80" workbookViewId="0">
      <selection activeCell="A18" sqref="A18"/>
    </sheetView>
  </sheetViews>
  <sheetFormatPr defaultColWidth="9.140625" defaultRowHeight="12.75" x14ac:dyDescent="0.2"/>
  <cols>
    <col min="1" max="1" width="73.5703125" style="17" customWidth="1"/>
    <col min="2" max="2" width="10.85546875" style="17" hidden="1" customWidth="1"/>
    <col min="3" max="3" width="9.85546875" style="17" hidden="1" customWidth="1"/>
    <col min="4" max="4" width="14.140625" style="46" customWidth="1"/>
    <col min="5" max="5" width="5.5703125" style="17" customWidth="1"/>
    <col min="6" max="6" width="11.85546875" style="28" customWidth="1"/>
    <col min="7" max="10" width="10.5703125" style="29" customWidth="1"/>
    <col min="11" max="11" width="11.85546875" style="29" customWidth="1"/>
    <col min="12" max="16384" width="9.140625" style="17"/>
  </cols>
  <sheetData>
    <row r="1" spans="1:11" ht="13.5" thickBot="1" x14ac:dyDescent="0.25">
      <c r="K1" s="141" t="s">
        <v>224</v>
      </c>
    </row>
    <row r="2" spans="1:11" ht="15.75" customHeight="1" x14ac:dyDescent="0.2">
      <c r="A2" s="133"/>
      <c r="B2" s="134"/>
      <c r="C2" s="134"/>
      <c r="D2" s="134"/>
      <c r="E2" s="174" t="s">
        <v>20</v>
      </c>
      <c r="F2" s="163" t="s">
        <v>158</v>
      </c>
      <c r="G2" s="176"/>
      <c r="H2" s="176"/>
      <c r="I2" s="176"/>
      <c r="J2" s="176"/>
      <c r="K2" s="177"/>
    </row>
    <row r="3" spans="1:11" ht="34.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75"/>
      <c r="F3" s="137" t="s">
        <v>253</v>
      </c>
      <c r="G3" s="129" t="s">
        <v>0</v>
      </c>
      <c r="H3" s="129" t="s">
        <v>135</v>
      </c>
      <c r="I3" s="128" t="s">
        <v>1</v>
      </c>
      <c r="J3" s="129" t="s">
        <v>254</v>
      </c>
      <c r="K3" s="138" t="s">
        <v>139</v>
      </c>
    </row>
    <row r="4" spans="1:11" ht="19.5" customHeight="1" x14ac:dyDescent="0.2">
      <c r="A4" s="170" t="s">
        <v>90</v>
      </c>
      <c r="B4" s="171"/>
      <c r="C4" s="167"/>
      <c r="D4" s="167"/>
      <c r="E4" s="167"/>
      <c r="F4" s="167"/>
      <c r="G4" s="167"/>
      <c r="H4" s="168"/>
      <c r="I4" s="168"/>
      <c r="J4" s="168"/>
      <c r="K4" s="169"/>
    </row>
    <row r="5" spans="1:11" ht="16.5" customHeight="1" x14ac:dyDescent="0.2">
      <c r="A5" s="30" t="s">
        <v>210</v>
      </c>
      <c r="B5" s="139">
        <v>600004520</v>
      </c>
      <c r="C5" s="31">
        <v>70837872</v>
      </c>
      <c r="D5" s="32">
        <v>91651000296</v>
      </c>
      <c r="E5" s="33">
        <v>3122</v>
      </c>
      <c r="F5" s="116">
        <v>62.21</v>
      </c>
      <c r="G5" s="97">
        <v>37667</v>
      </c>
      <c r="H5" s="97">
        <v>161</v>
      </c>
      <c r="I5" s="97">
        <v>13539</v>
      </c>
      <c r="J5" s="97">
        <v>458</v>
      </c>
      <c r="K5" s="98">
        <f t="shared" ref="K5:K30" si="0">G5+H5+I5+J5</f>
        <v>51825</v>
      </c>
    </row>
    <row r="6" spans="1:11" ht="16.5" customHeight="1" x14ac:dyDescent="0.2">
      <c r="A6" s="30" t="s">
        <v>91</v>
      </c>
      <c r="B6" s="139">
        <v>600004678</v>
      </c>
      <c r="C6" s="31">
        <v>70837902</v>
      </c>
      <c r="D6" s="32">
        <v>91651000294</v>
      </c>
      <c r="E6" s="33">
        <v>3122</v>
      </c>
      <c r="F6" s="116">
        <v>47.480000000000004</v>
      </c>
      <c r="G6" s="97">
        <v>27345</v>
      </c>
      <c r="H6" s="97">
        <v>50</v>
      </c>
      <c r="I6" s="97">
        <v>9806</v>
      </c>
      <c r="J6" s="97">
        <v>337</v>
      </c>
      <c r="K6" s="98">
        <f t="shared" si="0"/>
        <v>37538</v>
      </c>
    </row>
    <row r="7" spans="1:11" ht="16.5" customHeight="1" x14ac:dyDescent="0.2">
      <c r="A7" s="30" t="s">
        <v>168</v>
      </c>
      <c r="B7" s="139">
        <v>600004554</v>
      </c>
      <c r="C7" s="31">
        <v>61388866</v>
      </c>
      <c r="D7" s="32">
        <v>91651000387</v>
      </c>
      <c r="E7" s="33">
        <v>3122</v>
      </c>
      <c r="F7" s="116">
        <v>86.15</v>
      </c>
      <c r="G7" s="97">
        <v>48997</v>
      </c>
      <c r="H7" s="97">
        <v>450</v>
      </c>
      <c r="I7" s="97">
        <v>17693</v>
      </c>
      <c r="J7" s="97">
        <v>559</v>
      </c>
      <c r="K7" s="98">
        <f t="shared" si="0"/>
        <v>67699</v>
      </c>
    </row>
    <row r="8" spans="1:11" ht="16.5" customHeight="1" x14ac:dyDescent="0.2">
      <c r="A8" s="30" t="s">
        <v>92</v>
      </c>
      <c r="B8" s="139">
        <v>600004538</v>
      </c>
      <c r="C8" s="31">
        <v>70837911</v>
      </c>
      <c r="D8" s="32">
        <v>91651000292</v>
      </c>
      <c r="E8" s="33">
        <v>3126</v>
      </c>
      <c r="F8" s="116">
        <v>196.35</v>
      </c>
      <c r="G8" s="97">
        <v>114381</v>
      </c>
      <c r="H8" s="97">
        <v>2500</v>
      </c>
      <c r="I8" s="97">
        <v>41793</v>
      </c>
      <c r="J8" s="97">
        <v>568</v>
      </c>
      <c r="K8" s="98">
        <f t="shared" si="0"/>
        <v>159242</v>
      </c>
    </row>
    <row r="9" spans="1:11" ht="16.5" customHeight="1" x14ac:dyDescent="0.2">
      <c r="A9" s="30" t="s">
        <v>93</v>
      </c>
      <c r="B9" s="139">
        <v>600004601</v>
      </c>
      <c r="C9" s="31">
        <v>70837775</v>
      </c>
      <c r="D9" s="32">
        <v>91651000401</v>
      </c>
      <c r="E9" s="33">
        <v>3126</v>
      </c>
      <c r="F9" s="116">
        <v>54.879999999999995</v>
      </c>
      <c r="G9" s="97">
        <v>31784</v>
      </c>
      <c r="H9" s="97">
        <v>280</v>
      </c>
      <c r="I9" s="97">
        <v>11473</v>
      </c>
      <c r="J9" s="97">
        <v>148</v>
      </c>
      <c r="K9" s="98">
        <f t="shared" si="0"/>
        <v>43685</v>
      </c>
    </row>
    <row r="10" spans="1:11" ht="16.5" customHeight="1" x14ac:dyDescent="0.2">
      <c r="A10" s="30" t="s">
        <v>94</v>
      </c>
      <c r="B10" s="139">
        <v>600004783</v>
      </c>
      <c r="C10" s="31">
        <v>61385301</v>
      </c>
      <c r="D10" s="32">
        <v>91651000385</v>
      </c>
      <c r="E10" s="33">
        <v>3122</v>
      </c>
      <c r="F10" s="116">
        <v>68.099999999999994</v>
      </c>
      <c r="G10" s="97">
        <v>42353</v>
      </c>
      <c r="H10" s="97">
        <v>400</v>
      </c>
      <c r="I10" s="97">
        <v>15297</v>
      </c>
      <c r="J10" s="97">
        <v>554</v>
      </c>
      <c r="K10" s="98">
        <f t="shared" si="0"/>
        <v>58604</v>
      </c>
    </row>
    <row r="11" spans="1:11" ht="25.5" x14ac:dyDescent="0.2">
      <c r="A11" s="30" t="s">
        <v>169</v>
      </c>
      <c r="B11" s="139">
        <v>600004759</v>
      </c>
      <c r="C11" s="31">
        <v>638463</v>
      </c>
      <c r="D11" s="32">
        <v>91651000246</v>
      </c>
      <c r="E11" s="33">
        <v>3122</v>
      </c>
      <c r="F11" s="116">
        <v>68.080000000000013</v>
      </c>
      <c r="G11" s="97">
        <v>42245</v>
      </c>
      <c r="H11" s="97">
        <v>250</v>
      </c>
      <c r="I11" s="97">
        <v>15208</v>
      </c>
      <c r="J11" s="97">
        <v>569</v>
      </c>
      <c r="K11" s="98">
        <f t="shared" si="0"/>
        <v>58272</v>
      </c>
    </row>
    <row r="12" spans="1:11" ht="16.5" customHeight="1" x14ac:dyDescent="0.2">
      <c r="A12" s="30" t="s">
        <v>95</v>
      </c>
      <c r="B12" s="139">
        <v>600004830</v>
      </c>
      <c r="C12" s="31">
        <v>61386138</v>
      </c>
      <c r="D12" s="32">
        <v>91651000245</v>
      </c>
      <c r="E12" s="33">
        <v>3122</v>
      </c>
      <c r="F12" s="116">
        <v>47.980000000000004</v>
      </c>
      <c r="G12" s="97">
        <v>30496</v>
      </c>
      <c r="H12" s="97">
        <v>157</v>
      </c>
      <c r="I12" s="97">
        <v>10971</v>
      </c>
      <c r="J12" s="97">
        <v>335</v>
      </c>
      <c r="K12" s="98">
        <f t="shared" si="0"/>
        <v>41959</v>
      </c>
    </row>
    <row r="13" spans="1:11" ht="16.5" customHeight="1" x14ac:dyDescent="0.2">
      <c r="A13" s="30" t="s">
        <v>206</v>
      </c>
      <c r="B13" s="139">
        <v>600004775</v>
      </c>
      <c r="C13" s="31">
        <v>61386774</v>
      </c>
      <c r="D13" s="32">
        <v>91651000302</v>
      </c>
      <c r="E13" s="33">
        <v>3122</v>
      </c>
      <c r="F13" s="116">
        <v>59.99</v>
      </c>
      <c r="G13" s="97">
        <v>36369</v>
      </c>
      <c r="H13" s="97">
        <v>100</v>
      </c>
      <c r="I13" s="97">
        <v>13054</v>
      </c>
      <c r="J13" s="97">
        <v>416</v>
      </c>
      <c r="K13" s="98">
        <f t="shared" si="0"/>
        <v>49939</v>
      </c>
    </row>
    <row r="14" spans="1:11" ht="16.5" customHeight="1" x14ac:dyDescent="0.2">
      <c r="A14" s="30" t="s">
        <v>96</v>
      </c>
      <c r="B14" s="139">
        <v>600004929</v>
      </c>
      <c r="C14" s="31">
        <v>70107050</v>
      </c>
      <c r="D14" s="32">
        <v>91651000300</v>
      </c>
      <c r="E14" s="33">
        <v>3122</v>
      </c>
      <c r="F14" s="116">
        <v>51.96</v>
      </c>
      <c r="G14" s="97">
        <v>32296</v>
      </c>
      <c r="H14" s="97">
        <v>250</v>
      </c>
      <c r="I14" s="97">
        <v>11647</v>
      </c>
      <c r="J14" s="97">
        <v>409</v>
      </c>
      <c r="K14" s="98">
        <f t="shared" si="0"/>
        <v>44602</v>
      </c>
    </row>
    <row r="15" spans="1:11" ht="16.5" customHeight="1" x14ac:dyDescent="0.2">
      <c r="A15" s="30" t="s">
        <v>183</v>
      </c>
      <c r="B15" s="139">
        <v>600005941</v>
      </c>
      <c r="C15" s="31">
        <v>61388017</v>
      </c>
      <c r="D15" s="32">
        <v>91651000298</v>
      </c>
      <c r="E15" s="33">
        <v>3122</v>
      </c>
      <c r="F15" s="116">
        <v>62.3</v>
      </c>
      <c r="G15" s="97">
        <v>38314</v>
      </c>
      <c r="H15" s="97">
        <v>110</v>
      </c>
      <c r="I15" s="97">
        <v>13754</v>
      </c>
      <c r="J15" s="97">
        <v>461</v>
      </c>
      <c r="K15" s="98">
        <f t="shared" si="0"/>
        <v>52639</v>
      </c>
    </row>
    <row r="16" spans="1:11" ht="16.5" customHeight="1" x14ac:dyDescent="0.2">
      <c r="A16" s="30" t="s">
        <v>97</v>
      </c>
      <c r="B16" s="139">
        <v>600005071</v>
      </c>
      <c r="C16" s="31">
        <v>49624059</v>
      </c>
      <c r="D16" s="32">
        <v>91651000388</v>
      </c>
      <c r="E16" s="33">
        <v>3122</v>
      </c>
      <c r="F16" s="116">
        <v>78.12</v>
      </c>
      <c r="G16" s="97">
        <v>45713</v>
      </c>
      <c r="H16" s="97">
        <v>200</v>
      </c>
      <c r="I16" s="97">
        <v>16433</v>
      </c>
      <c r="J16" s="97">
        <v>617</v>
      </c>
      <c r="K16" s="98">
        <f t="shared" si="0"/>
        <v>62963</v>
      </c>
    </row>
    <row r="17" spans="1:11" ht="16.5" customHeight="1" x14ac:dyDescent="0.2">
      <c r="A17" s="30" t="s">
        <v>98</v>
      </c>
      <c r="B17" s="139">
        <v>600005062</v>
      </c>
      <c r="C17" s="31">
        <v>49626655</v>
      </c>
      <c r="D17" s="32">
        <v>91651000291</v>
      </c>
      <c r="E17" s="33">
        <v>3126</v>
      </c>
      <c r="F17" s="116">
        <v>30.35</v>
      </c>
      <c r="G17" s="97">
        <v>16346</v>
      </c>
      <c r="H17" s="97">
        <v>300</v>
      </c>
      <c r="I17" s="97">
        <v>5953</v>
      </c>
      <c r="J17" s="97">
        <v>105</v>
      </c>
      <c r="K17" s="98">
        <f t="shared" si="0"/>
        <v>22704</v>
      </c>
    </row>
    <row r="18" spans="1:11" ht="16.5" customHeight="1" x14ac:dyDescent="0.2">
      <c r="A18" s="30" t="s">
        <v>181</v>
      </c>
      <c r="B18" s="139">
        <v>650075684</v>
      </c>
      <c r="C18" s="31">
        <v>71219293</v>
      </c>
      <c r="D18" s="32">
        <v>91651000360</v>
      </c>
      <c r="E18" s="33">
        <v>3122</v>
      </c>
      <c r="F18" s="116">
        <v>13.29</v>
      </c>
      <c r="G18" s="97">
        <v>7977</v>
      </c>
      <c r="H18" s="97">
        <v>270</v>
      </c>
      <c r="I18" s="97">
        <v>2947</v>
      </c>
      <c r="J18" s="97">
        <v>102</v>
      </c>
      <c r="K18" s="98">
        <f t="shared" si="0"/>
        <v>11296</v>
      </c>
    </row>
    <row r="19" spans="1:11" ht="16.5" customHeight="1" x14ac:dyDescent="0.2">
      <c r="A19" s="30" t="s">
        <v>241</v>
      </c>
      <c r="B19" s="139">
        <v>600005542</v>
      </c>
      <c r="C19" s="31">
        <v>61386855</v>
      </c>
      <c r="D19" s="32">
        <v>91651000321</v>
      </c>
      <c r="E19" s="33">
        <v>3122</v>
      </c>
      <c r="F19" s="116">
        <v>60.42</v>
      </c>
      <c r="G19" s="97">
        <v>35871</v>
      </c>
      <c r="H19" s="97">
        <v>800</v>
      </c>
      <c r="I19" s="97">
        <v>13112</v>
      </c>
      <c r="J19" s="97">
        <v>537</v>
      </c>
      <c r="K19" s="98">
        <f t="shared" si="0"/>
        <v>50320</v>
      </c>
    </row>
    <row r="20" spans="1:11" ht="16.5" customHeight="1" x14ac:dyDescent="0.2">
      <c r="A20" s="30" t="s">
        <v>244</v>
      </c>
      <c r="B20" s="139">
        <v>600005721</v>
      </c>
      <c r="C20" s="31">
        <v>61384534</v>
      </c>
      <c r="D20" s="32">
        <v>91651000299</v>
      </c>
      <c r="E20" s="33">
        <v>3122</v>
      </c>
      <c r="F20" s="116">
        <v>54.25</v>
      </c>
      <c r="G20" s="97">
        <v>31079</v>
      </c>
      <c r="H20" s="97">
        <v>300</v>
      </c>
      <c r="I20" s="97">
        <v>11228</v>
      </c>
      <c r="J20" s="97">
        <v>387</v>
      </c>
      <c r="K20" s="98">
        <f t="shared" si="0"/>
        <v>42994</v>
      </c>
    </row>
    <row r="21" spans="1:11" ht="16.5" customHeight="1" x14ac:dyDescent="0.2">
      <c r="A21" s="18" t="s">
        <v>182</v>
      </c>
      <c r="B21" s="139">
        <v>600170012</v>
      </c>
      <c r="C21" s="34">
        <v>61386626</v>
      </c>
      <c r="D21" s="21">
        <v>91651000290</v>
      </c>
      <c r="E21" s="19">
        <v>3122</v>
      </c>
      <c r="F21" s="116">
        <v>51.360000000000007</v>
      </c>
      <c r="G21" s="97">
        <v>30915</v>
      </c>
      <c r="H21" s="97">
        <v>300</v>
      </c>
      <c r="I21" s="97">
        <v>11169</v>
      </c>
      <c r="J21" s="97">
        <v>394</v>
      </c>
      <c r="K21" s="98">
        <f t="shared" si="0"/>
        <v>42778</v>
      </c>
    </row>
    <row r="22" spans="1:11" ht="16.5" customHeight="1" x14ac:dyDescent="0.2">
      <c r="A22" s="35" t="s">
        <v>248</v>
      </c>
      <c r="B22" s="140">
        <v>600005976</v>
      </c>
      <c r="C22" s="36">
        <v>61388548</v>
      </c>
      <c r="D22" s="37">
        <v>91651000406</v>
      </c>
      <c r="E22" s="38">
        <v>3122</v>
      </c>
      <c r="F22" s="116">
        <v>50.09</v>
      </c>
      <c r="G22" s="97">
        <v>31047</v>
      </c>
      <c r="H22" s="97">
        <v>310</v>
      </c>
      <c r="I22" s="97">
        <v>11220</v>
      </c>
      <c r="J22" s="97">
        <v>387</v>
      </c>
      <c r="K22" s="98">
        <f t="shared" si="0"/>
        <v>42964</v>
      </c>
    </row>
    <row r="23" spans="1:11" ht="16.5" customHeight="1" x14ac:dyDescent="0.2">
      <c r="A23" s="30" t="s">
        <v>242</v>
      </c>
      <c r="B23" s="139">
        <v>600006123</v>
      </c>
      <c r="C23" s="31">
        <v>61386278</v>
      </c>
      <c r="D23" s="32">
        <v>91651000391</v>
      </c>
      <c r="E23" s="33">
        <v>3122</v>
      </c>
      <c r="F23" s="116">
        <v>33.25</v>
      </c>
      <c r="G23" s="97">
        <v>17296</v>
      </c>
      <c r="H23" s="97">
        <v>370</v>
      </c>
      <c r="I23" s="97">
        <v>6317</v>
      </c>
      <c r="J23" s="97">
        <v>216</v>
      </c>
      <c r="K23" s="98">
        <f t="shared" si="0"/>
        <v>24199</v>
      </c>
    </row>
    <row r="24" spans="1:11" ht="16.5" customHeight="1" x14ac:dyDescent="0.2">
      <c r="A24" s="30" t="s">
        <v>99</v>
      </c>
      <c r="B24" s="139">
        <v>600006573</v>
      </c>
      <c r="C24" s="31">
        <v>61385387</v>
      </c>
      <c r="D24" s="32">
        <v>91651000297</v>
      </c>
      <c r="E24" s="33">
        <v>3122</v>
      </c>
      <c r="F24" s="116">
        <v>49.15</v>
      </c>
      <c r="G24" s="97">
        <v>30673</v>
      </c>
      <c r="H24" s="97">
        <v>108</v>
      </c>
      <c r="I24" s="97">
        <v>11017</v>
      </c>
      <c r="J24" s="97">
        <v>384</v>
      </c>
      <c r="K24" s="98">
        <f t="shared" si="0"/>
        <v>42182</v>
      </c>
    </row>
    <row r="25" spans="1:11" ht="16.5" customHeight="1" x14ac:dyDescent="0.2">
      <c r="A25" s="30" t="s">
        <v>100</v>
      </c>
      <c r="B25" s="139">
        <v>600006514</v>
      </c>
      <c r="C25" s="31">
        <v>61385409</v>
      </c>
      <c r="D25" s="32">
        <v>91651000384</v>
      </c>
      <c r="E25" s="33">
        <v>3122</v>
      </c>
      <c r="F25" s="116">
        <v>58.93</v>
      </c>
      <c r="G25" s="97">
        <v>33683</v>
      </c>
      <c r="H25" s="97">
        <v>180</v>
      </c>
      <c r="I25" s="97">
        <v>12119</v>
      </c>
      <c r="J25" s="97">
        <v>419</v>
      </c>
      <c r="K25" s="98">
        <f t="shared" si="0"/>
        <v>46401</v>
      </c>
    </row>
    <row r="26" spans="1:11" ht="16.5" customHeight="1" x14ac:dyDescent="0.2">
      <c r="A26" s="30" t="s">
        <v>243</v>
      </c>
      <c r="B26" s="139">
        <v>600006565</v>
      </c>
      <c r="C26" s="31">
        <v>61385417</v>
      </c>
      <c r="D26" s="32">
        <v>91651000383</v>
      </c>
      <c r="E26" s="33">
        <v>3122</v>
      </c>
      <c r="F26" s="116">
        <v>88.73</v>
      </c>
      <c r="G26" s="97">
        <v>45385</v>
      </c>
      <c r="H26" s="97">
        <v>150</v>
      </c>
      <c r="I26" s="97">
        <v>16299</v>
      </c>
      <c r="J26" s="97">
        <v>545</v>
      </c>
      <c r="K26" s="98">
        <f t="shared" si="0"/>
        <v>62379</v>
      </c>
    </row>
    <row r="27" spans="1:11" ht="16.5" customHeight="1" x14ac:dyDescent="0.2">
      <c r="A27" s="30" t="s">
        <v>184</v>
      </c>
      <c r="B27" s="139">
        <v>600019471</v>
      </c>
      <c r="C27" s="31">
        <v>638765</v>
      </c>
      <c r="D27" s="32">
        <v>91651000393</v>
      </c>
      <c r="E27" s="33">
        <v>3122</v>
      </c>
      <c r="F27" s="116">
        <v>87.58</v>
      </c>
      <c r="G27" s="97">
        <v>48262</v>
      </c>
      <c r="H27" s="97">
        <v>912</v>
      </c>
      <c r="I27" s="97">
        <v>17586</v>
      </c>
      <c r="J27" s="97">
        <v>541</v>
      </c>
      <c r="K27" s="98">
        <f t="shared" si="0"/>
        <v>67301</v>
      </c>
    </row>
    <row r="28" spans="1:11" ht="16.5" customHeight="1" x14ac:dyDescent="0.2">
      <c r="A28" s="30" t="s">
        <v>102</v>
      </c>
      <c r="B28" s="139">
        <v>600004741</v>
      </c>
      <c r="C28" s="31">
        <v>60461713</v>
      </c>
      <c r="D28" s="32">
        <v>91651000361</v>
      </c>
      <c r="E28" s="33">
        <v>3122</v>
      </c>
      <c r="F28" s="116">
        <v>64.36</v>
      </c>
      <c r="G28" s="97">
        <v>37623</v>
      </c>
      <c r="H28" s="97">
        <v>470</v>
      </c>
      <c r="I28" s="97">
        <v>13628</v>
      </c>
      <c r="J28" s="97">
        <v>452</v>
      </c>
      <c r="K28" s="98">
        <f t="shared" si="0"/>
        <v>52173</v>
      </c>
    </row>
    <row r="29" spans="1:11" ht="16.5" customHeight="1" x14ac:dyDescent="0.2">
      <c r="A29" s="30" t="s">
        <v>256</v>
      </c>
      <c r="B29" s="139">
        <v>600005631</v>
      </c>
      <c r="C29" s="31">
        <v>60446242</v>
      </c>
      <c r="D29" s="32">
        <v>91651000211</v>
      </c>
      <c r="E29" s="33">
        <v>3122</v>
      </c>
      <c r="F29" s="116">
        <v>43.76</v>
      </c>
      <c r="G29" s="97">
        <v>24172</v>
      </c>
      <c r="H29" s="97">
        <v>300</v>
      </c>
      <c r="I29" s="97">
        <v>8755</v>
      </c>
      <c r="J29" s="97">
        <v>328</v>
      </c>
      <c r="K29" s="98">
        <f t="shared" si="0"/>
        <v>33555</v>
      </c>
    </row>
    <row r="30" spans="1:11" ht="16.5" customHeight="1" thickBot="1" x14ac:dyDescent="0.25">
      <c r="A30" s="18" t="s">
        <v>170</v>
      </c>
      <c r="B30" s="139">
        <v>600004686</v>
      </c>
      <c r="C30" s="34">
        <v>70872589</v>
      </c>
      <c r="D30" s="39">
        <v>91651000106</v>
      </c>
      <c r="E30" s="40">
        <v>3122</v>
      </c>
      <c r="F30" s="118">
        <v>66.010000000000005</v>
      </c>
      <c r="G30" s="99">
        <v>36288</v>
      </c>
      <c r="H30" s="99">
        <v>330</v>
      </c>
      <c r="I30" s="99">
        <v>13103</v>
      </c>
      <c r="J30" s="99">
        <v>410</v>
      </c>
      <c r="K30" s="100">
        <f t="shared" si="0"/>
        <v>50131</v>
      </c>
    </row>
    <row r="31" spans="1:11" ht="21" customHeight="1" thickBot="1" x14ac:dyDescent="0.25">
      <c r="A31" s="172" t="s">
        <v>3</v>
      </c>
      <c r="B31" s="173"/>
      <c r="C31" s="161"/>
      <c r="D31" s="161"/>
      <c r="E31" s="161"/>
      <c r="F31" s="124">
        <f t="shared" ref="F31:K31" si="1">SUM(F5:F30)</f>
        <v>1635.1299999999997</v>
      </c>
      <c r="G31" s="101">
        <f t="shared" si="1"/>
        <v>954577</v>
      </c>
      <c r="H31" s="101">
        <f t="shared" si="1"/>
        <v>10008</v>
      </c>
      <c r="I31" s="101">
        <f t="shared" si="1"/>
        <v>345121</v>
      </c>
      <c r="J31" s="101">
        <f t="shared" si="1"/>
        <v>10638</v>
      </c>
      <c r="K31" s="102">
        <f t="shared" si="1"/>
        <v>1320344</v>
      </c>
    </row>
  </sheetData>
  <mergeCells count="4">
    <mergeCell ref="A4:K4"/>
    <mergeCell ref="A31:E31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zoomScale="80" zoomScaleNormal="75" workbookViewId="0"/>
  </sheetViews>
  <sheetFormatPr defaultColWidth="9.140625" defaultRowHeight="12.75" x14ac:dyDescent="0.2"/>
  <cols>
    <col min="1" max="1" width="64.28515625" style="4" customWidth="1"/>
    <col min="2" max="2" width="10.85546875" style="4" hidden="1" customWidth="1"/>
    <col min="3" max="3" width="9.85546875" style="4" hidden="1" customWidth="1"/>
    <col min="4" max="4" width="15.28515625" style="13" customWidth="1"/>
    <col min="5" max="5" width="7.42578125" style="4" customWidth="1"/>
    <col min="6" max="6" width="11.85546875" style="14" customWidth="1"/>
    <col min="7" max="7" width="12" style="15" customWidth="1"/>
    <col min="8" max="8" width="10.5703125" style="15" bestFit="1" customWidth="1"/>
    <col min="9" max="9" width="11.5703125" style="15" customWidth="1"/>
    <col min="10" max="10" width="9.7109375" style="15" customWidth="1"/>
    <col min="11" max="11" width="12" style="15" customWidth="1"/>
    <col min="12" max="12" width="9.140625" style="4"/>
    <col min="13" max="13" width="10.5703125" style="4" customWidth="1"/>
    <col min="14" max="16384" width="9.140625" style="4"/>
  </cols>
  <sheetData>
    <row r="1" spans="1:11" ht="13.5" thickBot="1" x14ac:dyDescent="0.25">
      <c r="K1" s="16" t="s">
        <v>224</v>
      </c>
    </row>
    <row r="2" spans="1:11" s="17" customFormat="1" ht="15.75" customHeight="1" x14ac:dyDescent="0.2">
      <c r="A2" s="133"/>
      <c r="B2" s="134"/>
      <c r="C2" s="134"/>
      <c r="D2" s="134"/>
      <c r="E2" s="174" t="s">
        <v>20</v>
      </c>
      <c r="F2" s="163" t="s">
        <v>268</v>
      </c>
      <c r="G2" s="176"/>
      <c r="H2" s="176"/>
      <c r="I2" s="176"/>
      <c r="J2" s="176"/>
      <c r="K2" s="177"/>
    </row>
    <row r="3" spans="1:11" s="17" customFormat="1" ht="34.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75"/>
      <c r="F3" s="137" t="s">
        <v>253</v>
      </c>
      <c r="G3" s="129" t="s">
        <v>0</v>
      </c>
      <c r="H3" s="129" t="s">
        <v>135</v>
      </c>
      <c r="I3" s="128" t="s">
        <v>1</v>
      </c>
      <c r="J3" s="129" t="s">
        <v>254</v>
      </c>
      <c r="K3" s="138" t="s">
        <v>139</v>
      </c>
    </row>
    <row r="4" spans="1:11" s="17" customFormat="1" ht="19.5" customHeight="1" x14ac:dyDescent="0.2">
      <c r="A4" s="170" t="s">
        <v>103</v>
      </c>
      <c r="B4" s="171"/>
      <c r="C4" s="167"/>
      <c r="D4" s="167"/>
      <c r="E4" s="167"/>
      <c r="F4" s="168"/>
      <c r="G4" s="168"/>
      <c r="H4" s="168"/>
      <c r="I4" s="168"/>
      <c r="J4" s="168"/>
      <c r="K4" s="169"/>
    </row>
    <row r="5" spans="1:11" s="17" customFormat="1" ht="28.5" customHeight="1" x14ac:dyDescent="0.2">
      <c r="A5" s="30" t="s">
        <v>104</v>
      </c>
      <c r="B5" s="142">
        <v>600004627</v>
      </c>
      <c r="C5" s="41">
        <v>61387002</v>
      </c>
      <c r="D5" s="32">
        <v>91651000392</v>
      </c>
      <c r="E5" s="32">
        <v>3122</v>
      </c>
      <c r="F5" s="116">
        <v>28.310000000000002</v>
      </c>
      <c r="G5" s="97">
        <v>15561</v>
      </c>
      <c r="H5" s="97">
        <v>400</v>
      </c>
      <c r="I5" s="97">
        <v>5706</v>
      </c>
      <c r="J5" s="97">
        <v>106</v>
      </c>
      <c r="K5" s="98">
        <f t="shared" ref="K5:K19" si="0">G5+H5+I5+J5</f>
        <v>21773</v>
      </c>
    </row>
    <row r="6" spans="1:11" s="17" customFormat="1" ht="27.75" customHeight="1" x14ac:dyDescent="0.2">
      <c r="A6" s="30" t="s">
        <v>105</v>
      </c>
      <c r="B6" s="142">
        <v>600004643</v>
      </c>
      <c r="C6" s="41">
        <v>70837899</v>
      </c>
      <c r="D6" s="32">
        <v>91651000403</v>
      </c>
      <c r="E6" s="32">
        <v>3122</v>
      </c>
      <c r="F6" s="116">
        <v>75.97</v>
      </c>
      <c r="G6" s="97">
        <v>44150</v>
      </c>
      <c r="H6" s="97">
        <v>600</v>
      </c>
      <c r="I6" s="97">
        <v>16008</v>
      </c>
      <c r="J6" s="97">
        <v>3256</v>
      </c>
      <c r="K6" s="98">
        <f t="shared" si="0"/>
        <v>64014</v>
      </c>
    </row>
    <row r="7" spans="1:11" s="17" customFormat="1" ht="28.5" customHeight="1" x14ac:dyDescent="0.2">
      <c r="A7" s="30" t="s">
        <v>106</v>
      </c>
      <c r="B7" s="142">
        <v>600020151</v>
      </c>
      <c r="C7" s="41">
        <v>70837881</v>
      </c>
      <c r="D7" s="32">
        <v>91651000405</v>
      </c>
      <c r="E7" s="32">
        <v>3122</v>
      </c>
      <c r="F7" s="116">
        <v>54.28</v>
      </c>
      <c r="G7" s="97">
        <v>31893</v>
      </c>
      <c r="H7" s="97">
        <v>300</v>
      </c>
      <c r="I7" s="97">
        <v>11519</v>
      </c>
      <c r="J7" s="97">
        <v>378</v>
      </c>
      <c r="K7" s="98">
        <f t="shared" si="0"/>
        <v>44090</v>
      </c>
    </row>
    <row r="8" spans="1:11" s="17" customFormat="1" ht="28.5" customHeight="1" x14ac:dyDescent="0.2">
      <c r="A8" s="30" t="s">
        <v>107</v>
      </c>
      <c r="B8" s="142">
        <v>600004562</v>
      </c>
      <c r="C8" s="41">
        <v>70837783</v>
      </c>
      <c r="D8" s="32">
        <v>91651000407</v>
      </c>
      <c r="E8" s="32">
        <v>3122</v>
      </c>
      <c r="F8" s="116">
        <v>63.720000000000006</v>
      </c>
      <c r="G8" s="97">
        <v>37929</v>
      </c>
      <c r="H8" s="97">
        <v>540</v>
      </c>
      <c r="I8" s="97">
        <v>13761</v>
      </c>
      <c r="J8" s="97">
        <v>346</v>
      </c>
      <c r="K8" s="98">
        <f t="shared" si="0"/>
        <v>52576</v>
      </c>
    </row>
    <row r="9" spans="1:11" s="17" customFormat="1" ht="28.5" customHeight="1" x14ac:dyDescent="0.2">
      <c r="A9" s="30" t="s">
        <v>108</v>
      </c>
      <c r="B9" s="142">
        <v>600020665</v>
      </c>
      <c r="C9" s="41" t="s">
        <v>109</v>
      </c>
      <c r="D9" s="32">
        <v>91651000413</v>
      </c>
      <c r="E9" s="32">
        <v>3122</v>
      </c>
      <c r="F9" s="116">
        <v>93.78</v>
      </c>
      <c r="G9" s="97">
        <v>53776</v>
      </c>
      <c r="H9" s="97">
        <v>1620</v>
      </c>
      <c r="I9" s="97">
        <v>19799</v>
      </c>
      <c r="J9" s="97">
        <v>637</v>
      </c>
      <c r="K9" s="98">
        <f t="shared" si="0"/>
        <v>75832</v>
      </c>
    </row>
    <row r="10" spans="1:11" s="17" customFormat="1" ht="28.5" customHeight="1" x14ac:dyDescent="0.2">
      <c r="A10" s="30" t="s">
        <v>151</v>
      </c>
      <c r="B10" s="142">
        <v>600004619</v>
      </c>
      <c r="C10" s="41">
        <v>61388726</v>
      </c>
      <c r="D10" s="32">
        <v>91651000411</v>
      </c>
      <c r="E10" s="32">
        <v>3122</v>
      </c>
      <c r="F10" s="116">
        <v>60.01</v>
      </c>
      <c r="G10" s="97">
        <v>33477</v>
      </c>
      <c r="H10" s="97">
        <v>150</v>
      </c>
      <c r="I10" s="97">
        <v>12036</v>
      </c>
      <c r="J10" s="97">
        <v>423</v>
      </c>
      <c r="K10" s="98">
        <f t="shared" si="0"/>
        <v>46086</v>
      </c>
    </row>
    <row r="11" spans="1:11" s="17" customFormat="1" ht="38.25" x14ac:dyDescent="0.2">
      <c r="A11" s="30" t="s">
        <v>245</v>
      </c>
      <c r="B11" s="142">
        <v>600004856</v>
      </c>
      <c r="C11" s="41">
        <v>61385930</v>
      </c>
      <c r="D11" s="32">
        <v>91651000386</v>
      </c>
      <c r="E11" s="32">
        <v>3122</v>
      </c>
      <c r="F11" s="116">
        <v>82.47</v>
      </c>
      <c r="G11" s="97">
        <v>47699</v>
      </c>
      <c r="H11" s="97">
        <v>1800</v>
      </c>
      <c r="I11" s="97">
        <v>17685</v>
      </c>
      <c r="J11" s="97">
        <v>1156</v>
      </c>
      <c r="K11" s="98">
        <f t="shared" si="0"/>
        <v>68340</v>
      </c>
    </row>
    <row r="12" spans="1:11" s="17" customFormat="1" ht="28.5" customHeight="1" x14ac:dyDescent="0.2">
      <c r="A12" s="30" t="s">
        <v>110</v>
      </c>
      <c r="B12" s="142">
        <v>600004945</v>
      </c>
      <c r="C12" s="41">
        <v>61388025</v>
      </c>
      <c r="D12" s="32">
        <v>91651000412</v>
      </c>
      <c r="E12" s="32">
        <v>3122</v>
      </c>
      <c r="F12" s="116">
        <v>70.710000000000008</v>
      </c>
      <c r="G12" s="97">
        <v>42937</v>
      </c>
      <c r="H12" s="97">
        <v>650</v>
      </c>
      <c r="I12" s="97">
        <v>15591</v>
      </c>
      <c r="J12" s="97">
        <v>323</v>
      </c>
      <c r="K12" s="98">
        <f t="shared" si="0"/>
        <v>59501</v>
      </c>
    </row>
    <row r="13" spans="1:11" s="17" customFormat="1" ht="28.5" customHeight="1" x14ac:dyDescent="0.2">
      <c r="A13" s="30" t="s">
        <v>111</v>
      </c>
      <c r="B13" s="142">
        <v>600004970</v>
      </c>
      <c r="C13" s="41">
        <v>61386871</v>
      </c>
      <c r="D13" s="32">
        <v>91651000414</v>
      </c>
      <c r="E13" s="32">
        <v>3122</v>
      </c>
      <c r="F13" s="116">
        <v>30.58</v>
      </c>
      <c r="G13" s="97">
        <v>16189</v>
      </c>
      <c r="H13" s="97">
        <v>600</v>
      </c>
      <c r="I13" s="97">
        <v>5998</v>
      </c>
      <c r="J13" s="97">
        <v>164</v>
      </c>
      <c r="K13" s="98">
        <f t="shared" si="0"/>
        <v>22951</v>
      </c>
    </row>
    <row r="14" spans="1:11" s="17" customFormat="1" ht="25.5" x14ac:dyDescent="0.2">
      <c r="A14" s="30" t="s">
        <v>171</v>
      </c>
      <c r="B14" s="142">
        <v>600019462</v>
      </c>
      <c r="C14" s="41" t="s">
        <v>112</v>
      </c>
      <c r="D14" s="32">
        <v>91651000394</v>
      </c>
      <c r="E14" s="32">
        <v>3122</v>
      </c>
      <c r="F14" s="116">
        <v>131.73000000000002</v>
      </c>
      <c r="G14" s="97">
        <v>73248</v>
      </c>
      <c r="H14" s="97">
        <v>1613</v>
      </c>
      <c r="I14" s="97">
        <v>26768</v>
      </c>
      <c r="J14" s="97">
        <v>872</v>
      </c>
      <c r="K14" s="98">
        <f t="shared" si="0"/>
        <v>102501</v>
      </c>
    </row>
    <row r="15" spans="1:11" s="17" customFormat="1" ht="16.5" customHeight="1" x14ac:dyDescent="0.2">
      <c r="A15" s="30" t="s">
        <v>185</v>
      </c>
      <c r="B15" s="142">
        <v>600004660</v>
      </c>
      <c r="C15" s="41">
        <v>63834286</v>
      </c>
      <c r="D15" s="32">
        <v>91651000293</v>
      </c>
      <c r="E15" s="32">
        <v>3126</v>
      </c>
      <c r="F15" s="116">
        <v>138.45999999999998</v>
      </c>
      <c r="G15" s="97">
        <v>79187</v>
      </c>
      <c r="H15" s="97">
        <v>250</v>
      </c>
      <c r="I15" s="97">
        <v>28433</v>
      </c>
      <c r="J15" s="97">
        <v>371</v>
      </c>
      <c r="K15" s="98">
        <f t="shared" si="0"/>
        <v>108241</v>
      </c>
    </row>
    <row r="16" spans="1:11" s="17" customFormat="1" ht="28.5" customHeight="1" x14ac:dyDescent="0.2">
      <c r="A16" s="30" t="s">
        <v>113</v>
      </c>
      <c r="B16" s="142">
        <v>600005844</v>
      </c>
      <c r="C16" s="41">
        <v>61388068</v>
      </c>
      <c r="D16" s="32">
        <v>91651000409</v>
      </c>
      <c r="E16" s="32">
        <v>3122</v>
      </c>
      <c r="F16" s="116">
        <v>83.39</v>
      </c>
      <c r="G16" s="97">
        <v>49594</v>
      </c>
      <c r="H16" s="97">
        <v>1084</v>
      </c>
      <c r="I16" s="97">
        <v>18121</v>
      </c>
      <c r="J16" s="97">
        <v>623</v>
      </c>
      <c r="K16" s="98">
        <f t="shared" si="0"/>
        <v>69422</v>
      </c>
    </row>
    <row r="17" spans="1:11" s="17" customFormat="1" ht="25.5" x14ac:dyDescent="0.2">
      <c r="A17" s="30" t="s">
        <v>114</v>
      </c>
      <c r="B17" s="142">
        <v>600005861</v>
      </c>
      <c r="C17" s="41">
        <v>61385891</v>
      </c>
      <c r="D17" s="32">
        <v>91651000402</v>
      </c>
      <c r="E17" s="32">
        <v>3122</v>
      </c>
      <c r="F17" s="116">
        <v>57.339999999999996</v>
      </c>
      <c r="G17" s="97">
        <v>32552</v>
      </c>
      <c r="H17" s="97">
        <v>538</v>
      </c>
      <c r="I17" s="97">
        <v>11835</v>
      </c>
      <c r="J17" s="97">
        <v>294</v>
      </c>
      <c r="K17" s="98">
        <f t="shared" si="0"/>
        <v>45219</v>
      </c>
    </row>
    <row r="18" spans="1:11" s="17" customFormat="1" ht="25.5" x14ac:dyDescent="0.2">
      <c r="A18" s="18" t="s">
        <v>246</v>
      </c>
      <c r="B18" s="142">
        <v>600006174</v>
      </c>
      <c r="C18" s="42">
        <v>14891409</v>
      </c>
      <c r="D18" s="21">
        <v>91651000372</v>
      </c>
      <c r="E18" s="21">
        <v>3122</v>
      </c>
      <c r="F18" s="116">
        <v>78.52</v>
      </c>
      <c r="G18" s="97">
        <v>43468</v>
      </c>
      <c r="H18" s="97">
        <v>905</v>
      </c>
      <c r="I18" s="97">
        <v>15867</v>
      </c>
      <c r="J18" s="97">
        <v>560</v>
      </c>
      <c r="K18" s="98">
        <f t="shared" si="0"/>
        <v>60800</v>
      </c>
    </row>
    <row r="19" spans="1:11" s="17" customFormat="1" ht="16.5" customHeight="1" thickBot="1" x14ac:dyDescent="0.25">
      <c r="A19" s="43" t="s">
        <v>225</v>
      </c>
      <c r="B19" s="143">
        <v>600006506</v>
      </c>
      <c r="C19" s="44">
        <v>61385395</v>
      </c>
      <c r="D19" s="45">
        <v>91651000410</v>
      </c>
      <c r="E19" s="45">
        <v>3150</v>
      </c>
      <c r="F19" s="118">
        <v>40.700000000000003</v>
      </c>
      <c r="G19" s="99">
        <v>22553</v>
      </c>
      <c r="H19" s="99">
        <v>2000</v>
      </c>
      <c r="I19" s="99">
        <v>8750</v>
      </c>
      <c r="J19" s="99">
        <v>295</v>
      </c>
      <c r="K19" s="100">
        <f t="shared" si="0"/>
        <v>33598</v>
      </c>
    </row>
    <row r="20" spans="1:11" s="17" customFormat="1" ht="20.25" customHeight="1" thickBot="1" x14ac:dyDescent="0.25">
      <c r="A20" s="178" t="s">
        <v>3</v>
      </c>
      <c r="B20" s="179"/>
      <c r="C20" s="161"/>
      <c r="D20" s="180"/>
      <c r="E20" s="162"/>
      <c r="F20" s="117">
        <f t="shared" ref="F20:K20" si="1">SUM(F5:F19)</f>
        <v>1089.97</v>
      </c>
      <c r="G20" s="101">
        <f t="shared" si="1"/>
        <v>624213</v>
      </c>
      <c r="H20" s="101">
        <f t="shared" si="1"/>
        <v>13050</v>
      </c>
      <c r="I20" s="101">
        <f t="shared" si="1"/>
        <v>227877</v>
      </c>
      <c r="J20" s="101">
        <f t="shared" si="1"/>
        <v>9804</v>
      </c>
      <c r="K20" s="102">
        <f t="shared" si="1"/>
        <v>874944</v>
      </c>
    </row>
    <row r="40" spans="6:11" x14ac:dyDescent="0.2">
      <c r="F40" s="28"/>
      <c r="G40" s="29"/>
      <c r="H40" s="29"/>
      <c r="I40" s="29"/>
      <c r="J40" s="29"/>
      <c r="K40" s="29"/>
    </row>
    <row r="41" spans="6:11" x14ac:dyDescent="0.2">
      <c r="F41" s="28"/>
      <c r="G41" s="29"/>
      <c r="H41" s="29"/>
      <c r="I41" s="29"/>
      <c r="J41" s="29"/>
      <c r="K41" s="29"/>
    </row>
    <row r="42" spans="6:11" x14ac:dyDescent="0.2">
      <c r="F42" s="28"/>
      <c r="G42" s="29"/>
      <c r="H42" s="29"/>
      <c r="I42" s="29"/>
      <c r="J42" s="29"/>
      <c r="K42" s="29"/>
    </row>
    <row r="43" spans="6:11" x14ac:dyDescent="0.2">
      <c r="F43" s="28"/>
      <c r="G43" s="29"/>
      <c r="H43" s="29"/>
      <c r="I43" s="29"/>
      <c r="J43" s="29"/>
      <c r="K43" s="29"/>
    </row>
    <row r="44" spans="6:11" x14ac:dyDescent="0.2">
      <c r="F44" s="28"/>
      <c r="G44" s="29"/>
      <c r="H44" s="29"/>
      <c r="I44" s="29"/>
      <c r="J44" s="29"/>
      <c r="K44" s="29"/>
    </row>
    <row r="45" spans="6:11" x14ac:dyDescent="0.2">
      <c r="F45" s="28"/>
      <c r="G45" s="29"/>
      <c r="H45" s="29"/>
      <c r="I45" s="29"/>
      <c r="J45" s="29"/>
      <c r="K45" s="29"/>
    </row>
    <row r="46" spans="6:11" x14ac:dyDescent="0.2">
      <c r="F46" s="28"/>
      <c r="G46" s="29"/>
      <c r="H46" s="29"/>
      <c r="I46" s="29"/>
      <c r="J46" s="29"/>
      <c r="K46" s="29"/>
    </row>
    <row r="47" spans="6:11" x14ac:dyDescent="0.2">
      <c r="F47" s="28"/>
      <c r="G47" s="29"/>
      <c r="H47" s="29"/>
      <c r="I47" s="29"/>
      <c r="J47" s="29"/>
      <c r="K47" s="29"/>
    </row>
    <row r="48" spans="6:11" x14ac:dyDescent="0.2">
      <c r="F48" s="28"/>
      <c r="G48" s="29"/>
      <c r="H48" s="29"/>
      <c r="I48" s="29"/>
      <c r="J48" s="29"/>
      <c r="K48" s="29"/>
    </row>
    <row r="49" spans="6:11" x14ac:dyDescent="0.2">
      <c r="F49" s="28"/>
      <c r="G49" s="29"/>
      <c r="H49" s="29"/>
      <c r="I49" s="29"/>
      <c r="J49" s="29"/>
      <c r="K49" s="29"/>
    </row>
    <row r="50" spans="6:11" x14ac:dyDescent="0.2">
      <c r="F50" s="28"/>
      <c r="G50" s="29"/>
      <c r="H50" s="29"/>
      <c r="I50" s="29"/>
      <c r="J50" s="29"/>
      <c r="K50" s="29"/>
    </row>
    <row r="51" spans="6:11" x14ac:dyDescent="0.2">
      <c r="F51" s="28"/>
      <c r="G51" s="29"/>
      <c r="H51" s="29"/>
      <c r="I51" s="29"/>
      <c r="J51" s="29"/>
      <c r="K51" s="29"/>
    </row>
    <row r="52" spans="6:11" x14ac:dyDescent="0.2">
      <c r="F52" s="28"/>
      <c r="G52" s="29"/>
      <c r="H52" s="29"/>
      <c r="I52" s="29"/>
      <c r="J52" s="29"/>
      <c r="K52" s="29"/>
    </row>
    <row r="53" spans="6:11" x14ac:dyDescent="0.2">
      <c r="F53" s="28"/>
      <c r="G53" s="29"/>
      <c r="H53" s="29"/>
      <c r="I53" s="29"/>
      <c r="J53" s="29"/>
      <c r="K53" s="29"/>
    </row>
    <row r="54" spans="6:11" x14ac:dyDescent="0.2">
      <c r="F54" s="28"/>
      <c r="G54" s="29"/>
      <c r="H54" s="29"/>
      <c r="I54" s="29"/>
      <c r="J54" s="29"/>
      <c r="K54" s="29"/>
    </row>
    <row r="55" spans="6:11" x14ac:dyDescent="0.2">
      <c r="F55" s="28"/>
      <c r="G55" s="29"/>
      <c r="H55" s="29"/>
      <c r="I55" s="29"/>
      <c r="J55" s="29"/>
      <c r="K55" s="29"/>
    </row>
    <row r="56" spans="6:11" x14ac:dyDescent="0.2">
      <c r="F56" s="28"/>
      <c r="G56" s="29"/>
      <c r="H56" s="29"/>
      <c r="I56" s="29"/>
      <c r="J56" s="29"/>
      <c r="K56" s="29"/>
    </row>
    <row r="57" spans="6:11" x14ac:dyDescent="0.2">
      <c r="F57" s="28"/>
      <c r="G57" s="29"/>
      <c r="H57" s="29"/>
      <c r="I57" s="29"/>
      <c r="J57" s="29"/>
      <c r="K57" s="29"/>
    </row>
    <row r="58" spans="6:11" x14ac:dyDescent="0.2">
      <c r="F58" s="28"/>
      <c r="G58" s="29"/>
      <c r="H58" s="29"/>
      <c r="I58" s="29"/>
      <c r="J58" s="29"/>
      <c r="K58" s="29"/>
    </row>
    <row r="59" spans="6:11" x14ac:dyDescent="0.2">
      <c r="F59" s="28"/>
      <c r="G59" s="29"/>
      <c r="H59" s="29"/>
      <c r="I59" s="29"/>
      <c r="J59" s="29"/>
      <c r="K59" s="29"/>
    </row>
    <row r="60" spans="6:11" x14ac:dyDescent="0.2">
      <c r="F60" s="28"/>
      <c r="G60" s="29"/>
      <c r="H60" s="29"/>
      <c r="I60" s="29"/>
      <c r="J60" s="29"/>
      <c r="K60" s="29"/>
    </row>
    <row r="61" spans="6:11" x14ac:dyDescent="0.2">
      <c r="F61" s="28"/>
      <c r="G61" s="29"/>
      <c r="H61" s="29"/>
      <c r="I61" s="29"/>
      <c r="J61" s="29"/>
      <c r="K61" s="29"/>
    </row>
    <row r="62" spans="6:11" x14ac:dyDescent="0.2">
      <c r="F62" s="28"/>
      <c r="G62" s="29"/>
      <c r="H62" s="29"/>
      <c r="I62" s="29"/>
      <c r="J62" s="29"/>
      <c r="K62" s="29"/>
    </row>
    <row r="63" spans="6:11" x14ac:dyDescent="0.2">
      <c r="F63" s="28"/>
      <c r="G63" s="29"/>
      <c r="H63" s="29"/>
      <c r="I63" s="29"/>
      <c r="J63" s="29"/>
      <c r="K63" s="29"/>
    </row>
    <row r="64" spans="6:11" x14ac:dyDescent="0.2">
      <c r="F64" s="28"/>
      <c r="G64" s="29"/>
      <c r="H64" s="29"/>
      <c r="I64" s="29"/>
      <c r="J64" s="29"/>
      <c r="K64" s="29"/>
    </row>
  </sheetData>
  <mergeCells count="4">
    <mergeCell ref="A20:E20"/>
    <mergeCell ref="A4:K4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N64"/>
  <sheetViews>
    <sheetView zoomScale="80" workbookViewId="0"/>
  </sheetViews>
  <sheetFormatPr defaultColWidth="9.140625" defaultRowHeight="12.75" x14ac:dyDescent="0.2"/>
  <cols>
    <col min="1" max="1" width="85.7109375" style="4" customWidth="1"/>
    <col min="2" max="2" width="10.85546875" style="4" hidden="1" customWidth="1"/>
    <col min="3" max="3" width="9.85546875" style="4" hidden="1" customWidth="1"/>
    <col min="4" max="4" width="14.28515625" style="13" customWidth="1"/>
    <col min="5" max="5" width="6" style="15" customWidth="1"/>
    <col min="6" max="6" width="12.140625" style="14" customWidth="1"/>
    <col min="7" max="10" width="10.5703125" style="15" customWidth="1"/>
    <col min="11" max="11" width="12" style="15" customWidth="1"/>
    <col min="12" max="12" width="9.85546875" style="4" bestFit="1" customWidth="1"/>
    <col min="13" max="13" width="11.5703125" style="15" bestFit="1" customWidth="1"/>
    <col min="14" max="14" width="10" style="4" bestFit="1" customWidth="1"/>
    <col min="15" max="16384" width="9.140625" style="4"/>
  </cols>
  <sheetData>
    <row r="1" spans="1:14" ht="13.5" thickBot="1" x14ac:dyDescent="0.25">
      <c r="A1" s="17"/>
      <c r="B1" s="17"/>
      <c r="C1" s="17"/>
      <c r="D1" s="46"/>
      <c r="E1" s="16"/>
      <c r="K1" s="16" t="s">
        <v>224</v>
      </c>
    </row>
    <row r="2" spans="1:14" ht="15.75" customHeight="1" x14ac:dyDescent="0.2">
      <c r="A2" s="133"/>
      <c r="B2" s="134"/>
      <c r="C2" s="134"/>
      <c r="D2" s="134"/>
      <c r="E2" s="174" t="s">
        <v>20</v>
      </c>
      <c r="F2" s="163" t="s">
        <v>143</v>
      </c>
      <c r="G2" s="164"/>
      <c r="H2" s="164"/>
      <c r="I2" s="164"/>
      <c r="J2" s="164"/>
      <c r="K2" s="165"/>
    </row>
    <row r="3" spans="1:14" ht="34.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75"/>
      <c r="F3" s="137" t="s">
        <v>253</v>
      </c>
      <c r="G3" s="129" t="s">
        <v>0</v>
      </c>
      <c r="H3" s="129" t="s">
        <v>135</v>
      </c>
      <c r="I3" s="128" t="s">
        <v>1</v>
      </c>
      <c r="J3" s="129" t="s">
        <v>254</v>
      </c>
      <c r="K3" s="138" t="s">
        <v>139</v>
      </c>
    </row>
    <row r="4" spans="1:14" ht="19.5" customHeight="1" x14ac:dyDescent="0.2">
      <c r="A4" s="166" t="s">
        <v>4</v>
      </c>
      <c r="B4" s="167"/>
      <c r="C4" s="167"/>
      <c r="D4" s="167"/>
      <c r="E4" s="181"/>
      <c r="F4" s="181"/>
      <c r="G4" s="181"/>
      <c r="H4" s="181"/>
      <c r="I4" s="181"/>
      <c r="J4" s="181"/>
      <c r="K4" s="182"/>
    </row>
    <row r="5" spans="1:14" ht="16.5" customHeight="1" x14ac:dyDescent="0.2">
      <c r="A5" s="47" t="s">
        <v>237</v>
      </c>
      <c r="B5" s="144">
        <v>600020720</v>
      </c>
      <c r="C5" s="48">
        <v>60436107</v>
      </c>
      <c r="D5" s="49">
        <v>91651000336</v>
      </c>
      <c r="E5" s="32">
        <v>3114</v>
      </c>
      <c r="F5" s="116">
        <v>18.32</v>
      </c>
      <c r="G5" s="97">
        <v>7518</v>
      </c>
      <c r="H5" s="97">
        <v>10</v>
      </c>
      <c r="I5" s="97">
        <v>2695</v>
      </c>
      <c r="J5" s="97">
        <v>101</v>
      </c>
      <c r="K5" s="98">
        <f t="shared" ref="K5:K41" si="0">G5+H5+I5+J5</f>
        <v>10324</v>
      </c>
      <c r="N5" s="15"/>
    </row>
    <row r="6" spans="1:14" ht="16.5" customHeight="1" x14ac:dyDescent="0.2">
      <c r="A6" s="47" t="s">
        <v>5</v>
      </c>
      <c r="B6" s="144">
        <v>600020771</v>
      </c>
      <c r="C6" s="19">
        <v>70837953</v>
      </c>
      <c r="D6" s="21">
        <v>91651000348</v>
      </c>
      <c r="E6" s="32">
        <v>3114</v>
      </c>
      <c r="F6" s="116">
        <v>12.3</v>
      </c>
      <c r="G6" s="97">
        <v>6909</v>
      </c>
      <c r="H6" s="97">
        <v>20</v>
      </c>
      <c r="I6" s="97">
        <v>2480</v>
      </c>
      <c r="J6" s="97">
        <v>56</v>
      </c>
      <c r="K6" s="98">
        <f t="shared" si="0"/>
        <v>9465</v>
      </c>
      <c r="N6" s="15"/>
    </row>
    <row r="7" spans="1:14" ht="16.5" customHeight="1" x14ac:dyDescent="0.2">
      <c r="A7" s="18" t="s">
        <v>153</v>
      </c>
      <c r="B7" s="130">
        <v>600020789</v>
      </c>
      <c r="C7" s="19">
        <v>61389447</v>
      </c>
      <c r="D7" s="21">
        <v>91651000427</v>
      </c>
      <c r="E7" s="32">
        <v>3114</v>
      </c>
      <c r="F7" s="116">
        <v>36.369999999999997</v>
      </c>
      <c r="G7" s="97">
        <v>20695</v>
      </c>
      <c r="H7" s="97">
        <v>70</v>
      </c>
      <c r="I7" s="97">
        <v>7432</v>
      </c>
      <c r="J7" s="97">
        <v>221</v>
      </c>
      <c r="K7" s="98">
        <f t="shared" si="0"/>
        <v>28418</v>
      </c>
      <c r="N7" s="15"/>
    </row>
    <row r="8" spans="1:14" ht="16.5" customHeight="1" x14ac:dyDescent="0.2">
      <c r="A8" s="18" t="s">
        <v>186</v>
      </c>
      <c r="B8" s="130">
        <v>600027341</v>
      </c>
      <c r="C8" s="19">
        <v>70873160</v>
      </c>
      <c r="D8" s="21">
        <v>91651000107</v>
      </c>
      <c r="E8" s="32">
        <v>3114</v>
      </c>
      <c r="F8" s="116">
        <v>112.43</v>
      </c>
      <c r="G8" s="97">
        <v>54973</v>
      </c>
      <c r="H8" s="97">
        <v>0</v>
      </c>
      <c r="I8" s="97">
        <v>19680</v>
      </c>
      <c r="J8" s="97">
        <v>355</v>
      </c>
      <c r="K8" s="98">
        <f t="shared" si="0"/>
        <v>75008</v>
      </c>
      <c r="N8" s="15"/>
    </row>
    <row r="9" spans="1:14" ht="16.5" customHeight="1" x14ac:dyDescent="0.2">
      <c r="A9" s="47" t="s">
        <v>227</v>
      </c>
      <c r="B9" s="144">
        <v>600020801</v>
      </c>
      <c r="C9" s="48">
        <v>48133035</v>
      </c>
      <c r="D9" s="49">
        <v>91651000338</v>
      </c>
      <c r="E9" s="32">
        <v>3114</v>
      </c>
      <c r="F9" s="116">
        <v>54.269999999999996</v>
      </c>
      <c r="G9" s="97">
        <v>26772</v>
      </c>
      <c r="H9" s="97">
        <v>120</v>
      </c>
      <c r="I9" s="97">
        <v>9625</v>
      </c>
      <c r="J9" s="97">
        <v>297</v>
      </c>
      <c r="K9" s="98">
        <f t="shared" si="0"/>
        <v>36814</v>
      </c>
      <c r="N9" s="15"/>
    </row>
    <row r="10" spans="1:14" ht="27" customHeight="1" x14ac:dyDescent="0.2">
      <c r="A10" s="18" t="s">
        <v>152</v>
      </c>
      <c r="B10" s="130">
        <v>600020797</v>
      </c>
      <c r="C10" s="19">
        <v>61388149</v>
      </c>
      <c r="D10" s="21">
        <v>91651000337</v>
      </c>
      <c r="E10" s="32">
        <v>3124</v>
      </c>
      <c r="F10" s="116">
        <v>78.11</v>
      </c>
      <c r="G10" s="97">
        <v>40329</v>
      </c>
      <c r="H10" s="97">
        <v>45</v>
      </c>
      <c r="I10" s="97">
        <v>14453</v>
      </c>
      <c r="J10" s="97">
        <v>502</v>
      </c>
      <c r="K10" s="98">
        <f t="shared" si="0"/>
        <v>55329</v>
      </c>
      <c r="N10" s="15"/>
    </row>
    <row r="11" spans="1:14" ht="16.5" customHeight="1" x14ac:dyDescent="0.2">
      <c r="A11" s="18" t="s">
        <v>122</v>
      </c>
      <c r="B11" s="130">
        <v>600020851</v>
      </c>
      <c r="C11" s="19">
        <v>70845883</v>
      </c>
      <c r="D11" s="21">
        <v>91651000320</v>
      </c>
      <c r="E11" s="32">
        <v>3114</v>
      </c>
      <c r="F11" s="116">
        <v>18.420000000000002</v>
      </c>
      <c r="G11" s="97">
        <v>10079</v>
      </c>
      <c r="H11" s="97">
        <v>68</v>
      </c>
      <c r="I11" s="97">
        <v>3631</v>
      </c>
      <c r="J11" s="97">
        <v>76</v>
      </c>
      <c r="K11" s="98">
        <f t="shared" si="0"/>
        <v>13854</v>
      </c>
      <c r="N11" s="15"/>
    </row>
    <row r="12" spans="1:14" ht="16.5" customHeight="1" x14ac:dyDescent="0.2">
      <c r="A12" s="18" t="s">
        <v>187</v>
      </c>
      <c r="B12" s="130">
        <v>600021327</v>
      </c>
      <c r="C12" s="19">
        <v>70922306</v>
      </c>
      <c r="D12" s="21">
        <v>91651000396</v>
      </c>
      <c r="E12" s="32">
        <v>3114</v>
      </c>
      <c r="F12" s="116">
        <v>49.61</v>
      </c>
      <c r="G12" s="97">
        <v>25302</v>
      </c>
      <c r="H12" s="97">
        <v>50</v>
      </c>
      <c r="I12" s="97">
        <v>9075</v>
      </c>
      <c r="J12" s="97">
        <v>262</v>
      </c>
      <c r="K12" s="98">
        <f t="shared" si="0"/>
        <v>34689</v>
      </c>
      <c r="N12" s="15"/>
    </row>
    <row r="13" spans="1:14" ht="16.5" customHeight="1" x14ac:dyDescent="0.2">
      <c r="A13" s="18" t="s">
        <v>6</v>
      </c>
      <c r="B13" s="130">
        <v>600020916</v>
      </c>
      <c r="C13" s="19">
        <v>48135411</v>
      </c>
      <c r="D13" s="21">
        <v>91651000419</v>
      </c>
      <c r="E13" s="32">
        <v>3114</v>
      </c>
      <c r="F13" s="116">
        <v>54.06</v>
      </c>
      <c r="G13" s="97">
        <v>29292</v>
      </c>
      <c r="H13" s="97">
        <v>120</v>
      </c>
      <c r="I13" s="97">
        <v>10527</v>
      </c>
      <c r="J13" s="97">
        <v>556</v>
      </c>
      <c r="K13" s="98">
        <f t="shared" si="0"/>
        <v>40495</v>
      </c>
      <c r="N13" s="15"/>
    </row>
    <row r="14" spans="1:14" ht="16.5" customHeight="1" x14ac:dyDescent="0.2">
      <c r="A14" s="18" t="s">
        <v>255</v>
      </c>
      <c r="B14" s="130">
        <v>610350897</v>
      </c>
      <c r="C14" s="19">
        <v>60446714</v>
      </c>
      <c r="D14" s="21">
        <v>91651000341</v>
      </c>
      <c r="E14" s="32">
        <v>3114</v>
      </c>
      <c r="F14" s="116">
        <v>27.53</v>
      </c>
      <c r="G14" s="97">
        <v>14855</v>
      </c>
      <c r="H14" s="97">
        <v>35</v>
      </c>
      <c r="I14" s="97">
        <v>5330</v>
      </c>
      <c r="J14" s="97">
        <v>134</v>
      </c>
      <c r="K14" s="98">
        <f t="shared" si="0"/>
        <v>20354</v>
      </c>
      <c r="N14" s="15"/>
    </row>
    <row r="15" spans="1:14" ht="16.5" customHeight="1" x14ac:dyDescent="0.2">
      <c r="A15" s="18" t="s">
        <v>7</v>
      </c>
      <c r="B15" s="130">
        <v>600175782</v>
      </c>
      <c r="C15" s="19">
        <v>60446170</v>
      </c>
      <c r="D15" s="21">
        <v>91651000330</v>
      </c>
      <c r="E15" s="32">
        <v>3114</v>
      </c>
      <c r="F15" s="116">
        <v>15.79</v>
      </c>
      <c r="G15" s="97">
        <v>8428</v>
      </c>
      <c r="H15" s="97">
        <v>20</v>
      </c>
      <c r="I15" s="97">
        <v>3024</v>
      </c>
      <c r="J15" s="97">
        <v>118</v>
      </c>
      <c r="K15" s="98">
        <f t="shared" si="0"/>
        <v>11590</v>
      </c>
      <c r="N15" s="15"/>
    </row>
    <row r="16" spans="1:14" ht="16.5" customHeight="1" x14ac:dyDescent="0.2">
      <c r="A16" s="18" t="s">
        <v>172</v>
      </c>
      <c r="B16" s="130">
        <v>600020886</v>
      </c>
      <c r="C16" s="19">
        <v>60446161</v>
      </c>
      <c r="D16" s="21">
        <v>91651000418</v>
      </c>
      <c r="E16" s="32">
        <v>3114</v>
      </c>
      <c r="F16" s="116">
        <v>58.11</v>
      </c>
      <c r="G16" s="97">
        <v>28857</v>
      </c>
      <c r="H16" s="97">
        <v>50</v>
      </c>
      <c r="I16" s="97">
        <v>10348</v>
      </c>
      <c r="J16" s="97">
        <v>307</v>
      </c>
      <c r="K16" s="98">
        <f t="shared" si="0"/>
        <v>39562</v>
      </c>
      <c r="N16" s="15"/>
    </row>
    <row r="17" spans="1:14" ht="16.5" customHeight="1" x14ac:dyDescent="0.2">
      <c r="A17" s="18" t="s">
        <v>8</v>
      </c>
      <c r="B17" s="130">
        <v>600020924</v>
      </c>
      <c r="C17" s="19">
        <v>60446633</v>
      </c>
      <c r="D17" s="21">
        <v>91651000322</v>
      </c>
      <c r="E17" s="32">
        <v>3112</v>
      </c>
      <c r="F17" s="116">
        <v>16.829999999999998</v>
      </c>
      <c r="G17" s="97">
        <v>7274</v>
      </c>
      <c r="H17" s="97">
        <v>30</v>
      </c>
      <c r="I17" s="97">
        <v>2614</v>
      </c>
      <c r="J17" s="97">
        <v>49</v>
      </c>
      <c r="K17" s="98">
        <f t="shared" si="0"/>
        <v>9967</v>
      </c>
      <c r="N17" s="15"/>
    </row>
    <row r="18" spans="1:14" ht="16.5" customHeight="1" x14ac:dyDescent="0.2">
      <c r="A18" s="18" t="s">
        <v>188</v>
      </c>
      <c r="B18" s="130">
        <v>600020959</v>
      </c>
      <c r="C18" s="42" t="s">
        <v>9</v>
      </c>
      <c r="D18" s="21">
        <v>91651000331</v>
      </c>
      <c r="E18" s="32">
        <v>3124</v>
      </c>
      <c r="F18" s="116">
        <v>105.39</v>
      </c>
      <c r="G18" s="97">
        <v>54592</v>
      </c>
      <c r="H18" s="97">
        <v>350</v>
      </c>
      <c r="I18" s="97">
        <v>19662</v>
      </c>
      <c r="J18" s="97">
        <v>394</v>
      </c>
      <c r="K18" s="98">
        <f t="shared" si="0"/>
        <v>74998</v>
      </c>
      <c r="N18" s="15"/>
    </row>
    <row r="19" spans="1:14" ht="16.5" customHeight="1" x14ac:dyDescent="0.2">
      <c r="A19" s="18" t="s">
        <v>10</v>
      </c>
      <c r="B19" s="130">
        <v>610350676</v>
      </c>
      <c r="C19" s="19">
        <v>63831708</v>
      </c>
      <c r="D19" s="21">
        <v>91651000328</v>
      </c>
      <c r="E19" s="32">
        <v>3112</v>
      </c>
      <c r="F19" s="116">
        <v>28.94</v>
      </c>
      <c r="G19" s="97">
        <v>13152</v>
      </c>
      <c r="H19" s="97">
        <v>50</v>
      </c>
      <c r="I19" s="97">
        <v>4725</v>
      </c>
      <c r="J19" s="97">
        <v>62</v>
      </c>
      <c r="K19" s="98">
        <f t="shared" si="0"/>
        <v>17989</v>
      </c>
      <c r="N19" s="15"/>
    </row>
    <row r="20" spans="1:14" ht="16.5" customHeight="1" x14ac:dyDescent="0.2">
      <c r="A20" s="18" t="s">
        <v>11</v>
      </c>
      <c r="B20" s="130">
        <v>600021050</v>
      </c>
      <c r="C20" s="19">
        <v>48134058</v>
      </c>
      <c r="D20" s="21">
        <v>91651000342</v>
      </c>
      <c r="E20" s="32">
        <v>3124</v>
      </c>
      <c r="F20" s="116">
        <v>71.77</v>
      </c>
      <c r="G20" s="97">
        <v>35484</v>
      </c>
      <c r="H20" s="97">
        <v>150</v>
      </c>
      <c r="I20" s="97">
        <v>12754</v>
      </c>
      <c r="J20" s="97">
        <v>289</v>
      </c>
      <c r="K20" s="98">
        <f t="shared" si="0"/>
        <v>48677</v>
      </c>
      <c r="N20" s="15"/>
    </row>
    <row r="21" spans="1:14" ht="16.5" customHeight="1" x14ac:dyDescent="0.2">
      <c r="A21" s="18" t="s">
        <v>173</v>
      </c>
      <c r="B21" s="130">
        <v>600020983</v>
      </c>
      <c r="C21" s="19">
        <v>70845964</v>
      </c>
      <c r="D21" s="21">
        <v>91651000420</v>
      </c>
      <c r="E21" s="32">
        <v>3114</v>
      </c>
      <c r="F21" s="116">
        <v>37.64</v>
      </c>
      <c r="G21" s="97">
        <v>19280</v>
      </c>
      <c r="H21" s="97">
        <v>50</v>
      </c>
      <c r="I21" s="97">
        <v>6919</v>
      </c>
      <c r="J21" s="97">
        <v>180</v>
      </c>
      <c r="K21" s="98">
        <f t="shared" si="0"/>
        <v>26429</v>
      </c>
      <c r="N21" s="15"/>
    </row>
    <row r="22" spans="1:14" ht="16.5" customHeight="1" x14ac:dyDescent="0.2">
      <c r="A22" s="18" t="s">
        <v>213</v>
      </c>
      <c r="B22" s="130">
        <v>600021009</v>
      </c>
      <c r="C22" s="19">
        <v>70107084</v>
      </c>
      <c r="D22" s="21">
        <v>91651000429</v>
      </c>
      <c r="E22" s="32">
        <v>3114</v>
      </c>
      <c r="F22" s="116">
        <v>61.83</v>
      </c>
      <c r="G22" s="97">
        <v>31141</v>
      </c>
      <c r="H22" s="97">
        <v>60</v>
      </c>
      <c r="I22" s="97">
        <v>11169</v>
      </c>
      <c r="J22" s="97">
        <v>308</v>
      </c>
      <c r="K22" s="98">
        <f t="shared" si="0"/>
        <v>42678</v>
      </c>
      <c r="N22" s="15"/>
    </row>
    <row r="23" spans="1:14" ht="16.5" customHeight="1" x14ac:dyDescent="0.2">
      <c r="A23" s="18" t="s">
        <v>189</v>
      </c>
      <c r="B23" s="130">
        <v>600021076</v>
      </c>
      <c r="C23" s="19">
        <v>67774172</v>
      </c>
      <c r="D23" s="21">
        <v>91651000346</v>
      </c>
      <c r="E23" s="32">
        <v>3114</v>
      </c>
      <c r="F23" s="116">
        <v>63.78</v>
      </c>
      <c r="G23" s="97">
        <v>34280</v>
      </c>
      <c r="H23" s="97">
        <v>130</v>
      </c>
      <c r="I23" s="97">
        <v>12316</v>
      </c>
      <c r="J23" s="97">
        <v>355</v>
      </c>
      <c r="K23" s="98">
        <f t="shared" si="0"/>
        <v>47081</v>
      </c>
      <c r="N23" s="15"/>
    </row>
    <row r="24" spans="1:14" ht="16.5" customHeight="1" x14ac:dyDescent="0.2">
      <c r="A24" s="18" t="s">
        <v>12</v>
      </c>
      <c r="B24" s="130">
        <v>600021041</v>
      </c>
      <c r="C24" s="19">
        <v>60461683</v>
      </c>
      <c r="D24" s="21">
        <v>91651000339</v>
      </c>
      <c r="E24" s="32">
        <v>3114</v>
      </c>
      <c r="F24" s="116">
        <v>20.7</v>
      </c>
      <c r="G24" s="97">
        <v>11417</v>
      </c>
      <c r="H24" s="97">
        <v>30</v>
      </c>
      <c r="I24" s="97">
        <v>4098</v>
      </c>
      <c r="J24" s="97">
        <v>197</v>
      </c>
      <c r="K24" s="98">
        <f t="shared" si="0"/>
        <v>15742</v>
      </c>
      <c r="N24" s="15"/>
    </row>
    <row r="25" spans="1:14" ht="16.5" customHeight="1" x14ac:dyDescent="0.2">
      <c r="A25" s="18" t="s">
        <v>13</v>
      </c>
      <c r="B25" s="130">
        <v>600171418</v>
      </c>
      <c r="C25" s="19">
        <v>61386901</v>
      </c>
      <c r="D25" s="21">
        <v>91651000286</v>
      </c>
      <c r="E25" s="32">
        <v>3124</v>
      </c>
      <c r="F25" s="116">
        <v>35</v>
      </c>
      <c r="G25" s="97">
        <v>19132</v>
      </c>
      <c r="H25" s="97">
        <v>70</v>
      </c>
      <c r="I25" s="97">
        <v>6873</v>
      </c>
      <c r="J25" s="97">
        <v>200</v>
      </c>
      <c r="K25" s="98">
        <f t="shared" si="0"/>
        <v>26275</v>
      </c>
      <c r="N25" s="15"/>
    </row>
    <row r="26" spans="1:14" ht="16.5" customHeight="1" x14ac:dyDescent="0.2">
      <c r="A26" s="18" t="s">
        <v>236</v>
      </c>
      <c r="B26" s="130">
        <v>600021114</v>
      </c>
      <c r="C26" s="19">
        <v>68379919</v>
      </c>
      <c r="D26" s="21">
        <v>91651000345</v>
      </c>
      <c r="E26" s="32">
        <v>3114</v>
      </c>
      <c r="F26" s="116">
        <v>36.72</v>
      </c>
      <c r="G26" s="97">
        <v>19515</v>
      </c>
      <c r="H26" s="97">
        <v>70</v>
      </c>
      <c r="I26" s="97">
        <v>7010</v>
      </c>
      <c r="J26" s="97">
        <v>246</v>
      </c>
      <c r="K26" s="98">
        <f t="shared" si="0"/>
        <v>26841</v>
      </c>
      <c r="N26" s="15"/>
    </row>
    <row r="27" spans="1:14" ht="16.5" customHeight="1" x14ac:dyDescent="0.2">
      <c r="A27" s="47" t="s">
        <v>190</v>
      </c>
      <c r="B27" s="144">
        <v>600021092</v>
      </c>
      <c r="C27" s="48">
        <v>60461969</v>
      </c>
      <c r="D27" s="49">
        <v>91651000415</v>
      </c>
      <c r="E27" s="32">
        <v>3114</v>
      </c>
      <c r="F27" s="116">
        <v>29.770000000000003</v>
      </c>
      <c r="G27" s="97">
        <v>15808</v>
      </c>
      <c r="H27" s="97">
        <v>80</v>
      </c>
      <c r="I27" s="97">
        <v>5686</v>
      </c>
      <c r="J27" s="97">
        <v>256</v>
      </c>
      <c r="K27" s="98">
        <f t="shared" si="0"/>
        <v>21830</v>
      </c>
      <c r="N27" s="15"/>
    </row>
    <row r="28" spans="1:14" ht="16.5" customHeight="1" x14ac:dyDescent="0.2">
      <c r="A28" s="18" t="s">
        <v>133</v>
      </c>
      <c r="B28" s="130">
        <v>600021106</v>
      </c>
      <c r="C28" s="19">
        <v>68407157</v>
      </c>
      <c r="D28" s="21">
        <v>91651000319</v>
      </c>
      <c r="E28" s="32">
        <v>3114</v>
      </c>
      <c r="F28" s="116">
        <v>48.47</v>
      </c>
      <c r="G28" s="97">
        <v>25799</v>
      </c>
      <c r="H28" s="97">
        <v>60</v>
      </c>
      <c r="I28" s="97">
        <v>9256</v>
      </c>
      <c r="J28" s="97">
        <v>174</v>
      </c>
      <c r="K28" s="98">
        <f t="shared" si="0"/>
        <v>35289</v>
      </c>
      <c r="N28" s="15"/>
    </row>
    <row r="29" spans="1:14" ht="16.5" customHeight="1" x14ac:dyDescent="0.2">
      <c r="A29" s="18" t="s">
        <v>223</v>
      </c>
      <c r="B29" s="130">
        <v>610350854</v>
      </c>
      <c r="C29" s="19">
        <v>63832674</v>
      </c>
      <c r="D29" s="21">
        <v>91651000326</v>
      </c>
      <c r="E29" s="32">
        <v>3112</v>
      </c>
      <c r="F29" s="116">
        <v>18.04</v>
      </c>
      <c r="G29" s="97">
        <v>8282</v>
      </c>
      <c r="H29" s="97">
        <v>145</v>
      </c>
      <c r="I29" s="97">
        <v>3014</v>
      </c>
      <c r="J29" s="97">
        <v>80</v>
      </c>
      <c r="K29" s="98">
        <f t="shared" si="0"/>
        <v>11521</v>
      </c>
      <c r="N29" s="15"/>
    </row>
    <row r="30" spans="1:14" ht="16.5" customHeight="1" x14ac:dyDescent="0.2">
      <c r="A30" s="18" t="s">
        <v>14</v>
      </c>
      <c r="B30" s="130">
        <v>610350765</v>
      </c>
      <c r="C30" s="19">
        <v>70102520</v>
      </c>
      <c r="D30" s="21">
        <v>91651000325</v>
      </c>
      <c r="E30" s="32">
        <v>3112</v>
      </c>
      <c r="F30" s="116">
        <v>40.43</v>
      </c>
      <c r="G30" s="97">
        <v>19120</v>
      </c>
      <c r="H30" s="97">
        <v>100</v>
      </c>
      <c r="I30" s="97">
        <v>6879</v>
      </c>
      <c r="J30" s="97">
        <v>75</v>
      </c>
      <c r="K30" s="98">
        <f t="shared" si="0"/>
        <v>26174</v>
      </c>
      <c r="N30" s="15"/>
    </row>
    <row r="31" spans="1:14" ht="16.5" customHeight="1" x14ac:dyDescent="0.2">
      <c r="A31" s="18" t="s">
        <v>215</v>
      </c>
      <c r="B31" s="130">
        <v>600021246</v>
      </c>
      <c r="C31" s="19">
        <v>61387479</v>
      </c>
      <c r="D31" s="21">
        <v>91651000332</v>
      </c>
      <c r="E31" s="32">
        <v>3114</v>
      </c>
      <c r="F31" s="116">
        <v>59.8</v>
      </c>
      <c r="G31" s="97">
        <v>31317</v>
      </c>
      <c r="H31" s="97">
        <v>70</v>
      </c>
      <c r="I31" s="97">
        <v>11235</v>
      </c>
      <c r="J31" s="97">
        <v>452</v>
      </c>
      <c r="K31" s="98">
        <f t="shared" si="0"/>
        <v>43074</v>
      </c>
      <c r="N31" s="15"/>
    </row>
    <row r="32" spans="1:14" ht="16.5" customHeight="1" x14ac:dyDescent="0.2">
      <c r="A32" s="18" t="s">
        <v>222</v>
      </c>
      <c r="B32" s="130">
        <v>610350803</v>
      </c>
      <c r="C32" s="19">
        <v>70102431</v>
      </c>
      <c r="D32" s="21">
        <v>91651000333</v>
      </c>
      <c r="E32" s="32">
        <v>3114</v>
      </c>
      <c r="F32" s="116">
        <v>38.56</v>
      </c>
      <c r="G32" s="97">
        <v>19024</v>
      </c>
      <c r="H32" s="97">
        <v>80</v>
      </c>
      <c r="I32" s="97">
        <v>6838</v>
      </c>
      <c r="J32" s="97">
        <v>238</v>
      </c>
      <c r="K32" s="98">
        <f t="shared" si="0"/>
        <v>26180</v>
      </c>
      <c r="N32" s="15"/>
    </row>
    <row r="33" spans="1:14" ht="16.5" customHeight="1" x14ac:dyDescent="0.2">
      <c r="A33" s="18" t="s">
        <v>221</v>
      </c>
      <c r="B33" s="130">
        <v>600021238</v>
      </c>
      <c r="C33" s="19">
        <v>63830795</v>
      </c>
      <c r="D33" s="21">
        <v>91651000343</v>
      </c>
      <c r="E33" s="32">
        <v>3114</v>
      </c>
      <c r="F33" s="116">
        <v>19.3</v>
      </c>
      <c r="G33" s="97">
        <v>10889</v>
      </c>
      <c r="H33" s="97">
        <v>52</v>
      </c>
      <c r="I33" s="97">
        <v>3916</v>
      </c>
      <c r="J33" s="97">
        <v>56</v>
      </c>
      <c r="K33" s="98">
        <f t="shared" si="0"/>
        <v>14913</v>
      </c>
      <c r="N33" s="15"/>
    </row>
    <row r="34" spans="1:14" ht="16.5" customHeight="1" x14ac:dyDescent="0.2">
      <c r="A34" s="18" t="s">
        <v>174</v>
      </c>
      <c r="B34" s="130">
        <v>600021262</v>
      </c>
      <c r="C34" s="19">
        <v>70828083</v>
      </c>
      <c r="D34" s="21">
        <v>91651000344</v>
      </c>
      <c r="E34" s="32">
        <v>3114</v>
      </c>
      <c r="F34" s="116">
        <v>20.599999999999998</v>
      </c>
      <c r="G34" s="97">
        <v>11086</v>
      </c>
      <c r="H34" s="97">
        <v>70</v>
      </c>
      <c r="I34" s="97">
        <v>3992</v>
      </c>
      <c r="J34" s="97">
        <v>128</v>
      </c>
      <c r="K34" s="98">
        <f t="shared" si="0"/>
        <v>15276</v>
      </c>
      <c r="N34" s="15"/>
    </row>
    <row r="35" spans="1:14" ht="16.5" customHeight="1" x14ac:dyDescent="0.2">
      <c r="A35" s="18" t="s">
        <v>214</v>
      </c>
      <c r="B35" s="130">
        <v>600021271</v>
      </c>
      <c r="C35" s="19">
        <v>70848572</v>
      </c>
      <c r="D35" s="21">
        <v>91651000431</v>
      </c>
      <c r="E35" s="32">
        <v>3114</v>
      </c>
      <c r="F35" s="116">
        <v>73.58</v>
      </c>
      <c r="G35" s="97">
        <v>35638</v>
      </c>
      <c r="H35" s="97">
        <v>396</v>
      </c>
      <c r="I35" s="97">
        <v>12892</v>
      </c>
      <c r="J35" s="97">
        <v>235</v>
      </c>
      <c r="K35" s="98">
        <f t="shared" si="0"/>
        <v>49161</v>
      </c>
      <c r="N35" s="15"/>
    </row>
    <row r="36" spans="1:14" ht="16.5" customHeight="1" x14ac:dyDescent="0.2">
      <c r="A36" s="18" t="s">
        <v>15</v>
      </c>
      <c r="B36" s="130">
        <v>600171434</v>
      </c>
      <c r="C36" s="19">
        <v>70831025</v>
      </c>
      <c r="D36" s="21">
        <v>91651000430</v>
      </c>
      <c r="E36" s="32">
        <v>3114</v>
      </c>
      <c r="F36" s="116">
        <v>46.11</v>
      </c>
      <c r="G36" s="97">
        <v>24951</v>
      </c>
      <c r="H36" s="97">
        <v>70</v>
      </c>
      <c r="I36" s="97">
        <v>8956</v>
      </c>
      <c r="J36" s="97">
        <v>392</v>
      </c>
      <c r="K36" s="98">
        <f t="shared" si="0"/>
        <v>34369</v>
      </c>
      <c r="N36" s="15"/>
    </row>
    <row r="37" spans="1:14" ht="16.5" customHeight="1" x14ac:dyDescent="0.2">
      <c r="A37" s="18" t="s">
        <v>16</v>
      </c>
      <c r="B37" s="130">
        <v>600021301</v>
      </c>
      <c r="C37" s="19">
        <v>70835632</v>
      </c>
      <c r="D37" s="21">
        <v>91651000425</v>
      </c>
      <c r="E37" s="32">
        <v>3114</v>
      </c>
      <c r="F37" s="116">
        <v>27.92</v>
      </c>
      <c r="G37" s="97">
        <v>14884</v>
      </c>
      <c r="H37" s="97">
        <v>20</v>
      </c>
      <c r="I37" s="97">
        <v>5335</v>
      </c>
      <c r="J37" s="97">
        <v>185</v>
      </c>
      <c r="K37" s="98">
        <f t="shared" si="0"/>
        <v>20424</v>
      </c>
      <c r="N37" s="15"/>
    </row>
    <row r="38" spans="1:14" ht="16.5" customHeight="1" x14ac:dyDescent="0.2">
      <c r="A38" s="18" t="s">
        <v>17</v>
      </c>
      <c r="B38" s="130">
        <v>600021360</v>
      </c>
      <c r="C38" s="19">
        <v>70835578</v>
      </c>
      <c r="D38" s="21">
        <v>91651000334</v>
      </c>
      <c r="E38" s="32">
        <v>3114</v>
      </c>
      <c r="F38" s="116">
        <v>44.9</v>
      </c>
      <c r="G38" s="97">
        <v>23514</v>
      </c>
      <c r="H38" s="97">
        <v>100</v>
      </c>
      <c r="I38" s="97">
        <v>8452</v>
      </c>
      <c r="J38" s="97">
        <v>183</v>
      </c>
      <c r="K38" s="98">
        <f t="shared" si="0"/>
        <v>32249</v>
      </c>
      <c r="N38" s="15"/>
    </row>
    <row r="39" spans="1:14" ht="16.5" customHeight="1" x14ac:dyDescent="0.2">
      <c r="A39" s="18" t="s">
        <v>211</v>
      </c>
      <c r="B39" s="130">
        <v>600021378</v>
      </c>
      <c r="C39" s="19">
        <v>61385450</v>
      </c>
      <c r="D39" s="21">
        <v>91651000424</v>
      </c>
      <c r="E39" s="32">
        <v>3114</v>
      </c>
      <c r="F39" s="119">
        <v>37.42</v>
      </c>
      <c r="G39" s="103">
        <v>19199</v>
      </c>
      <c r="H39" s="103">
        <v>33</v>
      </c>
      <c r="I39" s="103">
        <v>6884</v>
      </c>
      <c r="J39" s="103">
        <v>158</v>
      </c>
      <c r="K39" s="104">
        <f t="shared" si="0"/>
        <v>26274</v>
      </c>
      <c r="N39" s="15"/>
    </row>
    <row r="40" spans="1:14" ht="16.5" customHeight="1" x14ac:dyDescent="0.2">
      <c r="A40" s="18" t="s">
        <v>19</v>
      </c>
      <c r="B40" s="130">
        <v>600021386</v>
      </c>
      <c r="C40" s="19">
        <v>65401646</v>
      </c>
      <c r="D40" s="21">
        <v>91651000340</v>
      </c>
      <c r="E40" s="32">
        <v>3114</v>
      </c>
      <c r="F40" s="116">
        <v>25.41</v>
      </c>
      <c r="G40" s="97">
        <v>12945</v>
      </c>
      <c r="H40" s="97">
        <v>119</v>
      </c>
      <c r="I40" s="97">
        <v>4674</v>
      </c>
      <c r="J40" s="97">
        <v>91</v>
      </c>
      <c r="K40" s="98">
        <f t="shared" si="0"/>
        <v>17829</v>
      </c>
      <c r="N40" s="15"/>
    </row>
    <row r="41" spans="1:14" ht="16.5" customHeight="1" thickBot="1" x14ac:dyDescent="0.25">
      <c r="A41" s="23" t="s">
        <v>18</v>
      </c>
      <c r="B41" s="145">
        <v>600171442</v>
      </c>
      <c r="C41" s="50">
        <v>61385425</v>
      </c>
      <c r="D41" s="51">
        <v>91651000335</v>
      </c>
      <c r="E41" s="52">
        <v>3114</v>
      </c>
      <c r="F41" s="118">
        <v>33.67</v>
      </c>
      <c r="G41" s="99">
        <v>17193</v>
      </c>
      <c r="H41" s="99">
        <v>452</v>
      </c>
      <c r="I41" s="99">
        <v>6308</v>
      </c>
      <c r="J41" s="99">
        <v>245</v>
      </c>
      <c r="K41" s="100">
        <f t="shared" si="0"/>
        <v>24198</v>
      </c>
      <c r="N41" s="15"/>
    </row>
    <row r="42" spans="1:14" ht="21" customHeight="1" thickBot="1" x14ac:dyDescent="0.25">
      <c r="A42" s="159" t="s">
        <v>3</v>
      </c>
      <c r="B42" s="160"/>
      <c r="C42" s="161"/>
      <c r="D42" s="180"/>
      <c r="E42" s="162"/>
      <c r="F42" s="124">
        <f t="shared" ref="F42:K42" si="1">SUM(F5:F41)</f>
        <v>1577.9000000000003</v>
      </c>
      <c r="G42" s="101">
        <f t="shared" si="1"/>
        <v>808925</v>
      </c>
      <c r="H42" s="101">
        <f t="shared" si="1"/>
        <v>3445</v>
      </c>
      <c r="I42" s="101">
        <f t="shared" si="1"/>
        <v>290757</v>
      </c>
      <c r="J42" s="101">
        <f t="shared" si="1"/>
        <v>8213</v>
      </c>
      <c r="K42" s="102">
        <f t="shared" si="1"/>
        <v>1111340</v>
      </c>
    </row>
    <row r="43" spans="1:14" x14ac:dyDescent="0.2">
      <c r="E43" s="29"/>
      <c r="F43" s="28"/>
      <c r="G43" s="29"/>
      <c r="H43" s="29"/>
      <c r="I43" s="29"/>
      <c r="J43" s="29"/>
      <c r="K43" s="29"/>
    </row>
    <row r="44" spans="1:14" x14ac:dyDescent="0.2">
      <c r="E44" s="29"/>
      <c r="F44" s="122"/>
      <c r="G44" s="29"/>
      <c r="H44" s="29"/>
      <c r="I44" s="29"/>
      <c r="J44" s="29"/>
      <c r="K44" s="29"/>
    </row>
    <row r="45" spans="1:14" x14ac:dyDescent="0.2">
      <c r="E45" s="29"/>
      <c r="F45" s="28"/>
      <c r="G45" s="29"/>
      <c r="H45" s="29"/>
      <c r="I45" s="29"/>
      <c r="J45" s="29"/>
      <c r="K45" s="29"/>
    </row>
    <row r="46" spans="1:14" x14ac:dyDescent="0.2">
      <c r="E46" s="29"/>
      <c r="F46" s="28"/>
      <c r="G46" s="29"/>
      <c r="H46" s="29"/>
      <c r="I46" s="29"/>
      <c r="J46" s="29"/>
      <c r="K46" s="29"/>
    </row>
    <row r="47" spans="1:14" x14ac:dyDescent="0.2">
      <c r="E47" s="29"/>
      <c r="F47" s="28"/>
      <c r="G47" s="29"/>
      <c r="H47" s="29"/>
      <c r="I47" s="29"/>
      <c r="J47" s="29"/>
      <c r="K47" s="29"/>
    </row>
    <row r="48" spans="1:14" x14ac:dyDescent="0.2">
      <c r="E48" s="29"/>
      <c r="F48" s="28"/>
      <c r="G48" s="29"/>
      <c r="H48" s="29"/>
      <c r="I48" s="29"/>
      <c r="J48" s="29"/>
      <c r="K48" s="29"/>
    </row>
    <row r="49" spans="5:11" x14ac:dyDescent="0.2">
      <c r="E49" s="29"/>
      <c r="F49" s="28"/>
      <c r="G49" s="29"/>
      <c r="H49" s="29"/>
      <c r="I49" s="29"/>
      <c r="J49" s="29"/>
      <c r="K49" s="29"/>
    </row>
    <row r="50" spans="5:11" x14ac:dyDescent="0.2">
      <c r="E50" s="29"/>
      <c r="F50" s="28"/>
      <c r="G50" s="29"/>
      <c r="H50" s="29"/>
      <c r="I50" s="29"/>
      <c r="J50" s="29"/>
      <c r="K50" s="29"/>
    </row>
    <row r="51" spans="5:11" x14ac:dyDescent="0.2">
      <c r="E51" s="29"/>
      <c r="F51" s="28"/>
      <c r="G51" s="29"/>
      <c r="H51" s="29"/>
      <c r="I51" s="29"/>
      <c r="J51" s="29"/>
      <c r="K51" s="29"/>
    </row>
    <row r="52" spans="5:11" x14ac:dyDescent="0.2">
      <c r="E52" s="29"/>
      <c r="F52" s="28"/>
      <c r="G52" s="29"/>
      <c r="H52" s="29"/>
      <c r="I52" s="29"/>
      <c r="J52" s="29"/>
      <c r="K52" s="29"/>
    </row>
    <row r="53" spans="5:11" x14ac:dyDescent="0.2">
      <c r="E53" s="29"/>
      <c r="F53" s="28"/>
      <c r="G53" s="29"/>
      <c r="H53" s="29"/>
      <c r="I53" s="29"/>
      <c r="J53" s="29"/>
      <c r="K53" s="29"/>
    </row>
    <row r="54" spans="5:11" x14ac:dyDescent="0.2">
      <c r="E54" s="29"/>
      <c r="F54" s="28"/>
      <c r="G54" s="29"/>
      <c r="H54" s="29"/>
      <c r="I54" s="29"/>
      <c r="J54" s="29"/>
      <c r="K54" s="29"/>
    </row>
    <row r="55" spans="5:11" x14ac:dyDescent="0.2">
      <c r="E55" s="29"/>
      <c r="F55" s="28"/>
      <c r="G55" s="29"/>
      <c r="H55" s="29"/>
      <c r="I55" s="29"/>
      <c r="J55" s="29"/>
      <c r="K55" s="29"/>
    </row>
    <row r="56" spans="5:11" x14ac:dyDescent="0.2">
      <c r="E56" s="29"/>
      <c r="F56" s="28"/>
      <c r="G56" s="29"/>
      <c r="H56" s="29"/>
      <c r="I56" s="29"/>
      <c r="J56" s="29"/>
      <c r="K56" s="29"/>
    </row>
    <row r="57" spans="5:11" x14ac:dyDescent="0.2">
      <c r="E57" s="29"/>
      <c r="F57" s="28"/>
      <c r="G57" s="29"/>
      <c r="H57" s="29"/>
      <c r="I57" s="29"/>
      <c r="J57" s="29"/>
      <c r="K57" s="29"/>
    </row>
    <row r="58" spans="5:11" x14ac:dyDescent="0.2">
      <c r="E58" s="29"/>
      <c r="F58" s="28"/>
      <c r="G58" s="29"/>
      <c r="H58" s="29"/>
      <c r="I58" s="29"/>
      <c r="J58" s="29"/>
      <c r="K58" s="29"/>
    </row>
    <row r="59" spans="5:11" x14ac:dyDescent="0.2">
      <c r="E59" s="29"/>
      <c r="F59" s="28"/>
      <c r="G59" s="29"/>
      <c r="H59" s="29"/>
      <c r="I59" s="29"/>
      <c r="J59" s="29"/>
      <c r="K59" s="29"/>
    </row>
    <row r="60" spans="5:11" x14ac:dyDescent="0.2">
      <c r="E60" s="29"/>
      <c r="F60" s="28"/>
      <c r="G60" s="29"/>
      <c r="H60" s="29"/>
      <c r="I60" s="29"/>
      <c r="J60" s="29"/>
      <c r="K60" s="29"/>
    </row>
    <row r="61" spans="5:11" x14ac:dyDescent="0.2">
      <c r="E61" s="29"/>
      <c r="F61" s="28"/>
      <c r="G61" s="29"/>
      <c r="H61" s="29"/>
      <c r="I61" s="29"/>
      <c r="J61" s="29"/>
      <c r="K61" s="29"/>
    </row>
    <row r="62" spans="5:11" x14ac:dyDescent="0.2">
      <c r="E62" s="29"/>
      <c r="F62" s="28"/>
      <c r="G62" s="29"/>
      <c r="H62" s="29"/>
      <c r="I62" s="29"/>
      <c r="J62" s="29"/>
      <c r="K62" s="29"/>
    </row>
    <row r="63" spans="5:11" x14ac:dyDescent="0.2">
      <c r="E63" s="29"/>
      <c r="F63" s="28"/>
      <c r="G63" s="29"/>
      <c r="H63" s="29"/>
      <c r="I63" s="29"/>
      <c r="J63" s="29"/>
      <c r="K63" s="29"/>
    </row>
    <row r="64" spans="5:11" x14ac:dyDescent="0.2">
      <c r="E64" s="29"/>
      <c r="F64" s="28"/>
      <c r="G64" s="29"/>
      <c r="H64" s="29"/>
      <c r="I64" s="29"/>
      <c r="J64" s="29"/>
      <c r="K64" s="29"/>
    </row>
  </sheetData>
  <mergeCells count="4">
    <mergeCell ref="A42:E42"/>
    <mergeCell ref="E2:E3"/>
    <mergeCell ref="A4:K4"/>
    <mergeCell ref="F2:K2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78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K62"/>
  <sheetViews>
    <sheetView zoomScale="80" workbookViewId="0"/>
  </sheetViews>
  <sheetFormatPr defaultColWidth="9.140625" defaultRowHeight="12.75" x14ac:dyDescent="0.2"/>
  <cols>
    <col min="1" max="1" width="67.42578125" style="4" customWidth="1"/>
    <col min="2" max="2" width="10.85546875" style="4" hidden="1" customWidth="1"/>
    <col min="3" max="3" width="9.85546875" style="4" hidden="1" customWidth="1"/>
    <col min="4" max="4" width="14.85546875" style="4" customWidth="1"/>
    <col min="5" max="5" width="6.7109375" style="4" customWidth="1"/>
    <col min="6" max="6" width="11.85546875" style="14" customWidth="1"/>
    <col min="7" max="10" width="10.42578125" style="15" customWidth="1"/>
    <col min="11" max="11" width="12.42578125" style="15" customWidth="1"/>
    <col min="12" max="12" width="9.140625" style="4"/>
    <col min="13" max="13" width="10.85546875" style="4" bestFit="1" customWidth="1"/>
    <col min="14" max="16384" width="9.140625" style="4"/>
  </cols>
  <sheetData>
    <row r="1" spans="1:11" s="17" customFormat="1" ht="13.5" thickBot="1" x14ac:dyDescent="0.25">
      <c r="F1" s="14"/>
      <c r="G1" s="15"/>
      <c r="H1" s="15"/>
      <c r="I1" s="15"/>
      <c r="J1" s="15"/>
      <c r="K1" s="16" t="s">
        <v>224</v>
      </c>
    </row>
    <row r="2" spans="1:11" s="17" customFormat="1" ht="16.5" customHeight="1" x14ac:dyDescent="0.2">
      <c r="A2" s="133"/>
      <c r="B2" s="134"/>
      <c r="C2" s="134"/>
      <c r="D2" s="134"/>
      <c r="E2" s="185" t="s">
        <v>20</v>
      </c>
      <c r="F2" s="163" t="s">
        <v>157</v>
      </c>
      <c r="G2" s="164"/>
      <c r="H2" s="164"/>
      <c r="I2" s="164"/>
      <c r="J2" s="164"/>
      <c r="K2" s="165"/>
    </row>
    <row r="3" spans="1:11" s="17" customFormat="1" ht="42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86"/>
      <c r="F3" s="137" t="s">
        <v>253</v>
      </c>
      <c r="G3" s="129" t="s">
        <v>0</v>
      </c>
      <c r="H3" s="129" t="s">
        <v>135</v>
      </c>
      <c r="I3" s="128" t="s">
        <v>1</v>
      </c>
      <c r="J3" s="129" t="s">
        <v>254</v>
      </c>
      <c r="K3" s="138" t="s">
        <v>139</v>
      </c>
    </row>
    <row r="4" spans="1:11" s="17" customFormat="1" ht="19.5" customHeight="1" x14ac:dyDescent="0.2">
      <c r="A4" s="183" t="s">
        <v>123</v>
      </c>
      <c r="B4" s="184"/>
      <c r="C4" s="167"/>
      <c r="D4" s="167"/>
      <c r="E4" s="167"/>
      <c r="F4" s="167"/>
      <c r="G4" s="167"/>
      <c r="H4" s="168"/>
      <c r="I4" s="168"/>
      <c r="J4" s="168"/>
      <c r="K4" s="169"/>
    </row>
    <row r="5" spans="1:11" s="17" customFormat="1" ht="16.5" customHeight="1" x14ac:dyDescent="0.2">
      <c r="A5" s="18" t="s">
        <v>204</v>
      </c>
      <c r="B5" s="130">
        <v>600004864</v>
      </c>
      <c r="C5" s="42" t="s">
        <v>21</v>
      </c>
      <c r="D5" s="21">
        <v>91651000376</v>
      </c>
      <c r="E5" s="21">
        <v>3123</v>
      </c>
      <c r="F5" s="116">
        <v>64.95</v>
      </c>
      <c r="G5" s="97">
        <v>35724</v>
      </c>
      <c r="H5" s="97">
        <v>0</v>
      </c>
      <c r="I5" s="97">
        <v>12789</v>
      </c>
      <c r="J5" s="97">
        <v>473</v>
      </c>
      <c r="K5" s="98">
        <f t="shared" ref="K5:K26" si="0">G5+H5+I5+J5</f>
        <v>48986</v>
      </c>
    </row>
    <row r="6" spans="1:11" s="17" customFormat="1" ht="16.5" customHeight="1" x14ac:dyDescent="0.2">
      <c r="A6" s="18" t="s">
        <v>191</v>
      </c>
      <c r="B6" s="130">
        <v>600020827</v>
      </c>
      <c r="C6" s="42">
        <v>60436735</v>
      </c>
      <c r="D6" s="21">
        <v>91651000306</v>
      </c>
      <c r="E6" s="21">
        <v>3123</v>
      </c>
      <c r="F6" s="116">
        <v>60.08</v>
      </c>
      <c r="G6" s="97">
        <v>34425</v>
      </c>
      <c r="H6" s="97">
        <v>100</v>
      </c>
      <c r="I6" s="97">
        <v>12358</v>
      </c>
      <c r="J6" s="97">
        <v>369</v>
      </c>
      <c r="K6" s="98">
        <f t="shared" si="0"/>
        <v>47252</v>
      </c>
    </row>
    <row r="7" spans="1:11" s="17" customFormat="1" ht="16.5" customHeight="1" x14ac:dyDescent="0.2">
      <c r="A7" s="18" t="s">
        <v>212</v>
      </c>
      <c r="B7" s="130">
        <v>600005381</v>
      </c>
      <c r="C7" s="42">
        <v>14891522</v>
      </c>
      <c r="D7" s="21">
        <v>91651000369</v>
      </c>
      <c r="E7" s="21">
        <v>3123</v>
      </c>
      <c r="F7" s="116">
        <v>152.57</v>
      </c>
      <c r="G7" s="97">
        <v>79057</v>
      </c>
      <c r="H7" s="97">
        <v>1500</v>
      </c>
      <c r="I7" s="97">
        <v>28809</v>
      </c>
      <c r="J7" s="97">
        <v>1887</v>
      </c>
      <c r="K7" s="98">
        <f t="shared" si="0"/>
        <v>111253</v>
      </c>
    </row>
    <row r="8" spans="1:11" s="17" customFormat="1" ht="16.5" customHeight="1" x14ac:dyDescent="0.2">
      <c r="A8" s="18" t="s">
        <v>22</v>
      </c>
      <c r="B8" s="130">
        <v>600005259</v>
      </c>
      <c r="C8" s="42">
        <v>14891531</v>
      </c>
      <c r="D8" s="21">
        <v>91651000367</v>
      </c>
      <c r="E8" s="21">
        <v>3123</v>
      </c>
      <c r="F8" s="116">
        <v>62.37</v>
      </c>
      <c r="G8" s="97">
        <v>32446</v>
      </c>
      <c r="H8" s="97">
        <v>0</v>
      </c>
      <c r="I8" s="97">
        <v>11616</v>
      </c>
      <c r="J8" s="97">
        <v>1600</v>
      </c>
      <c r="K8" s="98">
        <f t="shared" si="0"/>
        <v>45662</v>
      </c>
    </row>
    <row r="9" spans="1:11" s="17" customFormat="1" ht="16.5" customHeight="1" x14ac:dyDescent="0.2">
      <c r="A9" s="18" t="s">
        <v>160</v>
      </c>
      <c r="B9" s="130">
        <v>600005674</v>
      </c>
      <c r="C9" s="42">
        <v>45248001</v>
      </c>
      <c r="D9" s="21">
        <v>91651000364</v>
      </c>
      <c r="E9" s="21">
        <v>3123</v>
      </c>
      <c r="F9" s="116">
        <v>45.37</v>
      </c>
      <c r="G9" s="97">
        <v>27399</v>
      </c>
      <c r="H9" s="97">
        <v>0</v>
      </c>
      <c r="I9" s="97">
        <v>9809</v>
      </c>
      <c r="J9" s="97">
        <v>378</v>
      </c>
      <c r="K9" s="98">
        <f t="shared" si="0"/>
        <v>37586</v>
      </c>
    </row>
    <row r="10" spans="1:11" s="17" customFormat="1" ht="16.5" customHeight="1" x14ac:dyDescent="0.2">
      <c r="A10" s="18" t="s">
        <v>228</v>
      </c>
      <c r="B10" s="130">
        <v>600005640</v>
      </c>
      <c r="C10" s="42">
        <v>14891263</v>
      </c>
      <c r="D10" s="21">
        <v>91651000375</v>
      </c>
      <c r="E10" s="21">
        <v>3123</v>
      </c>
      <c r="F10" s="116">
        <v>99.99</v>
      </c>
      <c r="G10" s="97">
        <v>54234</v>
      </c>
      <c r="H10" s="97">
        <v>300</v>
      </c>
      <c r="I10" s="97">
        <v>19517</v>
      </c>
      <c r="J10" s="97">
        <v>695</v>
      </c>
      <c r="K10" s="98">
        <f t="shared" si="0"/>
        <v>74746</v>
      </c>
    </row>
    <row r="11" spans="1:11" s="17" customFormat="1" ht="16.5" customHeight="1" x14ac:dyDescent="0.2">
      <c r="A11" s="18" t="s">
        <v>192</v>
      </c>
      <c r="B11" s="130">
        <v>600005585</v>
      </c>
      <c r="C11" s="42" t="s">
        <v>23</v>
      </c>
      <c r="D11" s="21">
        <v>91651000193</v>
      </c>
      <c r="E11" s="21">
        <v>3123</v>
      </c>
      <c r="F11" s="116">
        <v>40.300000000000004</v>
      </c>
      <c r="G11" s="97">
        <v>20421</v>
      </c>
      <c r="H11" s="97">
        <v>150</v>
      </c>
      <c r="I11" s="97">
        <v>7361</v>
      </c>
      <c r="J11" s="97">
        <v>1345</v>
      </c>
      <c r="K11" s="98">
        <f t="shared" si="0"/>
        <v>29277</v>
      </c>
    </row>
    <row r="12" spans="1:11" s="17" customFormat="1" ht="16.5" customHeight="1" x14ac:dyDescent="0.2">
      <c r="A12" s="18" t="s">
        <v>193</v>
      </c>
      <c r="B12" s="130">
        <v>600005569</v>
      </c>
      <c r="C12" s="42" t="s">
        <v>24</v>
      </c>
      <c r="D12" s="21">
        <v>91651000196</v>
      </c>
      <c r="E12" s="21">
        <v>3123</v>
      </c>
      <c r="F12" s="116">
        <v>38.54</v>
      </c>
      <c r="G12" s="97">
        <v>19272</v>
      </c>
      <c r="H12" s="97">
        <v>600</v>
      </c>
      <c r="I12" s="97">
        <v>7102</v>
      </c>
      <c r="J12" s="97">
        <v>216</v>
      </c>
      <c r="K12" s="98">
        <f t="shared" si="0"/>
        <v>27190</v>
      </c>
    </row>
    <row r="13" spans="1:11" s="17" customFormat="1" ht="16.5" customHeight="1" x14ac:dyDescent="0.2">
      <c r="A13" s="18" t="s">
        <v>194</v>
      </c>
      <c r="B13" s="130">
        <v>600005810</v>
      </c>
      <c r="C13" s="42" t="s">
        <v>25</v>
      </c>
      <c r="D13" s="21">
        <v>91651000370</v>
      </c>
      <c r="E13" s="21">
        <v>3123</v>
      </c>
      <c r="F13" s="116">
        <v>44.110000000000007</v>
      </c>
      <c r="G13" s="97">
        <v>23593</v>
      </c>
      <c r="H13" s="97">
        <v>530</v>
      </c>
      <c r="I13" s="97">
        <v>8625</v>
      </c>
      <c r="J13" s="97">
        <v>292</v>
      </c>
      <c r="K13" s="98">
        <f t="shared" si="0"/>
        <v>33040</v>
      </c>
    </row>
    <row r="14" spans="1:11" s="17" customFormat="1" ht="16.5" customHeight="1" x14ac:dyDescent="0.2">
      <c r="A14" s="18" t="s">
        <v>218</v>
      </c>
      <c r="B14" s="130">
        <v>600170021</v>
      </c>
      <c r="C14" s="42">
        <v>61388262</v>
      </c>
      <c r="D14" s="21">
        <v>91651000289</v>
      </c>
      <c r="E14" s="21">
        <v>3123</v>
      </c>
      <c r="F14" s="116">
        <v>76.52000000000001</v>
      </c>
      <c r="G14" s="97">
        <v>43072</v>
      </c>
      <c r="H14" s="97">
        <v>0</v>
      </c>
      <c r="I14" s="97">
        <v>15420</v>
      </c>
      <c r="J14" s="97">
        <v>443</v>
      </c>
      <c r="K14" s="98">
        <f t="shared" si="0"/>
        <v>58935</v>
      </c>
    </row>
    <row r="15" spans="1:11" s="17" customFormat="1" ht="16.5" customHeight="1" x14ac:dyDescent="0.2">
      <c r="A15" s="18" t="s">
        <v>26</v>
      </c>
      <c r="B15" s="130">
        <v>600005101</v>
      </c>
      <c r="C15" s="42" t="s">
        <v>27</v>
      </c>
      <c r="D15" s="21">
        <v>91651000374</v>
      </c>
      <c r="E15" s="21">
        <v>3123</v>
      </c>
      <c r="F15" s="116">
        <v>47.71</v>
      </c>
      <c r="G15" s="97">
        <v>26092</v>
      </c>
      <c r="H15" s="97">
        <v>0</v>
      </c>
      <c r="I15" s="97">
        <v>9341</v>
      </c>
      <c r="J15" s="97">
        <v>262</v>
      </c>
      <c r="K15" s="98">
        <f t="shared" si="0"/>
        <v>35695</v>
      </c>
    </row>
    <row r="16" spans="1:11" s="17" customFormat="1" ht="16.5" customHeight="1" x14ac:dyDescent="0.2">
      <c r="A16" s="18" t="s">
        <v>226</v>
      </c>
      <c r="B16" s="130">
        <v>600170071</v>
      </c>
      <c r="C16" s="42" t="s">
        <v>28</v>
      </c>
      <c r="D16" s="21">
        <v>91651000287</v>
      </c>
      <c r="E16" s="21">
        <v>3123</v>
      </c>
      <c r="F16" s="116">
        <v>33.6</v>
      </c>
      <c r="G16" s="97">
        <v>19442</v>
      </c>
      <c r="H16" s="97">
        <v>0</v>
      </c>
      <c r="I16" s="97">
        <v>6960</v>
      </c>
      <c r="J16" s="97">
        <v>681</v>
      </c>
      <c r="K16" s="98">
        <f t="shared" si="0"/>
        <v>27083</v>
      </c>
    </row>
    <row r="17" spans="1:11" s="17" customFormat="1" ht="16.5" customHeight="1" x14ac:dyDescent="0.2">
      <c r="A17" s="18" t="s">
        <v>247</v>
      </c>
      <c r="B17" s="130">
        <v>600006387</v>
      </c>
      <c r="C17" s="42">
        <v>49629077</v>
      </c>
      <c r="D17" s="21">
        <v>91651000377</v>
      </c>
      <c r="E17" s="21">
        <v>3123</v>
      </c>
      <c r="F17" s="116">
        <v>127.06</v>
      </c>
      <c r="G17" s="97">
        <v>64384</v>
      </c>
      <c r="H17" s="97">
        <v>500</v>
      </c>
      <c r="I17" s="97">
        <v>23219</v>
      </c>
      <c r="J17" s="97">
        <v>787</v>
      </c>
      <c r="K17" s="98">
        <f t="shared" si="0"/>
        <v>88890</v>
      </c>
    </row>
    <row r="18" spans="1:11" s="17" customFormat="1" ht="16.5" customHeight="1" x14ac:dyDescent="0.2">
      <c r="A18" s="18" t="s">
        <v>219</v>
      </c>
      <c r="B18" s="130">
        <v>600006280</v>
      </c>
      <c r="C18" s="42" t="s">
        <v>29</v>
      </c>
      <c r="D18" s="21">
        <v>91651000366</v>
      </c>
      <c r="E18" s="21">
        <v>3123</v>
      </c>
      <c r="F18" s="116">
        <v>204.49</v>
      </c>
      <c r="G18" s="97">
        <v>109239</v>
      </c>
      <c r="H18" s="97">
        <v>800</v>
      </c>
      <c r="I18" s="97">
        <v>39378</v>
      </c>
      <c r="J18" s="97">
        <v>1899</v>
      </c>
      <c r="K18" s="98">
        <f t="shared" si="0"/>
        <v>151316</v>
      </c>
    </row>
    <row r="19" spans="1:11" s="17" customFormat="1" ht="16.5" customHeight="1" x14ac:dyDescent="0.2">
      <c r="A19" s="18" t="s">
        <v>159</v>
      </c>
      <c r="B19" s="130">
        <v>600170047</v>
      </c>
      <c r="C19" s="42">
        <v>14891247</v>
      </c>
      <c r="D19" s="21">
        <v>91651000363</v>
      </c>
      <c r="E19" s="21">
        <v>3123</v>
      </c>
      <c r="F19" s="116">
        <v>105.98</v>
      </c>
      <c r="G19" s="97">
        <v>58299</v>
      </c>
      <c r="H19" s="97">
        <v>0</v>
      </c>
      <c r="I19" s="97">
        <v>20871</v>
      </c>
      <c r="J19" s="97">
        <v>801</v>
      </c>
      <c r="K19" s="98">
        <f t="shared" si="0"/>
        <v>79971</v>
      </c>
    </row>
    <row r="20" spans="1:11" s="17" customFormat="1" ht="16.5" customHeight="1" x14ac:dyDescent="0.2">
      <c r="A20" s="95" t="s">
        <v>257</v>
      </c>
      <c r="B20" s="146">
        <v>600170063</v>
      </c>
      <c r="C20" s="96">
        <v>14891212</v>
      </c>
      <c r="D20" s="93">
        <v>91651000244</v>
      </c>
      <c r="E20" s="93">
        <v>3123</v>
      </c>
      <c r="F20" s="120">
        <v>188.11</v>
      </c>
      <c r="G20" s="105">
        <v>101028</v>
      </c>
      <c r="H20" s="105">
        <v>400</v>
      </c>
      <c r="I20" s="105">
        <v>36303</v>
      </c>
      <c r="J20" s="105">
        <v>3102</v>
      </c>
      <c r="K20" s="106">
        <f t="shared" si="0"/>
        <v>140833</v>
      </c>
    </row>
    <row r="21" spans="1:11" s="17" customFormat="1" ht="16.5" customHeight="1" x14ac:dyDescent="0.2">
      <c r="A21" s="18" t="s">
        <v>195</v>
      </c>
      <c r="B21" s="130">
        <v>600170039</v>
      </c>
      <c r="C21" s="42">
        <v>14891239</v>
      </c>
      <c r="D21" s="21">
        <v>91651000288</v>
      </c>
      <c r="E21" s="21">
        <v>3123</v>
      </c>
      <c r="F21" s="116">
        <v>60.93</v>
      </c>
      <c r="G21" s="97">
        <v>36358</v>
      </c>
      <c r="H21" s="97">
        <v>250</v>
      </c>
      <c r="I21" s="97">
        <v>13101</v>
      </c>
      <c r="J21" s="97">
        <v>454</v>
      </c>
      <c r="K21" s="98">
        <f t="shared" si="0"/>
        <v>50163</v>
      </c>
    </row>
    <row r="22" spans="1:11" s="17" customFormat="1" ht="16.5" customHeight="1" x14ac:dyDescent="0.2">
      <c r="A22" s="18" t="s">
        <v>203</v>
      </c>
      <c r="B22" s="130">
        <v>600006433</v>
      </c>
      <c r="C22" s="42" t="s">
        <v>30</v>
      </c>
      <c r="D22" s="21">
        <v>91651000191</v>
      </c>
      <c r="E22" s="21">
        <v>3123</v>
      </c>
      <c r="F22" s="116">
        <v>68.680000000000007</v>
      </c>
      <c r="G22" s="97">
        <v>34551</v>
      </c>
      <c r="H22" s="97">
        <v>0</v>
      </c>
      <c r="I22" s="97">
        <v>12369</v>
      </c>
      <c r="J22" s="97">
        <v>422</v>
      </c>
      <c r="K22" s="98">
        <f t="shared" si="0"/>
        <v>47342</v>
      </c>
    </row>
    <row r="23" spans="1:11" s="17" customFormat="1" ht="16.5" customHeight="1" x14ac:dyDescent="0.2">
      <c r="A23" s="18" t="s">
        <v>196</v>
      </c>
      <c r="B23" s="130">
        <v>600170080</v>
      </c>
      <c r="C23" s="42" t="s">
        <v>31</v>
      </c>
      <c r="D23" s="21">
        <v>91651000365</v>
      </c>
      <c r="E23" s="21">
        <v>3123</v>
      </c>
      <c r="F23" s="116">
        <v>123.72</v>
      </c>
      <c r="G23" s="97">
        <v>63427</v>
      </c>
      <c r="H23" s="97">
        <v>800</v>
      </c>
      <c r="I23" s="97">
        <v>22977</v>
      </c>
      <c r="J23" s="97">
        <v>2822</v>
      </c>
      <c r="K23" s="98">
        <f t="shared" si="0"/>
        <v>90026</v>
      </c>
    </row>
    <row r="24" spans="1:11" s="17" customFormat="1" ht="16.5" customHeight="1" x14ac:dyDescent="0.2">
      <c r="A24" s="18" t="s">
        <v>269</v>
      </c>
      <c r="B24" s="130">
        <v>600006581</v>
      </c>
      <c r="C24" s="42">
        <v>41190726</v>
      </c>
      <c r="D24" s="21">
        <v>91651000368</v>
      </c>
      <c r="E24" s="21">
        <v>3123</v>
      </c>
      <c r="F24" s="116">
        <v>78.48</v>
      </c>
      <c r="G24" s="97">
        <v>41656</v>
      </c>
      <c r="H24" s="97">
        <v>250</v>
      </c>
      <c r="I24" s="97">
        <v>14997</v>
      </c>
      <c r="J24" s="97">
        <v>567</v>
      </c>
      <c r="K24" s="98">
        <f t="shared" si="0"/>
        <v>57470</v>
      </c>
    </row>
    <row r="25" spans="1:11" s="17" customFormat="1" ht="16.5" customHeight="1" x14ac:dyDescent="0.2">
      <c r="A25" s="18" t="s">
        <v>197</v>
      </c>
      <c r="B25" s="130">
        <v>600006638</v>
      </c>
      <c r="C25" s="42" t="s">
        <v>32</v>
      </c>
      <c r="D25" s="21">
        <v>91651000380</v>
      </c>
      <c r="E25" s="21">
        <v>3123</v>
      </c>
      <c r="F25" s="116">
        <v>88.13</v>
      </c>
      <c r="G25" s="97">
        <v>46770</v>
      </c>
      <c r="H25" s="97">
        <v>560</v>
      </c>
      <c r="I25" s="97">
        <v>16933</v>
      </c>
      <c r="J25" s="97">
        <v>1493</v>
      </c>
      <c r="K25" s="98">
        <f t="shared" si="0"/>
        <v>65756</v>
      </c>
    </row>
    <row r="26" spans="1:11" s="17" customFormat="1" ht="16.5" customHeight="1" thickBot="1" x14ac:dyDescent="0.25">
      <c r="A26" s="53" t="s">
        <v>33</v>
      </c>
      <c r="B26" s="147">
        <v>600018482</v>
      </c>
      <c r="C26" s="54" t="s">
        <v>34</v>
      </c>
      <c r="D26" s="21">
        <v>91651000357</v>
      </c>
      <c r="E26" s="21">
        <v>3125</v>
      </c>
      <c r="F26" s="118">
        <v>3.1</v>
      </c>
      <c r="G26" s="99">
        <v>1598</v>
      </c>
      <c r="H26" s="99">
        <v>0</v>
      </c>
      <c r="I26" s="99">
        <v>572</v>
      </c>
      <c r="J26" s="99">
        <v>30</v>
      </c>
      <c r="K26" s="100">
        <f t="shared" si="0"/>
        <v>2200</v>
      </c>
    </row>
    <row r="27" spans="1:11" s="55" customFormat="1" ht="20.25" customHeight="1" thickBot="1" x14ac:dyDescent="0.25">
      <c r="A27" s="187" t="s">
        <v>2</v>
      </c>
      <c r="B27" s="188"/>
      <c r="C27" s="160"/>
      <c r="D27" s="160"/>
      <c r="E27" s="162"/>
      <c r="F27" s="124">
        <f t="shared" ref="F27:K27" si="1">SUM(F5:F26)</f>
        <v>1814.79</v>
      </c>
      <c r="G27" s="101">
        <f t="shared" si="1"/>
        <v>972487</v>
      </c>
      <c r="H27" s="101">
        <f t="shared" si="1"/>
        <v>6740</v>
      </c>
      <c r="I27" s="101">
        <f t="shared" si="1"/>
        <v>350427</v>
      </c>
      <c r="J27" s="101">
        <f t="shared" si="1"/>
        <v>21018</v>
      </c>
      <c r="K27" s="102">
        <f t="shared" si="1"/>
        <v>1350672</v>
      </c>
    </row>
    <row r="29" spans="1:11" x14ac:dyDescent="0.2">
      <c r="F29" s="121"/>
    </row>
    <row r="38" spans="6:11" x14ac:dyDescent="0.2">
      <c r="F38" s="28"/>
      <c r="G38" s="29"/>
      <c r="H38" s="29"/>
      <c r="I38" s="29"/>
      <c r="J38" s="29"/>
      <c r="K38" s="29"/>
    </row>
    <row r="39" spans="6:11" x14ac:dyDescent="0.2">
      <c r="F39" s="28"/>
      <c r="G39" s="29"/>
      <c r="H39" s="29"/>
      <c r="I39" s="29"/>
      <c r="J39" s="29"/>
      <c r="K39" s="29"/>
    </row>
    <row r="40" spans="6:11" x14ac:dyDescent="0.2">
      <c r="F40" s="28"/>
      <c r="G40" s="29"/>
      <c r="H40" s="29"/>
      <c r="I40" s="29"/>
      <c r="J40" s="29"/>
      <c r="K40" s="29"/>
    </row>
    <row r="41" spans="6:11" x14ac:dyDescent="0.2">
      <c r="F41" s="28"/>
      <c r="G41" s="29"/>
      <c r="H41" s="29"/>
      <c r="I41" s="29"/>
      <c r="J41" s="29"/>
      <c r="K41" s="29"/>
    </row>
    <row r="42" spans="6:11" x14ac:dyDescent="0.2">
      <c r="F42" s="28"/>
      <c r="G42" s="29"/>
      <c r="H42" s="29"/>
      <c r="I42" s="29"/>
      <c r="J42" s="29"/>
      <c r="K42" s="29"/>
    </row>
    <row r="43" spans="6:11" x14ac:dyDescent="0.2">
      <c r="F43" s="28"/>
      <c r="G43" s="29"/>
      <c r="H43" s="29"/>
      <c r="I43" s="29"/>
      <c r="J43" s="29"/>
      <c r="K43" s="29"/>
    </row>
    <row r="44" spans="6:11" x14ac:dyDescent="0.2">
      <c r="F44" s="28"/>
      <c r="G44" s="29"/>
      <c r="H44" s="29"/>
      <c r="I44" s="29"/>
      <c r="J44" s="29"/>
      <c r="K44" s="29"/>
    </row>
    <row r="45" spans="6:11" x14ac:dyDescent="0.2">
      <c r="F45" s="28"/>
      <c r="G45" s="29"/>
      <c r="H45" s="29"/>
      <c r="I45" s="29"/>
      <c r="J45" s="29"/>
      <c r="K45" s="29"/>
    </row>
    <row r="46" spans="6:11" x14ac:dyDescent="0.2">
      <c r="F46" s="28"/>
      <c r="G46" s="29"/>
      <c r="H46" s="29"/>
      <c r="I46" s="29"/>
      <c r="J46" s="29"/>
      <c r="K46" s="29"/>
    </row>
    <row r="47" spans="6:11" x14ac:dyDescent="0.2">
      <c r="F47" s="28"/>
      <c r="G47" s="29"/>
      <c r="H47" s="29"/>
      <c r="I47" s="29"/>
      <c r="J47" s="29"/>
      <c r="K47" s="29"/>
    </row>
    <row r="48" spans="6:11" x14ac:dyDescent="0.2">
      <c r="F48" s="28"/>
      <c r="G48" s="29"/>
      <c r="H48" s="29"/>
      <c r="I48" s="29"/>
      <c r="J48" s="29"/>
      <c r="K48" s="29"/>
    </row>
    <row r="49" spans="6:11" x14ac:dyDescent="0.2">
      <c r="F49" s="28"/>
      <c r="G49" s="29"/>
      <c r="H49" s="29"/>
      <c r="I49" s="29"/>
      <c r="J49" s="29"/>
      <c r="K49" s="29"/>
    </row>
    <row r="50" spans="6:11" x14ac:dyDescent="0.2">
      <c r="F50" s="28"/>
      <c r="G50" s="29"/>
      <c r="H50" s="29"/>
      <c r="I50" s="29"/>
      <c r="J50" s="29"/>
      <c r="K50" s="29"/>
    </row>
    <row r="51" spans="6:11" x14ac:dyDescent="0.2">
      <c r="F51" s="28"/>
      <c r="G51" s="29"/>
      <c r="H51" s="29"/>
      <c r="I51" s="29"/>
      <c r="J51" s="29"/>
      <c r="K51" s="29"/>
    </row>
    <row r="52" spans="6:11" x14ac:dyDescent="0.2">
      <c r="F52" s="28"/>
      <c r="G52" s="29"/>
      <c r="H52" s="29"/>
      <c r="I52" s="29"/>
      <c r="J52" s="29"/>
      <c r="K52" s="29"/>
    </row>
    <row r="53" spans="6:11" x14ac:dyDescent="0.2">
      <c r="F53" s="28"/>
      <c r="G53" s="29"/>
      <c r="H53" s="29"/>
      <c r="I53" s="29"/>
      <c r="J53" s="29"/>
      <c r="K53" s="29"/>
    </row>
    <row r="54" spans="6:11" x14ac:dyDescent="0.2">
      <c r="F54" s="28"/>
      <c r="G54" s="29"/>
      <c r="H54" s="29"/>
      <c r="I54" s="29"/>
      <c r="J54" s="29"/>
      <c r="K54" s="29"/>
    </row>
    <row r="55" spans="6:11" x14ac:dyDescent="0.2">
      <c r="F55" s="28"/>
      <c r="G55" s="29"/>
      <c r="H55" s="29"/>
      <c r="I55" s="29"/>
      <c r="J55" s="29"/>
      <c r="K55" s="29"/>
    </row>
    <row r="56" spans="6:11" x14ac:dyDescent="0.2">
      <c r="F56" s="28"/>
      <c r="G56" s="29"/>
      <c r="H56" s="29"/>
      <c r="I56" s="29"/>
      <c r="J56" s="29"/>
      <c r="K56" s="29"/>
    </row>
    <row r="57" spans="6:11" x14ac:dyDescent="0.2">
      <c r="F57" s="28"/>
      <c r="G57" s="29"/>
      <c r="H57" s="29"/>
      <c r="I57" s="29"/>
      <c r="J57" s="29"/>
      <c r="K57" s="29"/>
    </row>
    <row r="58" spans="6:11" x14ac:dyDescent="0.2">
      <c r="F58" s="28"/>
      <c r="G58" s="29"/>
      <c r="H58" s="29"/>
      <c r="I58" s="29"/>
      <c r="J58" s="29"/>
      <c r="K58" s="29"/>
    </row>
    <row r="59" spans="6:11" x14ac:dyDescent="0.2">
      <c r="F59" s="28"/>
      <c r="G59" s="29"/>
      <c r="H59" s="29"/>
      <c r="I59" s="29"/>
      <c r="J59" s="29"/>
      <c r="K59" s="29"/>
    </row>
    <row r="60" spans="6:11" x14ac:dyDescent="0.2">
      <c r="F60" s="28"/>
      <c r="G60" s="29"/>
      <c r="H60" s="29"/>
      <c r="I60" s="29"/>
      <c r="J60" s="29"/>
      <c r="K60" s="29"/>
    </row>
    <row r="61" spans="6:11" x14ac:dyDescent="0.2">
      <c r="F61" s="28"/>
      <c r="G61" s="29"/>
      <c r="H61" s="29"/>
      <c r="I61" s="29"/>
      <c r="J61" s="29"/>
      <c r="K61" s="29"/>
    </row>
    <row r="62" spans="6:11" x14ac:dyDescent="0.2">
      <c r="F62" s="28"/>
      <c r="G62" s="29"/>
      <c r="H62" s="29"/>
      <c r="I62" s="29"/>
      <c r="J62" s="29"/>
      <c r="K62" s="29"/>
    </row>
  </sheetData>
  <mergeCells count="4">
    <mergeCell ref="A4:K4"/>
    <mergeCell ref="E2:E3"/>
    <mergeCell ref="A27:E27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J61"/>
  <sheetViews>
    <sheetView zoomScale="80" workbookViewId="0"/>
  </sheetViews>
  <sheetFormatPr defaultColWidth="9.140625" defaultRowHeight="12.75" x14ac:dyDescent="0.2"/>
  <cols>
    <col min="1" max="1" width="71.7109375" style="4" customWidth="1"/>
    <col min="2" max="2" width="10.85546875" style="4" hidden="1" customWidth="1"/>
    <col min="3" max="3" width="9.85546875" style="4" hidden="1" customWidth="1"/>
    <col min="4" max="4" width="15.140625" style="13" customWidth="1"/>
    <col min="5" max="5" width="12" style="14" customWidth="1"/>
    <col min="6" max="10" width="10.57031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s="17" customFormat="1" ht="13.5" thickBot="1" x14ac:dyDescent="0.25">
      <c r="D1" s="46"/>
      <c r="E1" s="14"/>
      <c r="F1" s="15"/>
      <c r="G1" s="15"/>
      <c r="H1" s="15"/>
      <c r="I1" s="15"/>
      <c r="J1" s="16" t="s">
        <v>224</v>
      </c>
    </row>
    <row r="2" spans="1:10" s="17" customFormat="1" ht="16.5" customHeight="1" x14ac:dyDescent="0.2">
      <c r="A2" s="133"/>
      <c r="B2" s="134"/>
      <c r="C2" s="134"/>
      <c r="D2" s="134"/>
      <c r="E2" s="163" t="s">
        <v>121</v>
      </c>
      <c r="F2" s="164"/>
      <c r="G2" s="164"/>
      <c r="H2" s="164"/>
      <c r="I2" s="164"/>
      <c r="J2" s="165"/>
    </row>
    <row r="3" spans="1:10" s="17" customFormat="1" ht="42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37" t="s">
        <v>253</v>
      </c>
      <c r="F3" s="129" t="s">
        <v>0</v>
      </c>
      <c r="G3" s="129" t="s">
        <v>135</v>
      </c>
      <c r="H3" s="128" t="s">
        <v>1</v>
      </c>
      <c r="I3" s="129" t="s">
        <v>254</v>
      </c>
      <c r="J3" s="138" t="s">
        <v>139</v>
      </c>
    </row>
    <row r="4" spans="1:10" s="17" customFormat="1" ht="18.75" customHeight="1" x14ac:dyDescent="0.2">
      <c r="A4" s="166" t="s">
        <v>35</v>
      </c>
      <c r="B4" s="167"/>
      <c r="C4" s="168"/>
      <c r="D4" s="168"/>
      <c r="E4" s="168"/>
      <c r="F4" s="168"/>
      <c r="G4" s="168"/>
      <c r="H4" s="168"/>
      <c r="I4" s="168"/>
      <c r="J4" s="169"/>
    </row>
    <row r="5" spans="1:10" s="17" customFormat="1" ht="16.5" customHeight="1" x14ac:dyDescent="0.2">
      <c r="A5" s="18" t="s">
        <v>258</v>
      </c>
      <c r="B5" s="130">
        <v>600032043</v>
      </c>
      <c r="C5" s="19">
        <v>68407441</v>
      </c>
      <c r="D5" s="21">
        <v>91651000310</v>
      </c>
      <c r="E5" s="116">
        <v>36.869999999999997</v>
      </c>
      <c r="F5" s="97">
        <v>20250</v>
      </c>
      <c r="G5" s="97">
        <v>0</v>
      </c>
      <c r="H5" s="97">
        <v>7249</v>
      </c>
      <c r="I5" s="97">
        <v>254</v>
      </c>
      <c r="J5" s="98">
        <f t="shared" ref="J5:J11" si="0">F5+G5+H5+I5</f>
        <v>27753</v>
      </c>
    </row>
    <row r="6" spans="1:10" s="17" customFormat="1" ht="16.5" customHeight="1" x14ac:dyDescent="0.2">
      <c r="A6" s="18" t="s">
        <v>260</v>
      </c>
      <c r="B6" s="130">
        <v>600032116</v>
      </c>
      <c r="C6" s="19">
        <v>70835462</v>
      </c>
      <c r="D6" s="21">
        <v>91651000311</v>
      </c>
      <c r="E6" s="116">
        <v>29.72</v>
      </c>
      <c r="F6" s="97">
        <v>16818</v>
      </c>
      <c r="G6" s="97">
        <v>50</v>
      </c>
      <c r="H6" s="97">
        <v>6038</v>
      </c>
      <c r="I6" s="97">
        <v>196</v>
      </c>
      <c r="J6" s="98">
        <f t="shared" si="0"/>
        <v>23102</v>
      </c>
    </row>
    <row r="7" spans="1:10" s="17" customFormat="1" ht="16.5" customHeight="1" x14ac:dyDescent="0.2">
      <c r="A7" s="18" t="s">
        <v>198</v>
      </c>
      <c r="B7" s="130">
        <v>600032159</v>
      </c>
      <c r="C7" s="19">
        <v>48135054</v>
      </c>
      <c r="D7" s="21">
        <v>91651000314</v>
      </c>
      <c r="E7" s="116">
        <v>20.27</v>
      </c>
      <c r="F7" s="97">
        <v>10858</v>
      </c>
      <c r="G7" s="97">
        <v>30</v>
      </c>
      <c r="H7" s="97">
        <v>3897</v>
      </c>
      <c r="I7" s="97">
        <v>79</v>
      </c>
      <c r="J7" s="98">
        <f t="shared" si="0"/>
        <v>14864</v>
      </c>
    </row>
    <row r="8" spans="1:10" s="17" customFormat="1" ht="16.5" customHeight="1" x14ac:dyDescent="0.2">
      <c r="A8" s="18" t="s">
        <v>199</v>
      </c>
      <c r="B8" s="130">
        <v>600032191</v>
      </c>
      <c r="C8" s="19">
        <v>70843830</v>
      </c>
      <c r="D8" s="21">
        <v>91651000304</v>
      </c>
      <c r="E8" s="116">
        <v>19.04</v>
      </c>
      <c r="F8" s="97">
        <v>10733</v>
      </c>
      <c r="G8" s="97">
        <v>80</v>
      </c>
      <c r="H8" s="97">
        <v>3869</v>
      </c>
      <c r="I8" s="97">
        <v>113</v>
      </c>
      <c r="J8" s="98">
        <f t="shared" si="0"/>
        <v>14795</v>
      </c>
    </row>
    <row r="9" spans="1:10" s="17" customFormat="1" ht="16.5" customHeight="1" x14ac:dyDescent="0.2">
      <c r="A9" s="18" t="s">
        <v>200</v>
      </c>
      <c r="B9" s="130">
        <v>600032230</v>
      </c>
      <c r="C9" s="19">
        <v>68407459</v>
      </c>
      <c r="D9" s="21">
        <v>91651000315</v>
      </c>
      <c r="E9" s="116">
        <v>15</v>
      </c>
      <c r="F9" s="97">
        <v>8866</v>
      </c>
      <c r="G9" s="97">
        <v>0</v>
      </c>
      <c r="H9" s="97">
        <v>3174</v>
      </c>
      <c r="I9" s="97">
        <v>117</v>
      </c>
      <c r="J9" s="98">
        <f t="shared" si="0"/>
        <v>12157</v>
      </c>
    </row>
    <row r="10" spans="1:10" s="17" customFormat="1" ht="16.5" customHeight="1" x14ac:dyDescent="0.2">
      <c r="A10" s="18" t="s">
        <v>201</v>
      </c>
      <c r="B10" s="130">
        <v>600032299</v>
      </c>
      <c r="C10" s="19">
        <v>70827711</v>
      </c>
      <c r="D10" s="21">
        <v>91651000317</v>
      </c>
      <c r="E10" s="116">
        <v>20.6</v>
      </c>
      <c r="F10" s="97">
        <v>9984</v>
      </c>
      <c r="G10" s="97">
        <v>160</v>
      </c>
      <c r="H10" s="97">
        <v>3629</v>
      </c>
      <c r="I10" s="97">
        <v>107</v>
      </c>
      <c r="J10" s="98">
        <f t="shared" si="0"/>
        <v>13880</v>
      </c>
    </row>
    <row r="11" spans="1:10" s="17" customFormat="1" ht="16.5" customHeight="1" thickBot="1" x14ac:dyDescent="0.25">
      <c r="A11" s="24" t="s">
        <v>261</v>
      </c>
      <c r="B11" s="148">
        <v>600032353</v>
      </c>
      <c r="C11" s="56">
        <v>60461926</v>
      </c>
      <c r="D11" s="51">
        <v>91651000318</v>
      </c>
      <c r="E11" s="118">
        <v>20.03</v>
      </c>
      <c r="F11" s="99">
        <v>17250</v>
      </c>
      <c r="G11" s="99">
        <v>70</v>
      </c>
      <c r="H11" s="99">
        <v>6199</v>
      </c>
      <c r="I11" s="99">
        <v>140</v>
      </c>
      <c r="J11" s="100">
        <f t="shared" si="0"/>
        <v>23659</v>
      </c>
    </row>
    <row r="12" spans="1:10" s="27" customFormat="1" ht="21" customHeight="1" thickBot="1" x14ac:dyDescent="0.25">
      <c r="A12" s="189" t="s">
        <v>2</v>
      </c>
      <c r="B12" s="190"/>
      <c r="C12" s="191"/>
      <c r="D12" s="192"/>
      <c r="E12" s="117">
        <f t="shared" ref="E12:J12" si="1">SUM(E5:E11)</f>
        <v>161.53</v>
      </c>
      <c r="F12" s="101">
        <f t="shared" si="1"/>
        <v>94759</v>
      </c>
      <c r="G12" s="101">
        <f t="shared" si="1"/>
        <v>390</v>
      </c>
      <c r="H12" s="101">
        <f t="shared" si="1"/>
        <v>34055</v>
      </c>
      <c r="I12" s="101">
        <f t="shared" si="1"/>
        <v>1006</v>
      </c>
      <c r="J12" s="102">
        <f t="shared" si="1"/>
        <v>130210</v>
      </c>
    </row>
    <row r="13" spans="1:10" s="17" customFormat="1" ht="8.25" customHeight="1" x14ac:dyDescent="0.2">
      <c r="D13" s="46"/>
    </row>
    <row r="14" spans="1:10" s="17" customFormat="1" ht="13.5" thickBot="1" x14ac:dyDescent="0.25">
      <c r="D14" s="46"/>
      <c r="J14" s="16" t="s">
        <v>224</v>
      </c>
    </row>
    <row r="15" spans="1:10" s="17" customFormat="1" ht="16.5" customHeight="1" x14ac:dyDescent="0.2">
      <c r="A15" s="133"/>
      <c r="B15" s="134"/>
      <c r="C15" s="134"/>
      <c r="D15" s="134"/>
      <c r="E15" s="163" t="s">
        <v>36</v>
      </c>
      <c r="F15" s="164"/>
      <c r="G15" s="164"/>
      <c r="H15" s="164"/>
      <c r="I15" s="164"/>
      <c r="J15" s="165"/>
    </row>
    <row r="16" spans="1:10" s="17" customFormat="1" ht="42" customHeight="1" thickBot="1" x14ac:dyDescent="0.25">
      <c r="A16" s="135" t="s">
        <v>265</v>
      </c>
      <c r="B16" s="136" t="s">
        <v>250</v>
      </c>
      <c r="C16" s="136" t="s">
        <v>251</v>
      </c>
      <c r="D16" s="136" t="s">
        <v>252</v>
      </c>
      <c r="E16" s="137" t="s">
        <v>253</v>
      </c>
      <c r="F16" s="129" t="s">
        <v>0</v>
      </c>
      <c r="G16" s="129" t="s">
        <v>135</v>
      </c>
      <c r="H16" s="128" t="s">
        <v>1</v>
      </c>
      <c r="I16" s="129" t="s">
        <v>254</v>
      </c>
      <c r="J16" s="138" t="s">
        <v>139</v>
      </c>
    </row>
    <row r="17" spans="1:10" s="17" customFormat="1" ht="18.75" customHeight="1" x14ac:dyDescent="0.2">
      <c r="A17" s="183" t="s">
        <v>37</v>
      </c>
      <c r="B17" s="184"/>
      <c r="C17" s="168"/>
      <c r="D17" s="168"/>
      <c r="E17" s="168"/>
      <c r="F17" s="168"/>
      <c r="G17" s="168"/>
      <c r="H17" s="168"/>
      <c r="I17" s="168"/>
      <c r="J17" s="169"/>
    </row>
    <row r="18" spans="1:10" s="17" customFormat="1" ht="16.5" customHeight="1" x14ac:dyDescent="0.2">
      <c r="A18" s="18" t="s">
        <v>38</v>
      </c>
      <c r="B18" s="130">
        <v>600027376</v>
      </c>
      <c r="C18" s="42">
        <v>65992351</v>
      </c>
      <c r="D18" s="21">
        <v>91651000251</v>
      </c>
      <c r="E18" s="116">
        <v>33.96</v>
      </c>
      <c r="F18" s="97">
        <v>13317</v>
      </c>
      <c r="G18" s="97">
        <v>247</v>
      </c>
      <c r="H18" s="97">
        <v>4851</v>
      </c>
      <c r="I18" s="97">
        <v>106</v>
      </c>
      <c r="J18" s="98">
        <f>F18+G18+H18+I18</f>
        <v>18521</v>
      </c>
    </row>
    <row r="19" spans="1:10" s="17" customFormat="1" ht="16.5" customHeight="1" x14ac:dyDescent="0.2">
      <c r="A19" s="18" t="s">
        <v>161</v>
      </c>
      <c r="B19" s="130">
        <v>600027554</v>
      </c>
      <c r="C19" s="42">
        <v>63832208</v>
      </c>
      <c r="D19" s="21">
        <v>91651000249</v>
      </c>
      <c r="E19" s="116">
        <v>33.51</v>
      </c>
      <c r="F19" s="97">
        <v>13959</v>
      </c>
      <c r="G19" s="97">
        <v>300</v>
      </c>
      <c r="H19" s="97">
        <v>5099</v>
      </c>
      <c r="I19" s="97">
        <v>89</v>
      </c>
      <c r="J19" s="98">
        <f>F19+G19+H19+I19</f>
        <v>19447</v>
      </c>
    </row>
    <row r="20" spans="1:10" s="17" customFormat="1" ht="16.5" customHeight="1" thickBot="1" x14ac:dyDescent="0.25">
      <c r="A20" s="23" t="s">
        <v>39</v>
      </c>
      <c r="B20" s="131">
        <v>600027651</v>
      </c>
      <c r="C20" s="57" t="s">
        <v>40</v>
      </c>
      <c r="D20" s="51">
        <v>91651000253</v>
      </c>
      <c r="E20" s="118">
        <v>55.300000000000004</v>
      </c>
      <c r="F20" s="99">
        <v>23125</v>
      </c>
      <c r="G20" s="99">
        <v>400</v>
      </c>
      <c r="H20" s="99">
        <v>8414</v>
      </c>
      <c r="I20" s="99">
        <v>208</v>
      </c>
      <c r="J20" s="100">
        <f>F20+G20+H20+I20</f>
        <v>32147</v>
      </c>
    </row>
    <row r="21" spans="1:10" s="27" customFormat="1" ht="21" customHeight="1" thickBot="1" x14ac:dyDescent="0.25">
      <c r="A21" s="159" t="s">
        <v>2</v>
      </c>
      <c r="B21" s="160"/>
      <c r="C21" s="161"/>
      <c r="D21" s="162"/>
      <c r="E21" s="117">
        <f t="shared" ref="E21:J21" si="2">SUM(E18:E20)</f>
        <v>122.77000000000001</v>
      </c>
      <c r="F21" s="101">
        <f t="shared" si="2"/>
        <v>50401</v>
      </c>
      <c r="G21" s="101">
        <f t="shared" si="2"/>
        <v>947</v>
      </c>
      <c r="H21" s="101">
        <f t="shared" si="2"/>
        <v>18364</v>
      </c>
      <c r="I21" s="101">
        <f t="shared" si="2"/>
        <v>403</v>
      </c>
      <c r="J21" s="102">
        <f t="shared" si="2"/>
        <v>70115</v>
      </c>
    </row>
    <row r="22" spans="1:10" s="17" customFormat="1" ht="9" customHeight="1" x14ac:dyDescent="0.2">
      <c r="D22" s="46"/>
      <c r="E22" s="14"/>
      <c r="F22" s="15"/>
      <c r="G22" s="15"/>
      <c r="H22" s="15"/>
      <c r="I22" s="15"/>
      <c r="J22" s="15"/>
    </row>
    <row r="23" spans="1:10" s="17" customFormat="1" ht="13.5" thickBot="1" x14ac:dyDescent="0.25">
      <c r="D23" s="46"/>
      <c r="J23" s="16" t="s">
        <v>224</v>
      </c>
    </row>
    <row r="24" spans="1:10" s="17" customFormat="1" ht="16.5" customHeight="1" x14ac:dyDescent="0.2">
      <c r="A24" s="133"/>
      <c r="B24" s="134"/>
      <c r="C24" s="134"/>
      <c r="D24" s="134"/>
      <c r="E24" s="163" t="s">
        <v>209</v>
      </c>
      <c r="F24" s="164"/>
      <c r="G24" s="164"/>
      <c r="H24" s="164"/>
      <c r="I24" s="164"/>
      <c r="J24" s="165"/>
    </row>
    <row r="25" spans="1:10" s="17" customFormat="1" ht="42" customHeight="1" thickBot="1" x14ac:dyDescent="0.25">
      <c r="A25" s="135" t="s">
        <v>265</v>
      </c>
      <c r="B25" s="136" t="s">
        <v>250</v>
      </c>
      <c r="C25" s="136" t="s">
        <v>251</v>
      </c>
      <c r="D25" s="136" t="s">
        <v>252</v>
      </c>
      <c r="E25" s="137" t="s">
        <v>253</v>
      </c>
      <c r="F25" s="129" t="s">
        <v>0</v>
      </c>
      <c r="G25" s="129" t="s">
        <v>135</v>
      </c>
      <c r="H25" s="128" t="s">
        <v>1</v>
      </c>
      <c r="I25" s="129" t="s">
        <v>254</v>
      </c>
      <c r="J25" s="138" t="s">
        <v>139</v>
      </c>
    </row>
    <row r="26" spans="1:10" s="17" customFormat="1" ht="18.75" customHeight="1" x14ac:dyDescent="0.2">
      <c r="A26" s="183" t="s">
        <v>41</v>
      </c>
      <c r="B26" s="184"/>
      <c r="C26" s="168"/>
      <c r="D26" s="168"/>
      <c r="E26" s="168"/>
      <c r="F26" s="168"/>
      <c r="G26" s="168"/>
      <c r="H26" s="168"/>
      <c r="I26" s="168"/>
      <c r="J26" s="169"/>
    </row>
    <row r="27" spans="1:10" s="17" customFormat="1" ht="16.5" customHeight="1" x14ac:dyDescent="0.2">
      <c r="A27" s="18" t="s">
        <v>239</v>
      </c>
      <c r="B27" s="130">
        <v>691014698</v>
      </c>
      <c r="C27" s="19" t="s">
        <v>259</v>
      </c>
      <c r="D27" s="21">
        <v>91651000208</v>
      </c>
      <c r="E27" s="116">
        <v>4.68</v>
      </c>
      <c r="F27" s="97">
        <v>2685</v>
      </c>
      <c r="G27" s="97">
        <v>0</v>
      </c>
      <c r="H27" s="97">
        <v>961</v>
      </c>
      <c r="I27" s="97">
        <v>21</v>
      </c>
      <c r="J27" s="98">
        <f>F27+G27+H27+I27</f>
        <v>3667</v>
      </c>
    </row>
    <row r="28" spans="1:10" s="17" customFormat="1" ht="16.5" customHeight="1" x14ac:dyDescent="0.2">
      <c r="A28" s="18" t="s">
        <v>162</v>
      </c>
      <c r="B28" s="130">
        <v>600027660</v>
      </c>
      <c r="C28" s="19">
        <v>61389293</v>
      </c>
      <c r="D28" s="21">
        <v>91651000247</v>
      </c>
      <c r="E28" s="116">
        <v>33.36</v>
      </c>
      <c r="F28" s="97">
        <v>18621</v>
      </c>
      <c r="G28" s="97">
        <v>800</v>
      </c>
      <c r="H28" s="97">
        <v>6937</v>
      </c>
      <c r="I28" s="97">
        <v>167</v>
      </c>
      <c r="J28" s="98">
        <f>F28+G28+H28+I28</f>
        <v>26525</v>
      </c>
    </row>
    <row r="29" spans="1:10" s="17" customFormat="1" ht="16.5" customHeight="1" thickBot="1" x14ac:dyDescent="0.25">
      <c r="A29" s="24" t="s">
        <v>220</v>
      </c>
      <c r="B29" s="148">
        <v>610350722</v>
      </c>
      <c r="C29" s="58" t="s">
        <v>42</v>
      </c>
      <c r="D29" s="59">
        <v>91651000248</v>
      </c>
      <c r="E29" s="118">
        <v>56.15</v>
      </c>
      <c r="F29" s="99">
        <v>32224</v>
      </c>
      <c r="G29" s="99">
        <v>0</v>
      </c>
      <c r="H29" s="99">
        <v>11536</v>
      </c>
      <c r="I29" s="99">
        <v>250</v>
      </c>
      <c r="J29" s="100">
        <f>F29+G29+H29+I29</f>
        <v>44010</v>
      </c>
    </row>
    <row r="30" spans="1:10" s="27" customFormat="1" ht="21" customHeight="1" thickBot="1" x14ac:dyDescent="0.25">
      <c r="A30" s="159" t="s">
        <v>2</v>
      </c>
      <c r="B30" s="160"/>
      <c r="C30" s="161"/>
      <c r="D30" s="162"/>
      <c r="E30" s="117">
        <f>SUM(E27:E29)</f>
        <v>94.19</v>
      </c>
      <c r="F30" s="101">
        <f t="shared" ref="F30:J30" si="3">SUM(F27:F29)</f>
        <v>53530</v>
      </c>
      <c r="G30" s="101">
        <f t="shared" si="3"/>
        <v>800</v>
      </c>
      <c r="H30" s="101">
        <f t="shared" si="3"/>
        <v>19434</v>
      </c>
      <c r="I30" s="101">
        <f t="shared" si="3"/>
        <v>438</v>
      </c>
      <c r="J30" s="102">
        <f t="shared" si="3"/>
        <v>74202</v>
      </c>
    </row>
    <row r="37" spans="5:10" x14ac:dyDescent="0.2">
      <c r="E37" s="28"/>
      <c r="F37" s="29"/>
      <c r="G37" s="29"/>
      <c r="H37" s="29"/>
      <c r="I37" s="29"/>
      <c r="J37" s="29"/>
    </row>
    <row r="38" spans="5:10" x14ac:dyDescent="0.2">
      <c r="E38" s="28"/>
      <c r="F38" s="29"/>
      <c r="G38" s="29"/>
      <c r="H38" s="29"/>
      <c r="I38" s="29"/>
      <c r="J38" s="29"/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</sheetData>
  <mergeCells count="9">
    <mergeCell ref="E2:J2"/>
    <mergeCell ref="A26:J26"/>
    <mergeCell ref="A17:J17"/>
    <mergeCell ref="E15:J15"/>
    <mergeCell ref="A30:D30"/>
    <mergeCell ref="A21:D21"/>
    <mergeCell ref="A12:D12"/>
    <mergeCell ref="A4:J4"/>
    <mergeCell ref="E24:J24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4"/>
  <sheetViews>
    <sheetView zoomScale="80" zoomScaleNormal="100" workbookViewId="0"/>
  </sheetViews>
  <sheetFormatPr defaultColWidth="9.140625" defaultRowHeight="12.75" x14ac:dyDescent="0.2"/>
  <cols>
    <col min="1" max="1" width="72.5703125" style="4" customWidth="1"/>
    <col min="2" max="2" width="10.85546875" style="4" hidden="1" customWidth="1"/>
    <col min="3" max="3" width="9.85546875" style="4" hidden="1" customWidth="1"/>
    <col min="4" max="4" width="16.5703125" style="4" customWidth="1"/>
    <col min="5" max="5" width="11.7109375" style="14" customWidth="1"/>
    <col min="6" max="6" width="12" style="15" customWidth="1"/>
    <col min="7" max="7" width="9.42578125" style="15" bestFit="1" customWidth="1"/>
    <col min="8" max="8" width="11.5703125" style="15" customWidth="1"/>
    <col min="9" max="9" width="9.7109375" style="15" customWidth="1"/>
    <col min="10" max="10" width="11.7109375" style="15" customWidth="1"/>
    <col min="11" max="11" width="9.140625" style="4"/>
    <col min="12" max="12" width="12" style="4" customWidth="1"/>
    <col min="13" max="16384" width="9.140625" style="4"/>
  </cols>
  <sheetData>
    <row r="1" spans="1:12" ht="13.5" thickBot="1" x14ac:dyDescent="0.25">
      <c r="J1" s="16" t="s">
        <v>224</v>
      </c>
    </row>
    <row r="2" spans="1:12" s="17" customFormat="1" ht="15.75" customHeight="1" x14ac:dyDescent="0.2">
      <c r="A2" s="133"/>
      <c r="B2" s="134"/>
      <c r="C2" s="134"/>
      <c r="D2" s="134"/>
      <c r="E2" s="163" t="s">
        <v>120</v>
      </c>
      <c r="F2" s="164"/>
      <c r="G2" s="164"/>
      <c r="H2" s="164"/>
      <c r="I2" s="164"/>
      <c r="J2" s="165"/>
    </row>
    <row r="3" spans="1:12" s="17" customFormat="1" ht="42.7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37" t="s">
        <v>253</v>
      </c>
      <c r="F3" s="129" t="s">
        <v>0</v>
      </c>
      <c r="G3" s="129" t="s">
        <v>135</v>
      </c>
      <c r="H3" s="128" t="s">
        <v>1</v>
      </c>
      <c r="I3" s="129" t="s">
        <v>254</v>
      </c>
      <c r="J3" s="138" t="s">
        <v>139</v>
      </c>
    </row>
    <row r="4" spans="1:12" s="55" customFormat="1" ht="19.5" customHeight="1" x14ac:dyDescent="0.2">
      <c r="A4" s="166" t="s">
        <v>140</v>
      </c>
      <c r="B4" s="167"/>
      <c r="C4" s="168"/>
      <c r="D4" s="168"/>
      <c r="E4" s="168"/>
      <c r="F4" s="168"/>
      <c r="G4" s="168"/>
      <c r="H4" s="168"/>
      <c r="I4" s="168"/>
      <c r="J4" s="169"/>
    </row>
    <row r="5" spans="1:12" s="17" customFormat="1" ht="15.75" customHeight="1" x14ac:dyDescent="0.2">
      <c r="A5" s="18" t="s">
        <v>266</v>
      </c>
      <c r="B5" s="130">
        <v>600001814</v>
      </c>
      <c r="C5" s="19">
        <v>70832897</v>
      </c>
      <c r="D5" s="21">
        <v>91651000189</v>
      </c>
      <c r="E5" s="116">
        <v>15.77</v>
      </c>
      <c r="F5" s="97">
        <v>8496</v>
      </c>
      <c r="G5" s="97">
        <v>80</v>
      </c>
      <c r="H5" s="97">
        <v>3069</v>
      </c>
      <c r="I5" s="97">
        <v>37</v>
      </c>
      <c r="J5" s="98">
        <f t="shared" ref="J5:J29" si="0">F5+G5+H5+I5</f>
        <v>11682</v>
      </c>
      <c r="L5" s="123"/>
    </row>
    <row r="6" spans="1:12" s="17" customFormat="1" ht="15.75" customHeight="1" x14ac:dyDescent="0.2">
      <c r="A6" s="18" t="s">
        <v>43</v>
      </c>
      <c r="B6" s="130">
        <v>600001831</v>
      </c>
      <c r="C6" s="19">
        <v>60460041</v>
      </c>
      <c r="D6" s="21">
        <v>91651000167</v>
      </c>
      <c r="E6" s="116">
        <v>35.049999999999997</v>
      </c>
      <c r="F6" s="97">
        <v>18905</v>
      </c>
      <c r="G6" s="97">
        <v>150</v>
      </c>
      <c r="H6" s="97">
        <v>6819</v>
      </c>
      <c r="I6" s="97">
        <v>81</v>
      </c>
      <c r="J6" s="98">
        <f t="shared" si="0"/>
        <v>25955</v>
      </c>
      <c r="L6" s="123"/>
    </row>
    <row r="7" spans="1:12" s="17" customFormat="1" ht="15.75" customHeight="1" x14ac:dyDescent="0.2">
      <c r="A7" s="18" t="s">
        <v>44</v>
      </c>
      <c r="B7" s="130">
        <v>600001849</v>
      </c>
      <c r="C7" s="19">
        <v>639338</v>
      </c>
      <c r="D7" s="21">
        <v>91651000172</v>
      </c>
      <c r="E7" s="116">
        <v>37.9</v>
      </c>
      <c r="F7" s="97">
        <v>20423</v>
      </c>
      <c r="G7" s="97">
        <v>70</v>
      </c>
      <c r="H7" s="97">
        <v>7335</v>
      </c>
      <c r="I7" s="97">
        <v>88</v>
      </c>
      <c r="J7" s="98">
        <f t="shared" si="0"/>
        <v>27916</v>
      </c>
      <c r="L7" s="123"/>
    </row>
    <row r="8" spans="1:12" s="17" customFormat="1" ht="15.75" customHeight="1" x14ac:dyDescent="0.2">
      <c r="A8" s="18" t="s">
        <v>45</v>
      </c>
      <c r="B8" s="130">
        <v>600001857</v>
      </c>
      <c r="C8" s="19">
        <v>61387894</v>
      </c>
      <c r="D8" s="21">
        <v>91651000182</v>
      </c>
      <c r="E8" s="116">
        <v>10.29</v>
      </c>
      <c r="F8" s="97">
        <v>5505</v>
      </c>
      <c r="G8" s="97">
        <v>0</v>
      </c>
      <c r="H8" s="97">
        <v>1971</v>
      </c>
      <c r="I8" s="97">
        <v>34</v>
      </c>
      <c r="J8" s="98">
        <f t="shared" si="0"/>
        <v>7510</v>
      </c>
      <c r="L8" s="123"/>
    </row>
    <row r="9" spans="1:12" s="17" customFormat="1" ht="15.75" customHeight="1" x14ac:dyDescent="0.2">
      <c r="A9" s="18" t="s">
        <v>46</v>
      </c>
      <c r="B9" s="130">
        <v>600001881</v>
      </c>
      <c r="C9" s="19">
        <v>45246211</v>
      </c>
      <c r="D9" s="21">
        <v>91651000187</v>
      </c>
      <c r="E9" s="116">
        <v>66.06</v>
      </c>
      <c r="F9" s="97">
        <v>35576</v>
      </c>
      <c r="G9" s="97">
        <v>50</v>
      </c>
      <c r="H9" s="97">
        <v>12753</v>
      </c>
      <c r="I9" s="97">
        <v>153</v>
      </c>
      <c r="J9" s="98">
        <f t="shared" si="0"/>
        <v>48532</v>
      </c>
      <c r="L9" s="123"/>
    </row>
    <row r="10" spans="1:12" s="17" customFormat="1" ht="15.75" customHeight="1" x14ac:dyDescent="0.2">
      <c r="A10" s="18" t="s">
        <v>47</v>
      </c>
      <c r="B10" s="130">
        <v>600001903</v>
      </c>
      <c r="C10" s="19">
        <v>61386715</v>
      </c>
      <c r="D10" s="21">
        <v>91651000185</v>
      </c>
      <c r="E10" s="116">
        <v>59.22</v>
      </c>
      <c r="F10" s="97">
        <v>31915</v>
      </c>
      <c r="G10" s="97">
        <v>70</v>
      </c>
      <c r="H10" s="97">
        <v>11449</v>
      </c>
      <c r="I10" s="97">
        <v>132</v>
      </c>
      <c r="J10" s="98">
        <f t="shared" si="0"/>
        <v>43566</v>
      </c>
      <c r="L10" s="123"/>
    </row>
    <row r="11" spans="1:12" s="17" customFormat="1" ht="15.75" customHeight="1" x14ac:dyDescent="0.2">
      <c r="A11" s="18" t="s">
        <v>217</v>
      </c>
      <c r="B11" s="130">
        <v>600175791</v>
      </c>
      <c r="C11" s="19">
        <v>45245118</v>
      </c>
      <c r="D11" s="21">
        <v>91651000169</v>
      </c>
      <c r="E11" s="116">
        <v>30.88</v>
      </c>
      <c r="F11" s="97">
        <v>16639</v>
      </c>
      <c r="G11" s="97">
        <v>30</v>
      </c>
      <c r="H11" s="97">
        <v>5967</v>
      </c>
      <c r="I11" s="97">
        <v>69</v>
      </c>
      <c r="J11" s="98">
        <f t="shared" si="0"/>
        <v>22705</v>
      </c>
      <c r="L11" s="123"/>
    </row>
    <row r="12" spans="1:12" s="17" customFormat="1" ht="15.75" customHeight="1" x14ac:dyDescent="0.2">
      <c r="A12" s="18" t="s">
        <v>48</v>
      </c>
      <c r="B12" s="130">
        <v>600001890</v>
      </c>
      <c r="C12" s="19">
        <v>48135143</v>
      </c>
      <c r="D12" s="21">
        <v>91651000329</v>
      </c>
      <c r="E12" s="116">
        <v>44.92</v>
      </c>
      <c r="F12" s="97">
        <v>24202</v>
      </c>
      <c r="G12" s="97">
        <v>50</v>
      </c>
      <c r="H12" s="97">
        <v>8681</v>
      </c>
      <c r="I12" s="97">
        <v>104</v>
      </c>
      <c r="J12" s="98">
        <f t="shared" si="0"/>
        <v>33037</v>
      </c>
      <c r="L12" s="123"/>
    </row>
    <row r="13" spans="1:12" s="17" customFormat="1" ht="15.75" customHeight="1" x14ac:dyDescent="0.2">
      <c r="A13" s="18" t="s">
        <v>163</v>
      </c>
      <c r="B13" s="130">
        <v>600001946</v>
      </c>
      <c r="C13" s="19">
        <v>67360572</v>
      </c>
      <c r="D13" s="21">
        <v>91651000188</v>
      </c>
      <c r="E13" s="116">
        <v>20.69</v>
      </c>
      <c r="F13" s="97">
        <v>11152</v>
      </c>
      <c r="G13" s="97">
        <v>0</v>
      </c>
      <c r="H13" s="97">
        <v>3992</v>
      </c>
      <c r="I13" s="97">
        <v>47</v>
      </c>
      <c r="J13" s="98">
        <f t="shared" si="0"/>
        <v>15191</v>
      </c>
      <c r="L13" s="123"/>
    </row>
    <row r="14" spans="1:12" s="17" customFormat="1" ht="15.75" customHeight="1" x14ac:dyDescent="0.2">
      <c r="A14" s="18" t="s">
        <v>235</v>
      </c>
      <c r="B14" s="130">
        <v>600001920</v>
      </c>
      <c r="C14" s="19">
        <v>61385093</v>
      </c>
      <c r="D14" s="21">
        <v>91651000175</v>
      </c>
      <c r="E14" s="116">
        <v>35.49</v>
      </c>
      <c r="F14" s="97">
        <v>19124</v>
      </c>
      <c r="G14" s="97">
        <v>150</v>
      </c>
      <c r="H14" s="97">
        <v>6897</v>
      </c>
      <c r="I14" s="97">
        <v>84</v>
      </c>
      <c r="J14" s="98">
        <f t="shared" si="0"/>
        <v>26255</v>
      </c>
      <c r="L14" s="123"/>
    </row>
    <row r="15" spans="1:12" s="17" customFormat="1" ht="15.75" customHeight="1" x14ac:dyDescent="0.2">
      <c r="A15" s="18" t="s">
        <v>119</v>
      </c>
      <c r="B15" s="130">
        <v>600001938</v>
      </c>
      <c r="C15" s="19">
        <v>63830167</v>
      </c>
      <c r="D15" s="21">
        <v>91651000181</v>
      </c>
      <c r="E15" s="116">
        <v>39.159999999999997</v>
      </c>
      <c r="F15" s="97">
        <v>21090</v>
      </c>
      <c r="G15" s="97">
        <v>0</v>
      </c>
      <c r="H15" s="97">
        <v>7550</v>
      </c>
      <c r="I15" s="97">
        <v>91</v>
      </c>
      <c r="J15" s="98">
        <f t="shared" si="0"/>
        <v>28731</v>
      </c>
      <c r="L15" s="123"/>
    </row>
    <row r="16" spans="1:12" s="17" customFormat="1" ht="15.75" customHeight="1" x14ac:dyDescent="0.2">
      <c r="A16" s="18" t="s">
        <v>216</v>
      </c>
      <c r="B16" s="130">
        <v>600001954</v>
      </c>
      <c r="C16" s="19">
        <v>67361471</v>
      </c>
      <c r="D16" s="21">
        <v>91651000179</v>
      </c>
      <c r="E16" s="116">
        <v>44.15</v>
      </c>
      <c r="F16" s="97">
        <v>23797</v>
      </c>
      <c r="G16" s="97">
        <v>145</v>
      </c>
      <c r="H16" s="97">
        <v>8568</v>
      </c>
      <c r="I16" s="97">
        <v>102</v>
      </c>
      <c r="J16" s="98">
        <f t="shared" si="0"/>
        <v>32612</v>
      </c>
      <c r="L16" s="123"/>
    </row>
    <row r="17" spans="1:12" s="17" customFormat="1" ht="15.75" customHeight="1" x14ac:dyDescent="0.2">
      <c r="A17" s="18" t="s">
        <v>176</v>
      </c>
      <c r="B17" s="130">
        <v>600001997</v>
      </c>
      <c r="C17" s="19">
        <v>60446889</v>
      </c>
      <c r="D17" s="21">
        <v>91651000186</v>
      </c>
      <c r="E17" s="116">
        <v>24.71</v>
      </c>
      <c r="F17" s="97">
        <v>13320</v>
      </c>
      <c r="G17" s="97">
        <v>150</v>
      </c>
      <c r="H17" s="97">
        <v>4819</v>
      </c>
      <c r="I17" s="97">
        <v>58</v>
      </c>
      <c r="J17" s="98">
        <f t="shared" si="0"/>
        <v>18347</v>
      </c>
      <c r="L17" s="123"/>
    </row>
    <row r="18" spans="1:12" s="17" customFormat="1" ht="15.75" customHeight="1" x14ac:dyDescent="0.2">
      <c r="A18" s="18" t="s">
        <v>141</v>
      </c>
      <c r="B18" s="130">
        <v>600001989</v>
      </c>
      <c r="C18" s="19">
        <v>68407289</v>
      </c>
      <c r="D18" s="21">
        <v>91651000178</v>
      </c>
      <c r="E18" s="116">
        <v>35.409999999999997</v>
      </c>
      <c r="F18" s="97">
        <v>19066</v>
      </c>
      <c r="G18" s="97">
        <v>0</v>
      </c>
      <c r="H18" s="97">
        <v>6826</v>
      </c>
      <c r="I18" s="97">
        <v>85</v>
      </c>
      <c r="J18" s="98">
        <f t="shared" si="0"/>
        <v>25977</v>
      </c>
      <c r="L18" s="123"/>
    </row>
    <row r="19" spans="1:12" s="17" customFormat="1" ht="15.75" customHeight="1" x14ac:dyDescent="0.2">
      <c r="A19" s="18" t="s">
        <v>49</v>
      </c>
      <c r="B19" s="130">
        <v>600001971</v>
      </c>
      <c r="C19" s="19">
        <v>60444509</v>
      </c>
      <c r="D19" s="49">
        <v>91651000176</v>
      </c>
      <c r="E19" s="119">
        <v>46.67</v>
      </c>
      <c r="F19" s="103">
        <v>25157</v>
      </c>
      <c r="G19" s="103">
        <v>20</v>
      </c>
      <c r="H19" s="103">
        <v>9013</v>
      </c>
      <c r="I19" s="103">
        <v>103</v>
      </c>
      <c r="J19" s="104">
        <f t="shared" si="0"/>
        <v>34293</v>
      </c>
      <c r="L19" s="123"/>
    </row>
    <row r="20" spans="1:12" s="17" customFormat="1" ht="15.75" customHeight="1" x14ac:dyDescent="0.2">
      <c r="A20" s="18" t="s">
        <v>50</v>
      </c>
      <c r="B20" s="130">
        <v>600002004</v>
      </c>
      <c r="C20" s="19">
        <v>61387312</v>
      </c>
      <c r="D20" s="21">
        <v>91651000180</v>
      </c>
      <c r="E20" s="116">
        <v>35.549999999999997</v>
      </c>
      <c r="F20" s="97">
        <v>19128</v>
      </c>
      <c r="G20" s="97">
        <v>150</v>
      </c>
      <c r="H20" s="97">
        <v>6898</v>
      </c>
      <c r="I20" s="97">
        <v>90</v>
      </c>
      <c r="J20" s="98">
        <f t="shared" si="0"/>
        <v>26266</v>
      </c>
      <c r="L20" s="123"/>
    </row>
    <row r="21" spans="1:12" s="17" customFormat="1" ht="15.75" customHeight="1" x14ac:dyDescent="0.2">
      <c r="A21" s="18" t="s">
        <v>51</v>
      </c>
      <c r="B21" s="130">
        <v>600002021</v>
      </c>
      <c r="C21" s="19">
        <v>48132811</v>
      </c>
      <c r="D21" s="21">
        <v>91651000183</v>
      </c>
      <c r="E21" s="116">
        <v>56.71</v>
      </c>
      <c r="F21" s="97">
        <v>30563</v>
      </c>
      <c r="G21" s="97">
        <v>150</v>
      </c>
      <c r="H21" s="97">
        <v>10992</v>
      </c>
      <c r="I21" s="97">
        <v>131</v>
      </c>
      <c r="J21" s="98">
        <f t="shared" si="0"/>
        <v>41836</v>
      </c>
      <c r="L21" s="123"/>
    </row>
    <row r="22" spans="1:12" s="17" customFormat="1" ht="15.75" customHeight="1" x14ac:dyDescent="0.2">
      <c r="A22" s="18" t="s">
        <v>52</v>
      </c>
      <c r="B22" s="130">
        <v>600002012</v>
      </c>
      <c r="C22" s="19">
        <v>45242593</v>
      </c>
      <c r="D22" s="21">
        <v>91651000173</v>
      </c>
      <c r="E22" s="116">
        <v>44.51</v>
      </c>
      <c r="F22" s="97">
        <v>23962</v>
      </c>
      <c r="G22" s="97">
        <v>150</v>
      </c>
      <c r="H22" s="97">
        <v>8629</v>
      </c>
      <c r="I22" s="97">
        <v>109</v>
      </c>
      <c r="J22" s="98">
        <f t="shared" si="0"/>
        <v>32850</v>
      </c>
      <c r="L22" s="123"/>
    </row>
    <row r="23" spans="1:12" s="17" customFormat="1" ht="15.75" customHeight="1" x14ac:dyDescent="0.2">
      <c r="A23" s="18" t="s">
        <v>175</v>
      </c>
      <c r="B23" s="130">
        <v>600001865</v>
      </c>
      <c r="C23" s="19">
        <v>61387452</v>
      </c>
      <c r="D23" s="21">
        <v>91651000174</v>
      </c>
      <c r="E23" s="116">
        <v>31.56</v>
      </c>
      <c r="F23" s="97">
        <v>17022</v>
      </c>
      <c r="G23" s="97">
        <v>40</v>
      </c>
      <c r="H23" s="97">
        <v>6108</v>
      </c>
      <c r="I23" s="97">
        <v>69</v>
      </c>
      <c r="J23" s="98">
        <f t="shared" si="0"/>
        <v>23239</v>
      </c>
      <c r="L23" s="123"/>
    </row>
    <row r="24" spans="1:12" s="17" customFormat="1" ht="15.75" customHeight="1" x14ac:dyDescent="0.2">
      <c r="A24" s="18" t="s">
        <v>53</v>
      </c>
      <c r="B24" s="130">
        <v>600002055</v>
      </c>
      <c r="C24" s="19">
        <v>61385069</v>
      </c>
      <c r="D24" s="21">
        <v>91651000170</v>
      </c>
      <c r="E24" s="116">
        <v>50.4</v>
      </c>
      <c r="F24" s="97">
        <v>27162</v>
      </c>
      <c r="G24" s="97">
        <v>60</v>
      </c>
      <c r="H24" s="97">
        <v>9744</v>
      </c>
      <c r="I24" s="97">
        <v>114</v>
      </c>
      <c r="J24" s="98">
        <f t="shared" si="0"/>
        <v>37080</v>
      </c>
      <c r="L24" s="123"/>
    </row>
    <row r="25" spans="1:12" s="17" customFormat="1" ht="15.75" customHeight="1" x14ac:dyDescent="0.2">
      <c r="A25" s="18" t="s">
        <v>164</v>
      </c>
      <c r="B25" s="130">
        <v>600002047</v>
      </c>
      <c r="C25" s="19">
        <v>70849366</v>
      </c>
      <c r="D25" s="21">
        <v>91651000168</v>
      </c>
      <c r="E25" s="116">
        <v>34.729999999999997</v>
      </c>
      <c r="F25" s="97">
        <v>18711</v>
      </c>
      <c r="G25" s="97">
        <v>0</v>
      </c>
      <c r="H25" s="97">
        <v>6699</v>
      </c>
      <c r="I25" s="97">
        <v>79</v>
      </c>
      <c r="J25" s="98">
        <f t="shared" si="0"/>
        <v>25489</v>
      </c>
      <c r="L25" s="123"/>
    </row>
    <row r="26" spans="1:12" s="17" customFormat="1" ht="15.75" customHeight="1" x14ac:dyDescent="0.2">
      <c r="A26" s="18" t="s">
        <v>54</v>
      </c>
      <c r="B26" s="130">
        <v>600002039</v>
      </c>
      <c r="C26" s="19">
        <v>70848947</v>
      </c>
      <c r="D26" s="21">
        <v>91651000177</v>
      </c>
      <c r="E26" s="116">
        <v>40.24</v>
      </c>
      <c r="F26" s="97">
        <v>21679</v>
      </c>
      <c r="G26" s="97">
        <v>150</v>
      </c>
      <c r="H26" s="97">
        <v>7812</v>
      </c>
      <c r="I26" s="97">
        <v>98</v>
      </c>
      <c r="J26" s="98">
        <f t="shared" si="0"/>
        <v>29739</v>
      </c>
      <c r="L26" s="123"/>
    </row>
    <row r="27" spans="1:12" s="17" customFormat="1" ht="15.75" customHeight="1" x14ac:dyDescent="0.2">
      <c r="A27" s="18" t="s">
        <v>55</v>
      </c>
      <c r="B27" s="130">
        <v>600002063</v>
      </c>
      <c r="C27" s="19">
        <v>70098506</v>
      </c>
      <c r="D27" s="21">
        <v>91651000166</v>
      </c>
      <c r="E27" s="116">
        <v>40.53</v>
      </c>
      <c r="F27" s="97">
        <v>21849</v>
      </c>
      <c r="G27" s="97">
        <v>30</v>
      </c>
      <c r="H27" s="97">
        <v>7832</v>
      </c>
      <c r="I27" s="97">
        <v>91</v>
      </c>
      <c r="J27" s="98">
        <f t="shared" si="0"/>
        <v>29802</v>
      </c>
      <c r="L27" s="123"/>
    </row>
    <row r="28" spans="1:12" s="17" customFormat="1" ht="15.75" customHeight="1" x14ac:dyDescent="0.2">
      <c r="A28" s="18" t="s">
        <v>56</v>
      </c>
      <c r="B28" s="130">
        <v>600002071</v>
      </c>
      <c r="C28" s="19">
        <v>61385433</v>
      </c>
      <c r="D28" s="21">
        <v>91651000184</v>
      </c>
      <c r="E28" s="116">
        <v>34.31</v>
      </c>
      <c r="F28" s="97">
        <v>18469</v>
      </c>
      <c r="G28" s="97">
        <v>150</v>
      </c>
      <c r="H28" s="97">
        <v>6663</v>
      </c>
      <c r="I28" s="97">
        <v>86</v>
      </c>
      <c r="J28" s="98">
        <f t="shared" si="0"/>
        <v>25368</v>
      </c>
      <c r="L28" s="123"/>
    </row>
    <row r="29" spans="1:12" s="17" customFormat="1" ht="15.75" customHeight="1" thickBot="1" x14ac:dyDescent="0.25">
      <c r="A29" s="18" t="s">
        <v>57</v>
      </c>
      <c r="B29" s="130">
        <v>600002080</v>
      </c>
      <c r="C29" s="19">
        <v>68403704</v>
      </c>
      <c r="D29" s="51">
        <v>91651000171</v>
      </c>
      <c r="E29" s="118">
        <v>40.799999999999997</v>
      </c>
      <c r="F29" s="99">
        <v>21963</v>
      </c>
      <c r="G29" s="99">
        <v>0</v>
      </c>
      <c r="H29" s="99">
        <v>7863</v>
      </c>
      <c r="I29" s="99">
        <v>95</v>
      </c>
      <c r="J29" s="100">
        <f t="shared" si="0"/>
        <v>29921</v>
      </c>
      <c r="L29" s="123"/>
    </row>
    <row r="30" spans="1:12" s="17" customFormat="1" ht="21" customHeight="1" thickBot="1" x14ac:dyDescent="0.25">
      <c r="A30" s="159" t="s">
        <v>3</v>
      </c>
      <c r="B30" s="160"/>
      <c r="C30" s="160"/>
      <c r="D30" s="162"/>
      <c r="E30" s="117">
        <f t="shared" ref="E30:J30" si="1">SUM(E5:E29)</f>
        <v>955.70999999999981</v>
      </c>
      <c r="F30" s="101">
        <f t="shared" si="1"/>
        <v>514875</v>
      </c>
      <c r="G30" s="101">
        <f t="shared" si="1"/>
        <v>1845</v>
      </c>
      <c r="H30" s="101">
        <f t="shared" si="1"/>
        <v>184949</v>
      </c>
      <c r="I30" s="101">
        <f t="shared" si="1"/>
        <v>2230</v>
      </c>
      <c r="J30" s="102">
        <f t="shared" si="1"/>
        <v>703899</v>
      </c>
      <c r="L30" s="123"/>
    </row>
    <row r="31" spans="1:12" s="17" customFormat="1" x14ac:dyDescent="0.2">
      <c r="E31" s="14"/>
      <c r="F31" s="15"/>
      <c r="G31" s="15"/>
      <c r="H31" s="15"/>
      <c r="I31" s="15"/>
      <c r="J31" s="15"/>
      <c r="L31" s="123"/>
    </row>
    <row r="32" spans="1:12" x14ac:dyDescent="0.2">
      <c r="E32" s="4"/>
      <c r="F32" s="4"/>
      <c r="G32" s="4"/>
      <c r="H32" s="4"/>
      <c r="I32" s="4"/>
      <c r="J32" s="4"/>
    </row>
    <row r="33" spans="5:10" x14ac:dyDescent="0.2">
      <c r="E33" s="4"/>
      <c r="F33" s="4"/>
      <c r="G33" s="4"/>
      <c r="H33" s="4"/>
      <c r="I33" s="4"/>
      <c r="J33" s="4"/>
    </row>
    <row r="34" spans="5:10" ht="15.75" customHeight="1" x14ac:dyDescent="0.2">
      <c r="E34" s="4"/>
      <c r="F34" s="4"/>
      <c r="G34" s="4"/>
      <c r="H34" s="4"/>
      <c r="I34" s="4"/>
      <c r="J34" s="4"/>
    </row>
    <row r="35" spans="5:10" ht="15.75" customHeight="1" x14ac:dyDescent="0.2">
      <c r="E35" s="4"/>
      <c r="F35" s="4"/>
      <c r="G35" s="4"/>
      <c r="H35" s="4"/>
      <c r="I35" s="4"/>
      <c r="J35" s="4"/>
    </row>
    <row r="36" spans="5:10" x14ac:dyDescent="0.2">
      <c r="E36" s="4"/>
      <c r="F36" s="4"/>
      <c r="G36" s="4"/>
      <c r="H36" s="4"/>
      <c r="I36" s="4"/>
      <c r="J36" s="4"/>
    </row>
    <row r="37" spans="5:10" ht="19.5" customHeight="1" x14ac:dyDescent="0.2">
      <c r="E37" s="4"/>
      <c r="F37" s="4"/>
      <c r="G37" s="4"/>
      <c r="H37" s="4"/>
      <c r="I37" s="4"/>
      <c r="J37" s="4"/>
    </row>
    <row r="38" spans="5:10" ht="16.5" customHeight="1" x14ac:dyDescent="0.2">
      <c r="E38" s="4"/>
      <c r="F38" s="4"/>
      <c r="G38" s="4"/>
      <c r="H38" s="4"/>
      <c r="I38" s="4"/>
      <c r="J38" s="4"/>
    </row>
    <row r="39" spans="5:10" ht="20.25" customHeight="1" x14ac:dyDescent="0.2">
      <c r="E39" s="4"/>
      <c r="F39" s="4"/>
      <c r="G39" s="4"/>
      <c r="H39" s="4"/>
      <c r="I39" s="4"/>
      <c r="J39" s="4"/>
    </row>
    <row r="40" spans="5:10" x14ac:dyDescent="0.2">
      <c r="E40" s="4"/>
      <c r="F40" s="4"/>
      <c r="G40" s="4"/>
      <c r="H40" s="4"/>
      <c r="I40" s="4"/>
      <c r="J40" s="4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</sheetData>
  <mergeCells count="3">
    <mergeCell ref="A30:D30"/>
    <mergeCell ref="A4:J4"/>
    <mergeCell ref="E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3"/>
  <sheetViews>
    <sheetView zoomScale="80" workbookViewId="0">
      <selection activeCell="J29" sqref="J29"/>
    </sheetView>
  </sheetViews>
  <sheetFormatPr defaultColWidth="9.140625" defaultRowHeight="12.75" x14ac:dyDescent="0.2"/>
  <cols>
    <col min="1" max="1" width="55.42578125" style="4" customWidth="1"/>
    <col min="2" max="2" width="10.85546875" style="4" hidden="1" customWidth="1"/>
    <col min="3" max="3" width="9.85546875" style="4" hidden="1" customWidth="1"/>
    <col min="4" max="4" width="15.28515625" style="13" customWidth="1"/>
    <col min="5" max="5" width="13.7109375" style="14" customWidth="1"/>
    <col min="6" max="10" width="13.710937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2" s="17" customFormat="1" ht="13.5" thickBot="1" x14ac:dyDescent="0.25">
      <c r="D1" s="46"/>
      <c r="E1" s="14"/>
      <c r="F1" s="15"/>
      <c r="G1" s="15"/>
      <c r="H1" s="15"/>
      <c r="I1" s="15"/>
      <c r="J1" s="16" t="s">
        <v>224</v>
      </c>
    </row>
    <row r="2" spans="1:12" ht="15.75" customHeight="1" x14ac:dyDescent="0.2">
      <c r="A2" s="133"/>
      <c r="B2" s="134"/>
      <c r="C2" s="134"/>
      <c r="D2" s="134"/>
      <c r="E2" s="163" t="s">
        <v>249</v>
      </c>
      <c r="F2" s="164"/>
      <c r="G2" s="164"/>
      <c r="H2" s="164"/>
      <c r="I2" s="164"/>
      <c r="J2" s="165"/>
    </row>
    <row r="3" spans="1:12" ht="35.25" customHeight="1" thickBot="1" x14ac:dyDescent="0.25">
      <c r="A3" s="135" t="s">
        <v>265</v>
      </c>
      <c r="B3" s="136" t="s">
        <v>250</v>
      </c>
      <c r="C3" s="136" t="s">
        <v>251</v>
      </c>
      <c r="D3" s="136" t="s">
        <v>252</v>
      </c>
      <c r="E3" s="137" t="s">
        <v>253</v>
      </c>
      <c r="F3" s="129" t="s">
        <v>0</v>
      </c>
      <c r="G3" s="129" t="s">
        <v>135</v>
      </c>
      <c r="H3" s="128" t="s">
        <v>1</v>
      </c>
      <c r="I3" s="129" t="s">
        <v>254</v>
      </c>
      <c r="J3" s="138" t="s">
        <v>139</v>
      </c>
    </row>
    <row r="4" spans="1:12" s="17" customFormat="1" ht="19.5" customHeight="1" x14ac:dyDescent="0.2">
      <c r="A4" s="166" t="s">
        <v>150</v>
      </c>
      <c r="B4" s="167"/>
      <c r="C4" s="167"/>
      <c r="D4" s="167"/>
      <c r="E4" s="167"/>
      <c r="F4" s="167"/>
      <c r="G4" s="168"/>
      <c r="H4" s="168"/>
      <c r="I4" s="168"/>
      <c r="J4" s="169"/>
    </row>
    <row r="5" spans="1:12" s="17" customFormat="1" ht="15.75" customHeight="1" x14ac:dyDescent="0.2">
      <c r="A5" s="18" t="s">
        <v>124</v>
      </c>
      <c r="B5" s="130">
        <v>600027333</v>
      </c>
      <c r="C5" s="19">
        <v>45245924</v>
      </c>
      <c r="D5" s="21">
        <v>91651000150</v>
      </c>
      <c r="E5" s="116">
        <v>25.43</v>
      </c>
      <c r="F5" s="97">
        <v>13474</v>
      </c>
      <c r="G5" s="97">
        <v>840</v>
      </c>
      <c r="H5" s="97">
        <v>5108</v>
      </c>
      <c r="I5" s="97">
        <v>61</v>
      </c>
      <c r="J5" s="106">
        <f t="shared" ref="J5:J17" si="0">F5+G5+H5+I5</f>
        <v>19483</v>
      </c>
      <c r="L5" s="123"/>
    </row>
    <row r="6" spans="1:12" s="17" customFormat="1" ht="15.75" customHeight="1" x14ac:dyDescent="0.2">
      <c r="A6" s="18" t="s">
        <v>125</v>
      </c>
      <c r="B6" s="130">
        <v>600027422</v>
      </c>
      <c r="C6" s="19">
        <v>45241848</v>
      </c>
      <c r="D6" s="21">
        <v>91651000149</v>
      </c>
      <c r="E6" s="116">
        <v>18.18</v>
      </c>
      <c r="F6" s="97">
        <v>9787</v>
      </c>
      <c r="G6" s="97">
        <v>840</v>
      </c>
      <c r="H6" s="97">
        <v>3788</v>
      </c>
      <c r="I6" s="97">
        <v>47</v>
      </c>
      <c r="J6" s="106">
        <f t="shared" si="0"/>
        <v>14462</v>
      </c>
      <c r="L6" s="123"/>
    </row>
    <row r="7" spans="1:12" s="17" customFormat="1" ht="15.75" customHeight="1" x14ac:dyDescent="0.2">
      <c r="A7" s="18" t="s">
        <v>207</v>
      </c>
      <c r="B7" s="130">
        <v>600027473</v>
      </c>
      <c r="C7" s="19">
        <v>45241651</v>
      </c>
      <c r="D7" s="21">
        <v>91651000159</v>
      </c>
      <c r="E7" s="116">
        <v>17.64</v>
      </c>
      <c r="F7" s="97">
        <v>9630</v>
      </c>
      <c r="G7" s="97">
        <v>830</v>
      </c>
      <c r="H7" s="97">
        <v>3728</v>
      </c>
      <c r="I7" s="97">
        <v>47</v>
      </c>
      <c r="J7" s="106">
        <f t="shared" si="0"/>
        <v>14235</v>
      </c>
      <c r="L7" s="123"/>
    </row>
    <row r="8" spans="1:12" s="17" customFormat="1" ht="15.75" customHeight="1" x14ac:dyDescent="0.2">
      <c r="A8" s="18" t="s">
        <v>229</v>
      </c>
      <c r="B8" s="130">
        <v>600027481</v>
      </c>
      <c r="C8" s="19">
        <v>45241295</v>
      </c>
      <c r="D8" s="21">
        <v>91651000157</v>
      </c>
      <c r="E8" s="116">
        <v>20.970000000000002</v>
      </c>
      <c r="F8" s="97">
        <v>11125</v>
      </c>
      <c r="G8" s="97">
        <v>570</v>
      </c>
      <c r="H8" s="97">
        <v>4175</v>
      </c>
      <c r="I8" s="97">
        <v>44</v>
      </c>
      <c r="J8" s="106">
        <f t="shared" si="0"/>
        <v>15914</v>
      </c>
      <c r="L8" s="123"/>
    </row>
    <row r="9" spans="1:12" s="17" customFormat="1" ht="15.75" customHeight="1" x14ac:dyDescent="0.2">
      <c r="A9" s="18" t="s">
        <v>126</v>
      </c>
      <c r="B9" s="130">
        <v>600027490</v>
      </c>
      <c r="C9" s="19">
        <v>45241643</v>
      </c>
      <c r="D9" s="21">
        <v>91651000155</v>
      </c>
      <c r="E9" s="116">
        <v>18.829999999999998</v>
      </c>
      <c r="F9" s="97">
        <v>10124</v>
      </c>
      <c r="G9" s="97">
        <v>620</v>
      </c>
      <c r="H9" s="97">
        <v>3834</v>
      </c>
      <c r="I9" s="97">
        <v>43</v>
      </c>
      <c r="J9" s="106">
        <f t="shared" si="0"/>
        <v>14621</v>
      </c>
      <c r="L9" s="123"/>
    </row>
    <row r="10" spans="1:12" s="17" customFormat="1" ht="15.75" customHeight="1" x14ac:dyDescent="0.2">
      <c r="A10" s="18" t="s">
        <v>127</v>
      </c>
      <c r="B10" s="130">
        <v>600027520</v>
      </c>
      <c r="C10" s="19">
        <v>45242941</v>
      </c>
      <c r="D10" s="21">
        <v>91651000154</v>
      </c>
      <c r="E10" s="116">
        <v>17.02</v>
      </c>
      <c r="F10" s="97">
        <v>9198</v>
      </c>
      <c r="G10" s="97">
        <v>400</v>
      </c>
      <c r="H10" s="97">
        <v>3428</v>
      </c>
      <c r="I10" s="97">
        <v>34</v>
      </c>
      <c r="J10" s="106">
        <f t="shared" si="0"/>
        <v>13060</v>
      </c>
      <c r="L10" s="123"/>
    </row>
    <row r="11" spans="1:12" s="17" customFormat="1" ht="15.75" customHeight="1" x14ac:dyDescent="0.2">
      <c r="A11" s="18" t="s">
        <v>128</v>
      </c>
      <c r="B11" s="130">
        <v>600027546</v>
      </c>
      <c r="C11" s="19">
        <v>45241694</v>
      </c>
      <c r="D11" s="21">
        <v>91651000416</v>
      </c>
      <c r="E11" s="116">
        <v>19.36</v>
      </c>
      <c r="F11" s="97">
        <v>10273</v>
      </c>
      <c r="G11" s="97">
        <v>420</v>
      </c>
      <c r="H11" s="97">
        <v>3820</v>
      </c>
      <c r="I11" s="97">
        <v>37</v>
      </c>
      <c r="J11" s="106">
        <f t="shared" si="0"/>
        <v>14550</v>
      </c>
      <c r="L11" s="123"/>
    </row>
    <row r="12" spans="1:12" s="17" customFormat="1" ht="15.75" customHeight="1" x14ac:dyDescent="0.2">
      <c r="A12" s="18" t="s">
        <v>238</v>
      </c>
      <c r="B12" s="130">
        <v>600027562</v>
      </c>
      <c r="C12" s="19">
        <v>45242950</v>
      </c>
      <c r="D12" s="21">
        <v>91651000152</v>
      </c>
      <c r="E12" s="116">
        <v>9.3099999999999987</v>
      </c>
      <c r="F12" s="97">
        <v>4911</v>
      </c>
      <c r="G12" s="97">
        <v>330</v>
      </c>
      <c r="H12" s="97">
        <v>1870</v>
      </c>
      <c r="I12" s="97">
        <v>17</v>
      </c>
      <c r="J12" s="106">
        <f t="shared" si="0"/>
        <v>7128</v>
      </c>
      <c r="L12" s="123"/>
    </row>
    <row r="13" spans="1:12" s="17" customFormat="1" ht="15.75" customHeight="1" x14ac:dyDescent="0.2">
      <c r="A13" s="18" t="s">
        <v>129</v>
      </c>
      <c r="B13" s="130">
        <v>600027571</v>
      </c>
      <c r="C13" s="19">
        <v>45242879</v>
      </c>
      <c r="D13" s="21">
        <v>91651000153</v>
      </c>
      <c r="E13" s="116">
        <v>19.96</v>
      </c>
      <c r="F13" s="97">
        <v>10588</v>
      </c>
      <c r="G13" s="97">
        <v>830</v>
      </c>
      <c r="H13" s="97">
        <v>4071</v>
      </c>
      <c r="I13" s="97">
        <v>48</v>
      </c>
      <c r="J13" s="106">
        <f t="shared" si="0"/>
        <v>15537</v>
      </c>
      <c r="L13" s="123"/>
    </row>
    <row r="14" spans="1:12" s="17" customFormat="1" ht="15.75" customHeight="1" x14ac:dyDescent="0.2">
      <c r="A14" s="18" t="s">
        <v>134</v>
      </c>
      <c r="B14" s="130">
        <v>600027589</v>
      </c>
      <c r="C14" s="19">
        <v>49625055</v>
      </c>
      <c r="D14" s="21">
        <v>91651000151</v>
      </c>
      <c r="E14" s="116">
        <v>15.48</v>
      </c>
      <c r="F14" s="97">
        <v>7949</v>
      </c>
      <c r="G14" s="97">
        <v>660</v>
      </c>
      <c r="H14" s="97">
        <v>3069</v>
      </c>
      <c r="I14" s="97">
        <v>31</v>
      </c>
      <c r="J14" s="106">
        <f t="shared" si="0"/>
        <v>11709</v>
      </c>
      <c r="L14" s="123"/>
    </row>
    <row r="15" spans="1:12" s="17" customFormat="1" ht="15.75" customHeight="1" x14ac:dyDescent="0.2">
      <c r="A15" s="18" t="s">
        <v>130</v>
      </c>
      <c r="B15" s="130">
        <v>600027643</v>
      </c>
      <c r="C15" s="19">
        <v>67365779</v>
      </c>
      <c r="D15" s="21">
        <v>91651000156</v>
      </c>
      <c r="E15" s="116">
        <v>15.85</v>
      </c>
      <c r="F15" s="97">
        <v>8710</v>
      </c>
      <c r="G15" s="97">
        <v>660</v>
      </c>
      <c r="H15" s="97">
        <v>3341</v>
      </c>
      <c r="I15" s="97">
        <v>40</v>
      </c>
      <c r="J15" s="106">
        <f t="shared" si="0"/>
        <v>12751</v>
      </c>
      <c r="L15" s="123"/>
    </row>
    <row r="16" spans="1:12" s="17" customFormat="1" ht="15.75" customHeight="1" x14ac:dyDescent="0.2">
      <c r="A16" s="18" t="s">
        <v>131</v>
      </c>
      <c r="B16" s="130">
        <v>600032396</v>
      </c>
      <c r="C16" s="19">
        <v>45241945</v>
      </c>
      <c r="D16" s="21">
        <v>91651000158</v>
      </c>
      <c r="E16" s="116">
        <v>31.810000000000002</v>
      </c>
      <c r="F16" s="97">
        <v>16613</v>
      </c>
      <c r="G16" s="97">
        <v>890</v>
      </c>
      <c r="H16" s="97">
        <v>6248</v>
      </c>
      <c r="I16" s="97">
        <v>97</v>
      </c>
      <c r="J16" s="106">
        <f t="shared" si="0"/>
        <v>23848</v>
      </c>
      <c r="L16" s="123"/>
    </row>
    <row r="17" spans="1:12" s="17" customFormat="1" ht="15.75" customHeight="1" thickBot="1" x14ac:dyDescent="0.25">
      <c r="A17" s="23" t="s">
        <v>132</v>
      </c>
      <c r="B17" s="131">
        <v>600039943</v>
      </c>
      <c r="C17" s="60" t="s">
        <v>263</v>
      </c>
      <c r="D17" s="51">
        <v>91651000212</v>
      </c>
      <c r="E17" s="118">
        <v>41.5</v>
      </c>
      <c r="F17" s="99">
        <v>21431</v>
      </c>
      <c r="G17" s="99">
        <v>1840</v>
      </c>
      <c r="H17" s="99">
        <v>8294</v>
      </c>
      <c r="I17" s="99">
        <v>142</v>
      </c>
      <c r="J17" s="125">
        <f t="shared" si="0"/>
        <v>31707</v>
      </c>
      <c r="L17" s="123"/>
    </row>
    <row r="18" spans="1:12" s="17" customFormat="1" ht="21" customHeight="1" thickBot="1" x14ac:dyDescent="0.25">
      <c r="A18" s="159" t="s">
        <v>3</v>
      </c>
      <c r="B18" s="160"/>
      <c r="C18" s="180"/>
      <c r="D18" s="162"/>
      <c r="E18" s="117">
        <f t="shared" ref="E18:J18" si="1">SUM(E5:E17)</f>
        <v>271.34000000000003</v>
      </c>
      <c r="F18" s="101">
        <f t="shared" si="1"/>
        <v>143813</v>
      </c>
      <c r="G18" s="101">
        <f t="shared" si="1"/>
        <v>9730</v>
      </c>
      <c r="H18" s="101">
        <f t="shared" si="1"/>
        <v>54774</v>
      </c>
      <c r="I18" s="101">
        <f t="shared" si="1"/>
        <v>688</v>
      </c>
      <c r="J18" s="102">
        <f t="shared" si="1"/>
        <v>209005</v>
      </c>
    </row>
    <row r="19" spans="1:12" s="17" customFormat="1" x14ac:dyDescent="0.2">
      <c r="D19" s="46"/>
    </row>
    <row r="20" spans="1:12" ht="13.5" thickBot="1" x14ac:dyDescent="0.25">
      <c r="J20" s="16" t="s">
        <v>224</v>
      </c>
    </row>
    <row r="21" spans="1:12" ht="15.75" customHeight="1" x14ac:dyDescent="0.2">
      <c r="A21" s="133"/>
      <c r="B21" s="134"/>
      <c r="C21" s="134"/>
      <c r="D21" s="134"/>
      <c r="E21" s="163" t="s">
        <v>208</v>
      </c>
      <c r="F21" s="164"/>
      <c r="G21" s="164"/>
      <c r="H21" s="164"/>
      <c r="I21" s="164"/>
      <c r="J21" s="165"/>
    </row>
    <row r="22" spans="1:12" ht="34.5" customHeight="1" thickBot="1" x14ac:dyDescent="0.25">
      <c r="A22" s="135" t="s">
        <v>265</v>
      </c>
      <c r="B22" s="136" t="s">
        <v>250</v>
      </c>
      <c r="C22" s="136" t="s">
        <v>251</v>
      </c>
      <c r="D22" s="136" t="s">
        <v>252</v>
      </c>
      <c r="E22" s="137" t="s">
        <v>253</v>
      </c>
      <c r="F22" s="129" t="s">
        <v>0</v>
      </c>
      <c r="G22" s="129" t="s">
        <v>135</v>
      </c>
      <c r="H22" s="128" t="s">
        <v>1</v>
      </c>
      <c r="I22" s="129" t="s">
        <v>254</v>
      </c>
      <c r="J22" s="138" t="s">
        <v>139</v>
      </c>
    </row>
    <row r="23" spans="1:12" ht="19.5" customHeight="1" x14ac:dyDescent="0.2">
      <c r="A23" s="166" t="s">
        <v>142</v>
      </c>
      <c r="B23" s="167"/>
      <c r="C23" s="168"/>
      <c r="D23" s="168"/>
      <c r="E23" s="168"/>
      <c r="F23" s="168"/>
      <c r="G23" s="168"/>
      <c r="H23" s="168"/>
      <c r="I23" s="168"/>
      <c r="J23" s="169"/>
    </row>
    <row r="24" spans="1:12" ht="16.5" customHeight="1" thickBot="1" x14ac:dyDescent="0.25">
      <c r="A24" s="24" t="s">
        <v>262</v>
      </c>
      <c r="B24" s="148">
        <v>600032183</v>
      </c>
      <c r="C24" s="56">
        <v>70842132</v>
      </c>
      <c r="D24" s="59">
        <v>91651000399</v>
      </c>
      <c r="E24" s="118">
        <v>15.17</v>
      </c>
      <c r="F24" s="99">
        <v>4647</v>
      </c>
      <c r="G24" s="99">
        <v>30</v>
      </c>
      <c r="H24" s="99">
        <v>1674</v>
      </c>
      <c r="I24" s="99">
        <v>70</v>
      </c>
      <c r="J24" s="100">
        <f>F24+G24+H24+I24</f>
        <v>6421</v>
      </c>
    </row>
    <row r="25" spans="1:12" ht="20.25" customHeight="1" thickBot="1" x14ac:dyDescent="0.25">
      <c r="A25" s="159" t="s">
        <v>3</v>
      </c>
      <c r="B25" s="160"/>
      <c r="C25" s="161"/>
      <c r="D25" s="162"/>
      <c r="E25" s="117">
        <f t="shared" ref="E25:J25" si="2">SUM(E24)</f>
        <v>15.17</v>
      </c>
      <c r="F25" s="101">
        <f t="shared" si="2"/>
        <v>4647</v>
      </c>
      <c r="G25" s="101">
        <f t="shared" si="2"/>
        <v>30</v>
      </c>
      <c r="H25" s="101">
        <f t="shared" si="2"/>
        <v>1674</v>
      </c>
      <c r="I25" s="101">
        <f t="shared" si="2"/>
        <v>70</v>
      </c>
      <c r="J25" s="102">
        <f t="shared" si="2"/>
        <v>6421</v>
      </c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</sheetData>
  <mergeCells count="6">
    <mergeCell ref="A18:D18"/>
    <mergeCell ref="A4:J4"/>
    <mergeCell ref="E2:J2"/>
    <mergeCell ref="A25:D25"/>
    <mergeCell ref="A23:J23"/>
    <mergeCell ref="E21:J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2023-11-16T12:00:15Z</cp:lastPrinted>
  <dcterms:created xsi:type="dcterms:W3CDTF">2008-03-11T13:26:44Z</dcterms:created>
  <dcterms:modified xsi:type="dcterms:W3CDTF">2023-12-19T21:27:30Z</dcterms:modified>
</cp:coreProperties>
</file>