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2120" windowHeight="8775" activeTab="0"/>
  </bookViews>
  <sheets>
    <sheet name="bilance" sheetId="1" r:id="rId1"/>
    <sheet name="limity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</sheets>
  <definedNames/>
  <calcPr fullCalcOnLoad="1"/>
</workbook>
</file>

<file path=xl/sharedStrings.xml><?xml version="1.0" encoding="utf-8"?>
<sst xmlns="http://schemas.openxmlformats.org/spreadsheetml/2006/main" count="4835" uniqueCount="1537">
  <si>
    <t>MHMP - Sekr.nám. prim. pro obl.územ.rozvoje a byt.</t>
  </si>
  <si>
    <t>Rezerva pro rekon.úřadú MČ</t>
  </si>
  <si>
    <t>Programové produkty - rozšíř.,licenční poplatky</t>
  </si>
  <si>
    <t>Reprograf.a dopravní prostředky - obnova</t>
  </si>
  <si>
    <t>Technické prostředky - IT obnova</t>
  </si>
  <si>
    <t>6022</t>
  </si>
  <si>
    <t>Stavební úpravy - půdní vestavba "Dům král. pážat"</t>
  </si>
  <si>
    <t>KAPITÁLOVÉ VÝDAJE CELKEM *</t>
  </si>
  <si>
    <t>VÝDAJE CELKEM *</t>
  </si>
  <si>
    <t>ČÁST IV. - FINANCOVÁNÍ</t>
  </si>
  <si>
    <t>HMP-MČ KOLODĚJE</t>
  </si>
  <si>
    <t>8124</t>
  </si>
  <si>
    <t>Uhrazené splátky dlouhodobých přijatých půjč.prost</t>
  </si>
  <si>
    <t>00710 - FOMBF</t>
  </si>
  <si>
    <t>HMP-MČ PRAHA  3</t>
  </si>
  <si>
    <t>HMP-MČ PRAHA  4</t>
  </si>
  <si>
    <t>HMP-MČ PRAHA  8</t>
  </si>
  <si>
    <t>HMP-MČ PRAHA 14</t>
  </si>
  <si>
    <t>HMP-MČ PRAHA 15</t>
  </si>
  <si>
    <t>HMP-MČ PRAHA 17</t>
  </si>
  <si>
    <t>HMP-MČ PRAHA 2</t>
  </si>
  <si>
    <t>HMP-MČ ĎÁBLICE</t>
  </si>
  <si>
    <t>MHMP - Odbor rozpočtu</t>
  </si>
  <si>
    <t>8115</t>
  </si>
  <si>
    <t>Změna stavu krátkodobých prostředků na bank.účtech</t>
  </si>
  <si>
    <t>Správce: 0005 - JUDr. Petr Hulinský *</t>
  </si>
  <si>
    <t>00312 - obligace II.</t>
  </si>
  <si>
    <t>00010 - Financování z úspory hospodaření minulých let</t>
  </si>
  <si>
    <t>Celkem správce: 0005 - JUDr. Petr Hulinský *</t>
  </si>
  <si>
    <t>FINANCOVÁNÍ CELKEM *</t>
  </si>
  <si>
    <t xml:space="preserve">NÁVRH ROZPOČTU PŘÍJMŮ, VÝDAJŮ a FINANCOVÁNÍ </t>
  </si>
  <si>
    <t>PODLE ROZPOČTOVÝCH KAPITOL A SPRÁVCŮ dle UZ (v tis. Kč)</t>
  </si>
  <si>
    <t>za VLASTNÍ HLAVNÍ MĚSTO PRAHU</t>
  </si>
  <si>
    <t>Správce: 0008 - Mgr. Hana Halová</t>
  </si>
  <si>
    <t>Celkem správce: 0008 - Mgr. Hana Halová</t>
  </si>
  <si>
    <t>03 - Doprava</t>
  </si>
  <si>
    <t>Správce: 0006 - Radovan Šteiner</t>
  </si>
  <si>
    <t>TSK HMP  ŠTEFÁNIKOVA VH</t>
  </si>
  <si>
    <t>2111</t>
  </si>
  <si>
    <t>Příjmy z poskytování služeb a výrobků</t>
  </si>
  <si>
    <t>Celkem správce: 0006 - Radovan Šteiner</t>
  </si>
  <si>
    <t>Správce: 0000 - Neurčeno</t>
  </si>
  <si>
    <t>MHMP - Odbor rozvoje dopravy</t>
  </si>
  <si>
    <t>2299</t>
  </si>
  <si>
    <t>Ostatní záležitosti v dopravě</t>
  </si>
  <si>
    <t>00992 - Dotace z fondů EU</t>
  </si>
  <si>
    <t>Celkem správce: 0000 - Neurčeno</t>
  </si>
  <si>
    <t>Dopravní podnik hl.m.Prahy</t>
  </si>
  <si>
    <t>2221</t>
  </si>
  <si>
    <t>Provoz veřejné silniční dopravy</t>
  </si>
  <si>
    <t>2212</t>
  </si>
  <si>
    <t>Silnice</t>
  </si>
  <si>
    <t>MHMP - Odbor dopravy</t>
  </si>
  <si>
    <t>2222</t>
  </si>
  <si>
    <t>Kontrola technické způsobilosti vozidel</t>
  </si>
  <si>
    <t>2269</t>
  </si>
  <si>
    <t>Ostatní správa v dopravě</t>
  </si>
  <si>
    <t>ROPID</t>
  </si>
  <si>
    <t>98036 - Dopravní obslužnost</t>
  </si>
  <si>
    <t>2242</t>
  </si>
  <si>
    <t>Provoz veřejné železniční dopravy</t>
  </si>
  <si>
    <t>98159 - Účel. dotace na dopr. obslužnost - železniční dopr</t>
  </si>
  <si>
    <t>TSK HMP</t>
  </si>
  <si>
    <t>00088 - Ostatní - povodně 2002</t>
  </si>
  <si>
    <t>2219</t>
  </si>
  <si>
    <t>Ostatní záležitosti pozemních komunikací</t>
  </si>
  <si>
    <t>2229</t>
  </si>
  <si>
    <t>Ostatní záležitosti v silniční dopravě</t>
  </si>
  <si>
    <t>ÚDI HMP</t>
  </si>
  <si>
    <t>Nákup vozů metra pro nové trasy</t>
  </si>
  <si>
    <t>Rek. zabezpečovacího  zařízení na trase B metra</t>
  </si>
  <si>
    <t>Rekonstrukce TT Sokolovská (Balabenka - Na Břehu)</t>
  </si>
  <si>
    <t>3332</t>
  </si>
  <si>
    <t>TT Hlubočepy-Barrandov</t>
  </si>
  <si>
    <t>4645</t>
  </si>
  <si>
    <t>IV. provozní úsek trasy C1 /nádr.Holešovice-Ládví/</t>
  </si>
  <si>
    <t>5311</t>
  </si>
  <si>
    <t>Obnova vozů metra - modernizace</t>
  </si>
  <si>
    <t>5666</t>
  </si>
  <si>
    <t>Modernizace tramvají</t>
  </si>
  <si>
    <t>5671</t>
  </si>
  <si>
    <t>Rek. zabezp. zařízení na trase A metra</t>
  </si>
  <si>
    <t>6035</t>
  </si>
  <si>
    <t>St. metra depo Hostivař (2x P+R)</t>
  </si>
  <si>
    <t>6491</t>
  </si>
  <si>
    <t>Výměna kabelů na trase A a C</t>
  </si>
  <si>
    <t>7762</t>
  </si>
  <si>
    <t>Nákup tramvají</t>
  </si>
  <si>
    <t>7763</t>
  </si>
  <si>
    <t>Obnova radiových DP HMP</t>
  </si>
  <si>
    <t>Křižovatka Archivní-Türkova</t>
  </si>
  <si>
    <t>Libeňská spojka</t>
  </si>
  <si>
    <t>0027</t>
  </si>
  <si>
    <t>Štěrboholská radiála 2.stavba</t>
  </si>
  <si>
    <t>0051</t>
  </si>
  <si>
    <t>Protihluková opatření na dokonč.stavbách</t>
  </si>
  <si>
    <t>0053</t>
  </si>
  <si>
    <t>Vysočanská radiála</t>
  </si>
  <si>
    <t>0065</t>
  </si>
  <si>
    <t>Strahovský tunel 2.st.</t>
  </si>
  <si>
    <t>00812 - IV.emise obligací</t>
  </si>
  <si>
    <t>0075</t>
  </si>
  <si>
    <t>Zlíchov - Radlická</t>
  </si>
  <si>
    <t>0079</t>
  </si>
  <si>
    <t>Špejchar - Pelc/Tyrolka</t>
  </si>
  <si>
    <t>0080</t>
  </si>
  <si>
    <t>MO Prašný Most - Špejchar</t>
  </si>
  <si>
    <t>0081</t>
  </si>
  <si>
    <t>Pelc/Tyrolka - Balabenka</t>
  </si>
  <si>
    <t>0094</t>
  </si>
  <si>
    <t>MO Balabenka-Štěrb.radiála</t>
  </si>
  <si>
    <t>0211</t>
  </si>
  <si>
    <t>Lipnická-Ocelkova (VI VR)</t>
  </si>
  <si>
    <t>4663</t>
  </si>
  <si>
    <t>MÚK PPO - Liberecká</t>
  </si>
  <si>
    <t>7552</t>
  </si>
  <si>
    <t>Budovatelská - Mladoboleslavská</t>
  </si>
  <si>
    <t>7553</t>
  </si>
  <si>
    <t>Břevnovská radiála</t>
  </si>
  <si>
    <t>7554</t>
  </si>
  <si>
    <t>Chodovská radiála - zkapacitnění</t>
  </si>
  <si>
    <t>7555</t>
  </si>
  <si>
    <t>Dofakturace pro kap. 0321</t>
  </si>
  <si>
    <t>7556</t>
  </si>
  <si>
    <t>IP pro dopravní stavby</t>
  </si>
  <si>
    <t>7557</t>
  </si>
  <si>
    <t>Rozšíření vozovky Ankarská</t>
  </si>
  <si>
    <t>7558</t>
  </si>
  <si>
    <t>Tűrkova II.</t>
  </si>
  <si>
    <t>9514</t>
  </si>
  <si>
    <t>KOMOKO</t>
  </si>
  <si>
    <t>9515</t>
  </si>
  <si>
    <t>MO Myslbekova-Prašný Most</t>
  </si>
  <si>
    <t>9524</t>
  </si>
  <si>
    <t>Strahovský tunel 3.st.</t>
  </si>
  <si>
    <t>9543</t>
  </si>
  <si>
    <t>Radlická - Strahovský tunel</t>
  </si>
  <si>
    <t>9567</t>
  </si>
  <si>
    <t>Radlická radiála JZM - Smíchov</t>
  </si>
  <si>
    <t>SSZ 0.616 Průmyslová - Teplárenská</t>
  </si>
  <si>
    <t>3217</t>
  </si>
  <si>
    <t>System rizeni  MSP</t>
  </si>
  <si>
    <t>3220</t>
  </si>
  <si>
    <t>Broumarská - most a komunikace</t>
  </si>
  <si>
    <t>3223</t>
  </si>
  <si>
    <t>Rasinovo nabrezi</t>
  </si>
  <si>
    <t>4346</t>
  </si>
  <si>
    <t>Cyklisticke stezky</t>
  </si>
  <si>
    <t>4347</t>
  </si>
  <si>
    <t>Akce pro BESIP</t>
  </si>
  <si>
    <t>4348</t>
  </si>
  <si>
    <t>Zachytna parkoviště P + R</t>
  </si>
  <si>
    <t>5093</t>
  </si>
  <si>
    <t>Kamýcká - soubor staveb</t>
  </si>
  <si>
    <t>5910</t>
  </si>
  <si>
    <t>Příprava akcí pro zlepšení infrastr.PID-BUS</t>
  </si>
  <si>
    <t>6043</t>
  </si>
  <si>
    <t>Okružní křižovatka Přátelství-K Netlukám</t>
  </si>
  <si>
    <t>6046</t>
  </si>
  <si>
    <t>Příprava staveb</t>
  </si>
  <si>
    <t>6048</t>
  </si>
  <si>
    <t>Zajištění zimní služby</t>
  </si>
  <si>
    <t>6493</t>
  </si>
  <si>
    <t>Telematické systémy</t>
  </si>
  <si>
    <t>6834</t>
  </si>
  <si>
    <t>Roztocká</t>
  </si>
  <si>
    <t>6925</t>
  </si>
  <si>
    <t>Libeňský most</t>
  </si>
  <si>
    <t>7113</t>
  </si>
  <si>
    <t>U Průhonu</t>
  </si>
  <si>
    <t>7114</t>
  </si>
  <si>
    <t>Přístavní</t>
  </si>
  <si>
    <t>7116</t>
  </si>
  <si>
    <t>Křižíkova</t>
  </si>
  <si>
    <t>7117</t>
  </si>
  <si>
    <t>Pobřežní</t>
  </si>
  <si>
    <t>7125</t>
  </si>
  <si>
    <t>Hlávkův most</t>
  </si>
  <si>
    <t>7334</t>
  </si>
  <si>
    <t>Šaldova ul.</t>
  </si>
  <si>
    <t>7338</t>
  </si>
  <si>
    <t>Nábřeží E.Beneše-opěrné zdi</t>
  </si>
  <si>
    <t>7559</t>
  </si>
  <si>
    <t>Alšovo nábřeží</t>
  </si>
  <si>
    <t>7560</t>
  </si>
  <si>
    <t>Chodníkový program</t>
  </si>
  <si>
    <t>7562</t>
  </si>
  <si>
    <t>Janáčkovo nábřeží</t>
  </si>
  <si>
    <t>7563</t>
  </si>
  <si>
    <t>Moskevská - Bohdalec</t>
  </si>
  <si>
    <t>7564</t>
  </si>
  <si>
    <t>Na Maninách</t>
  </si>
  <si>
    <t>7565</t>
  </si>
  <si>
    <t>Pobřežní III.</t>
  </si>
  <si>
    <t>7568</t>
  </si>
  <si>
    <t>Za elektrárnou - most V5</t>
  </si>
  <si>
    <t>7785</t>
  </si>
  <si>
    <t>Pomořanská - parkovací stání</t>
  </si>
  <si>
    <t>7876</t>
  </si>
  <si>
    <t>SSZ na křiž.Českobrod.x Mladých Běchovic</t>
  </si>
  <si>
    <t>8001</t>
  </si>
  <si>
    <t>Sokolovská (Balabenka-Na Břehu)</t>
  </si>
  <si>
    <t>04 - Školství,mládež a samospráva</t>
  </si>
  <si>
    <t>Správce: 0009 - Jan Štrof</t>
  </si>
  <si>
    <t>AK.GYM.ŠTĚPÁNSKÁ P1</t>
  </si>
  <si>
    <t>3121</t>
  </si>
  <si>
    <t>Gymnázia</t>
  </si>
  <si>
    <t>00091 - Neivestiční dotace z prostředků HMP</t>
  </si>
  <si>
    <t>COP-TH PODĚBRADSKÁ   P9</t>
  </si>
  <si>
    <t>3123</t>
  </si>
  <si>
    <t>Střední odborná učiliště a učiliště</t>
  </si>
  <si>
    <t>33353 - Přímé náklady na vzdělávání-kraje</t>
  </si>
  <si>
    <t>DDM    NA SMETANCE</t>
  </si>
  <si>
    <t>3421</t>
  </si>
  <si>
    <t>Využití volného času dětí a mládeže</t>
  </si>
  <si>
    <t>DDM   ŠTEFÁNIKOVA  P5</t>
  </si>
  <si>
    <t>DDM  JIŽNÍ MĚSTO P4</t>
  </si>
  <si>
    <t>06 - Kultura, sport a cestovní ruch</t>
  </si>
  <si>
    <t>3322</t>
  </si>
  <si>
    <t>Zachování a obnova kulturních památek</t>
  </si>
  <si>
    <t>HMP-MČ PRAHA  5</t>
  </si>
  <si>
    <t>HMP-MČ PRAHA  6</t>
  </si>
  <si>
    <t>HMP-MČ PRAHA  9</t>
  </si>
  <si>
    <t>HMP-MČ PRAHA 1</t>
  </si>
  <si>
    <t>MHMP - Odbor památkové péče</t>
  </si>
  <si>
    <t>Správce: 0003 - JUDr. Petr Hulinský</t>
  </si>
  <si>
    <t>3419</t>
  </si>
  <si>
    <t>Ostatní tělovýchovná činnost</t>
  </si>
  <si>
    <t>Celkem správce: 0003 - JUDr. Petr Hulinský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</si>
  <si>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</si>
  <si>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</si>
  <si>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</si>
  <si>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</si>
  <si>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</si>
  <si>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</si>
  <si>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</si>
  <si>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</si>
  <si>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</si>
  <si>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</si>
  <si>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</si>
  <si>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</si>
  <si>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</si>
  <si>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</si>
  <si>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</si>
  <si>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MHMP - Odbor kultury</t>
  </si>
  <si>
    <t>2140</t>
  </si>
  <si>
    <t>Vnitřní obchod, služby a cestovní ruch</t>
  </si>
  <si>
    <t>3392</t>
  </si>
  <si>
    <t>Zájmová činnost v kultuře</t>
  </si>
  <si>
    <t>3399</t>
  </si>
  <si>
    <t>Ostatní záležitosti kultury,církví a sděl.prostř.</t>
  </si>
  <si>
    <t>MHMP - Sekr. radního pro obl. kult. ,cest. ruchu a</t>
  </si>
  <si>
    <t>3314</t>
  </si>
  <si>
    <t>Činnosti knihovnické</t>
  </si>
  <si>
    <t>MUZEUM HMP</t>
  </si>
  <si>
    <t>MĚSTSKÁ DIVADLA PRAŽSKÁ</t>
  </si>
  <si>
    <t>MĚSTSKÁ KNIHOVNA PRAHA</t>
  </si>
  <si>
    <t>NKP VYŠEHRAD</t>
  </si>
  <si>
    <t>PRAŽ.INFORMAČNÍ SLUŽBA</t>
  </si>
  <si>
    <t>STUDIO YPSILON</t>
  </si>
  <si>
    <t>SYMFONICKÝ ORCHESTR FOK</t>
  </si>
  <si>
    <t>3312</t>
  </si>
  <si>
    <t>Hudební činnost</t>
  </si>
  <si>
    <t>ŠVANDOVO DIVADLO</t>
  </si>
  <si>
    <t>Dokompletace sportovního areálu</t>
  </si>
  <si>
    <t>Rekonstrukce soc. zázemí - koupaliště</t>
  </si>
  <si>
    <t>5821</t>
  </si>
  <si>
    <t>Dětské hřiště a sportoviště</t>
  </si>
  <si>
    <t>HMP-MČ KŘESLICE</t>
  </si>
  <si>
    <t>Fotbalové hřiště</t>
  </si>
  <si>
    <t>HMP-MČ LYSOLAJE</t>
  </si>
  <si>
    <t>Dětské hřiště</t>
  </si>
  <si>
    <t>rek. děského hřiště Na Balkáně</t>
  </si>
  <si>
    <t>rek. dětského hřiště K Lučinám</t>
  </si>
  <si>
    <t>rek. dětského hřiště Pod Kapličkou</t>
  </si>
  <si>
    <t>7194</t>
  </si>
  <si>
    <t>Sportovní centrum Barrandov</t>
  </si>
  <si>
    <t>Koupaliště Petynka</t>
  </si>
  <si>
    <t>Výstavba fotbalového hřiště  - U Meteoru</t>
  </si>
  <si>
    <t>Optimalizace hřišť na území MČ Praha 14</t>
  </si>
  <si>
    <t>Víceúčelová sportovní hala U star. stadionu</t>
  </si>
  <si>
    <t>Rekonstrukce dětských hřišť</t>
  </si>
  <si>
    <t>Hřiště Hrnčíře</t>
  </si>
  <si>
    <t>Sportovní areál Šeberov</t>
  </si>
  <si>
    <t>HMP-MČ ŠTĚRBOHOLY</t>
  </si>
  <si>
    <t>7834</t>
  </si>
  <si>
    <t>Sportovní areál ve Šteboholech II.etapa</t>
  </si>
  <si>
    <t>Vybudování parkových úprav, vč. dětských atrakcí</t>
  </si>
  <si>
    <t>0217</t>
  </si>
  <si>
    <t>Tělocvična Vinoř</t>
  </si>
  <si>
    <t>9394</t>
  </si>
  <si>
    <t>Plavecký areál Šutka</t>
  </si>
  <si>
    <t>TV-investiční výstavba moderních sportovišť</t>
  </si>
  <si>
    <t>IP pro kapitolu 06</t>
  </si>
  <si>
    <t>0201</t>
  </si>
  <si>
    <t>Rekonstrukce Hudebního divadla v Karlíně</t>
  </si>
  <si>
    <t>6122</t>
  </si>
  <si>
    <t>Slovanská epopej</t>
  </si>
  <si>
    <t>7709</t>
  </si>
  <si>
    <t>Pražský dům fotografie-Revoluční</t>
  </si>
  <si>
    <t>Depozitáře a sklad.prostory pro org.</t>
  </si>
  <si>
    <t>7671</t>
  </si>
  <si>
    <t>Rekonstrukce a dostavba Vojtěchova</t>
  </si>
  <si>
    <t>7777</t>
  </si>
  <si>
    <t>Výstavba depozitáře "E" Stodůlky</t>
  </si>
  <si>
    <t>7778</t>
  </si>
  <si>
    <t>Rekonstr.a přest. hl.budovy p.o.Muzeum hl.m.Prahy</t>
  </si>
  <si>
    <t>4246</t>
  </si>
  <si>
    <t>Rekon. a modernizace ústředí, MK</t>
  </si>
  <si>
    <t>7673</t>
  </si>
  <si>
    <t>Knih.Krč-automatiz.vč.stav.úprav a inv.vybav.</t>
  </si>
  <si>
    <t>7675</t>
  </si>
  <si>
    <t>REaMO knih.Ďáblice</t>
  </si>
  <si>
    <t>6084</t>
  </si>
  <si>
    <t>Rekonstrukce královské akropole</t>
  </si>
  <si>
    <t>6541</t>
  </si>
  <si>
    <t>Rekonstrukce Starého purkrabství</t>
  </si>
  <si>
    <t>3678</t>
  </si>
  <si>
    <t>Revitalizace areálu Ctěnice</t>
  </si>
  <si>
    <t>DDM  NA BALKÁNĚ         P3</t>
  </si>
  <si>
    <t>DDM HMP KARLÍN</t>
  </si>
  <si>
    <t>DDM MODŘANY, URBÁNKOVA</t>
  </si>
  <si>
    <t>DDM MĚŠICKÁ, P9</t>
  </si>
  <si>
    <t>DDM POD STRAŠNIC.VINICÍ</t>
  </si>
  <si>
    <t>DDM PŘEMYŠLENSKÁ    P8</t>
  </si>
  <si>
    <t>DDM ROHOVÁ       P6</t>
  </si>
  <si>
    <t>DDM U BOROVIČEK     P6</t>
  </si>
  <si>
    <t>DDM ŠIMÁČKOVA      P7</t>
  </si>
  <si>
    <t>DM     NEKLANOVA      P2</t>
  </si>
  <si>
    <t>3145</t>
  </si>
  <si>
    <t>Ubytovací zařízení středních škol a učilišť</t>
  </si>
  <si>
    <t>DM    DITTRICHOVA     P2</t>
  </si>
  <si>
    <t>DM LOVOSICKÁ         P9</t>
  </si>
  <si>
    <t>DM POBŘEŽNÍ         P8</t>
  </si>
  <si>
    <t>DM STUDENTSKÁ      P6</t>
  </si>
  <si>
    <t>DĚTSKÝ DOMOV KLÁNOVICE</t>
  </si>
  <si>
    <t>4322</t>
  </si>
  <si>
    <t>Ústavy péče pro mládež</t>
  </si>
  <si>
    <t>DĚTSKÝ DOMOV NÁRODNÍCH HRDINŮ  P9</t>
  </si>
  <si>
    <t>GYM.  OHRADNÍ          P4</t>
  </si>
  <si>
    <t>GYM. ARABSKÁ           P6</t>
  </si>
  <si>
    <t>GYM. BOTIČSKÁ            P2</t>
  </si>
  <si>
    <t>GYM. BUDĚJOVICKÁ     P4</t>
  </si>
  <si>
    <t>GYM. CHODOVICKÁ P9</t>
  </si>
  <si>
    <t>GYM. J.H., MEZI ŠKOLAMI</t>
  </si>
  <si>
    <t>GYM. J.KEPLERA  P6</t>
  </si>
  <si>
    <t>GYM. JOSEFSKÁ   P1</t>
  </si>
  <si>
    <t>GYM. LITOMĚŘICKÁ P9</t>
  </si>
  <si>
    <t>GYM. NA PRAŽAČCE     P3</t>
  </si>
  <si>
    <t>GYM. NA VÍTĚZNÉ PLÁNI</t>
  </si>
  <si>
    <t>GYM. NA ZATLANCE      P5</t>
  </si>
  <si>
    <t>GYM. NAD ALEJÍ           P6</t>
  </si>
  <si>
    <t>GYM. NAD KAVALÍRKOU  P5</t>
  </si>
  <si>
    <t>GYM. NAD ŠTOLOU P7</t>
  </si>
  <si>
    <t>33354 - přímé náklady na vzdělávání sport.gymnázií</t>
  </si>
  <si>
    <t>GYM. NÁM.25.BŘEZNA    P9</t>
  </si>
  <si>
    <t>GYM. O.PAVLA, LOUČANSKÁ</t>
  </si>
  <si>
    <t>GYM. PERNEROVA   P8</t>
  </si>
  <si>
    <t>GYM. POSTUPICKÁ        P4</t>
  </si>
  <si>
    <t>GYM. PÍSNICKÁ         P4</t>
  </si>
  <si>
    <t>GYM. PŘÍPOTOČNÍ 1337</t>
  </si>
  <si>
    <t>GYM. U LIBEŇSKÉHO ZÁMKU</t>
  </si>
  <si>
    <t>GYM. VODĚRADSKÁ     P10</t>
  </si>
  <si>
    <t>GYM. ZBOROVSKÁ    P5</t>
  </si>
  <si>
    <t>GYM. ÚSTAVNÍ   P8</t>
  </si>
  <si>
    <t>GYM.J.G.JARKOVSKÉHO P1</t>
  </si>
  <si>
    <t>GYM.J.NERUDY HELLICHOVA</t>
  </si>
  <si>
    <t>GYM.OA.OŠ RADLICKÁ</t>
  </si>
  <si>
    <t>3126</t>
  </si>
  <si>
    <t>Internátní speciální střední školy</t>
  </si>
  <si>
    <t>GYM.PROF.J.PATOČKY    P1</t>
  </si>
  <si>
    <t>GYM.SLADKOVSKÉHO NÁM.</t>
  </si>
  <si>
    <t>GYM.ČESKOLIPSKÁ    P9</t>
  </si>
  <si>
    <t>GYMNÁZIUM OMSKÁ     P10</t>
  </si>
  <si>
    <t>GYMNÁZIUM OPATOV     P4</t>
  </si>
  <si>
    <t>GYMNÁZIUM ŠPITÁLSKÁ  P9</t>
  </si>
  <si>
    <t>HOBBY CENTRUM 4 P4</t>
  </si>
  <si>
    <t>3144</t>
  </si>
  <si>
    <t>Školy v přírodě</t>
  </si>
  <si>
    <t>HUDEBNÍ ŠK.  HL.M.PRAHY</t>
  </si>
  <si>
    <t>3239</t>
  </si>
  <si>
    <t>Záležitosti zájmového studia j.n.</t>
  </si>
  <si>
    <t>ISŠ NÁHORNÍ     P8</t>
  </si>
  <si>
    <t>ISŠ POŠTOVNÍ        P9</t>
  </si>
  <si>
    <t>ISŠO JABLONSKÉHO   P7</t>
  </si>
  <si>
    <t>ISŠT - COP           P9</t>
  </si>
  <si>
    <t>JEDLIČKŮV ÚSTAV      P2</t>
  </si>
  <si>
    <t>3114</t>
  </si>
  <si>
    <t>Speciální základní školy</t>
  </si>
  <si>
    <t>KONZERVATOŘ A VOŠ J.J.</t>
  </si>
  <si>
    <t>3122</t>
  </si>
  <si>
    <t>Střední odborné školy</t>
  </si>
  <si>
    <t>3150</t>
  </si>
  <si>
    <t>Vyšší odborné školy</t>
  </si>
  <si>
    <t>KONZERVATOŘ DUNCAN P4</t>
  </si>
  <si>
    <t>KONZERVATOŘ NA REJDIŠTI</t>
  </si>
  <si>
    <t>MHMP - Odbor uměleckých škol, mládeže a tělovýchov</t>
  </si>
  <si>
    <t>3119</t>
  </si>
  <si>
    <t>Ostatní záležitosti předšk.výchovy a zákl.vzdělání</t>
  </si>
  <si>
    <t>MHMP - Odbor školství</t>
  </si>
  <si>
    <t>3111</t>
  </si>
  <si>
    <t>Předškolní zařízení</t>
  </si>
  <si>
    <t>3112</t>
  </si>
  <si>
    <t>Speciální předškolní zařízení</t>
  </si>
  <si>
    <t>3113</t>
  </si>
  <si>
    <t>Základní školy</t>
  </si>
  <si>
    <t>3141</t>
  </si>
  <si>
    <t>Školní stravování při předšk.a zákl.vzdělávání</t>
  </si>
  <si>
    <t>3231</t>
  </si>
  <si>
    <t>Základní umělecké školy</t>
  </si>
  <si>
    <t>MHMP - Sekr. radního pro obl. školství</t>
  </si>
  <si>
    <t>3299</t>
  </si>
  <si>
    <t>Ostatní záležitosti vzdělávání</t>
  </si>
  <si>
    <t>MŠ ROMSKÁ , NA LÁNECH</t>
  </si>
  <si>
    <t>3115</t>
  </si>
  <si>
    <t>Internátní speciální mateřské školy</t>
  </si>
  <si>
    <t>OA   SVATOSLAVOVA    P4</t>
  </si>
  <si>
    <t>OA  KUBELÍKOVA        P3</t>
  </si>
  <si>
    <t>OA DUŠNÍ             P1</t>
  </si>
  <si>
    <t>OA HEROLDOVY SADY  P10</t>
  </si>
  <si>
    <t>OA HOVORČOVICKÁ    P8</t>
  </si>
  <si>
    <t>OA KRUPKOVO NÁM.    P6</t>
  </si>
  <si>
    <t>OA VINOHRADSKÁ P2</t>
  </si>
  <si>
    <t>OA ČSL DR.E.BENEŠE P2</t>
  </si>
  <si>
    <t>OA ČSL.  RESSLOVA   P2</t>
  </si>
  <si>
    <t>OBV.PPP U NOVÉ ŠKOLY  P9</t>
  </si>
  <si>
    <t>3146</t>
  </si>
  <si>
    <t>Zaříz.vých.poradenství a preventivně vých.péče</t>
  </si>
  <si>
    <t>OU A PRŠ   VRATISLAVOVA</t>
  </si>
  <si>
    <t>OU A PrŠ CHABAŘOVICKÁ    P8</t>
  </si>
  <si>
    <t>PPP  BARUNČINA      P4</t>
  </si>
  <si>
    <t>PPP  HOSTIVÍTOVA      P2</t>
  </si>
  <si>
    <t>PPP  KUNCOVA        P5</t>
  </si>
  <si>
    <t>PPP  LUCEMBURSKÁ     P3</t>
  </si>
  <si>
    <t>PPP  VEJVANOVSKÉHO  P4</t>
  </si>
  <si>
    <t>PPP ARABSKÁ        P6</t>
  </si>
  <si>
    <t>PPP JABLOŇOVÁ       P10</t>
  </si>
  <si>
    <t>PPP JERUZALÉMSKÁ</t>
  </si>
  <si>
    <t>PPP U SMALTOVNY     P7</t>
  </si>
  <si>
    <t>PPP ŠIŠKOVA 2/1223   P8</t>
  </si>
  <si>
    <t>PPP ŽELEZNÁ</t>
  </si>
  <si>
    <t>PoŠ ROOSEVELTOVA            P6</t>
  </si>
  <si>
    <t>PoŠ U ZÁSOB.ZAHRADY</t>
  </si>
  <si>
    <t>SOU   OHRADNÍ            P4</t>
  </si>
  <si>
    <t>SOU DOPRAVNÍ         P6</t>
  </si>
  <si>
    <t>SOU EL. NOVOVYSOČANSKÁ</t>
  </si>
  <si>
    <t>SOU ENER.PODĚBRADSKÁ P9</t>
  </si>
  <si>
    <t>SOU KADEŘNICKÉ     P4</t>
  </si>
  <si>
    <t>SOU NÁBYTKÁŘSKÉ ZLÍCHOV</t>
  </si>
  <si>
    <t>SOU OBCH.SL.ZA Č.MOSTEM</t>
  </si>
  <si>
    <t>SOU OBCHODNÍ, BELGICKÁ</t>
  </si>
  <si>
    <t>SOU POTRAVINÁŘSKÉ</t>
  </si>
  <si>
    <t>SOU SLUŽ.NOVOVYSOČANSKÁ</t>
  </si>
  <si>
    <t>SOU TECH. PRŮHONICKÁ</t>
  </si>
  <si>
    <t>SOU TECHNICKÉ DUBEČSKÁ</t>
  </si>
  <si>
    <t>SOU TELEKOMUNIKAČNÍ P10</t>
  </si>
  <si>
    <t>SOU U KRBU          P10</t>
  </si>
  <si>
    <t>SOU ZEM.POD KLAPICÍ P16</t>
  </si>
  <si>
    <t>SOU ZEM.U ZÁVODIŠTĚ</t>
  </si>
  <si>
    <t>SOU, OU  ZELENÝ PRUH</t>
  </si>
  <si>
    <t>SOU, UČILIŠTĚ KE STADIONU</t>
  </si>
  <si>
    <t>SOŠ A SOU  DRTINOVA   P5</t>
  </si>
  <si>
    <t>SOŠ U VINOHR.HŘBITOVA</t>
  </si>
  <si>
    <t>SOŠ a SOU   WEILOVA</t>
  </si>
  <si>
    <t>SOŠ a SOU TECHNICKÉ  P9</t>
  </si>
  <si>
    <t>SOŠ,SOU,OU a U,UČŇOVSKÁ</t>
  </si>
  <si>
    <t>SPEC. ŠKOLY CHOTOUŇSKÁ</t>
  </si>
  <si>
    <t>SPEC. ŠKOLY LIBČICKÁ  P8</t>
  </si>
  <si>
    <t>33149 - Přímé náklady na vzdělávání - kraje</t>
  </si>
  <si>
    <t>SPEC.Š.ZA INVALIDOVNOU P8</t>
  </si>
  <si>
    <t>SPEC.ŠKOLY KUPECKÉHO      P4</t>
  </si>
  <si>
    <t>SPECIÁLNÍ ŠKOLY  POD RADNICÍ  P5</t>
  </si>
  <si>
    <t>SPECIÁLNÍ ŠKOLY MOCHOVSKÁ P9</t>
  </si>
  <si>
    <t>SPECIÁLNÍ ŠKOLY VACHKOVA        P10</t>
  </si>
  <si>
    <t>SPŠ ELEKTROTECH. JEČNÁ</t>
  </si>
  <si>
    <t>SPŠ ELTECH.V ÚŽLABINĚ</t>
  </si>
  <si>
    <t>SPŠ NA TŘEBEŠÍNĚ    P10</t>
  </si>
  <si>
    <t>SPŠ POTRAV.TECHNOLOGIE</t>
  </si>
  <si>
    <t>SPŠ SDĚLOVACÍ TECHNIKY</t>
  </si>
  <si>
    <t>SPŠ SMÍCHOVSKÁ,PRESLOVA</t>
  </si>
  <si>
    <t>SPŠ STAVEB. J.GOČÁRA P4</t>
  </si>
  <si>
    <t>SPŠ STROJ.NOVOBORSKÁ P9</t>
  </si>
  <si>
    <t>SPŠ STROJ.ŠK.HL.M.PRAHY</t>
  </si>
  <si>
    <t>SPŠ TECHNOLOGIE MASA P1</t>
  </si>
  <si>
    <t>SPŠ ZEMĚMĚŘICKÁ      P9</t>
  </si>
  <si>
    <t>STŠ HMP RADLICKÁ</t>
  </si>
  <si>
    <t>STŘEDNÍ HOT.Š.VRŠOVICKÁ</t>
  </si>
  <si>
    <t>STŘEDNÍ ZDRAV.ŠKOLA P10</t>
  </si>
  <si>
    <t>SUŠ TEXTIL.ŘEMESEL  P1</t>
  </si>
  <si>
    <t>SVOB.SPEC.ŠKOLA J.A.K.</t>
  </si>
  <si>
    <t>SZŠ A VZŠ  5.KVĚTNA    P4</t>
  </si>
  <si>
    <t>SZŠ A VZŠ ALŠOVO NÁBŘEŽÍ</t>
  </si>
  <si>
    <t>SpMŠ  NA LYSINÁCH  P4</t>
  </si>
  <si>
    <t>9276</t>
  </si>
  <si>
    <t>TV Chaby stavba 50</t>
  </si>
  <si>
    <t>SpMŠ DRAHAŇSKÁ  P8</t>
  </si>
  <si>
    <t>SpMŠ LITVÍNOVSKÁ</t>
  </si>
  <si>
    <t>SpMŠ SEVŘENÁ       P4</t>
  </si>
  <si>
    <t>SpMŠ SLUNÍČKO,DEYLOVA</t>
  </si>
  <si>
    <t>SpMŠ ŠTÍBROVA       P8</t>
  </si>
  <si>
    <t>SpZŠ  VFN  KE KARLOVU</t>
  </si>
  <si>
    <t>SpZŠ  VÝMOLOVA  P5</t>
  </si>
  <si>
    <t>3116</t>
  </si>
  <si>
    <t>Internátní speciální základní školy</t>
  </si>
  <si>
    <t>SpZŠ A MŠ - FN NA BULOVCE</t>
  </si>
  <si>
    <t>SpZŠ NA ZLÍCHOVĚ 19</t>
  </si>
  <si>
    <t>SpZŠ PŘI PSYCH.LÉČ.  P8</t>
  </si>
  <si>
    <t>SpZŠ U BOROVIČEK</t>
  </si>
  <si>
    <t>SpŠ   BOLESLAVOVA    P4</t>
  </si>
  <si>
    <t>SpŠ  KARLA HERFORTA   P1</t>
  </si>
  <si>
    <t>SpŠ A.KLARA , VÍDEŇSKÁ</t>
  </si>
  <si>
    <t>3127</t>
  </si>
  <si>
    <t>Internátní spec. střední odbor.učiliště a učiliště</t>
  </si>
  <si>
    <t>SpŠ FN MOTOL, V ÚVALU</t>
  </si>
  <si>
    <t>SpŠ MOSKEVSKÁ       P10</t>
  </si>
  <si>
    <t>SpŠ PRO SP JEČNÁ</t>
  </si>
  <si>
    <t>SpŠ PRO ZP NÁMĚSTÍ MÍRU</t>
  </si>
  <si>
    <t>SpŠ PRO Ž.S VÍCE VADAMI</t>
  </si>
  <si>
    <t>SpŠ PŘI FAKULTNÍ THOM.NEM. P4</t>
  </si>
  <si>
    <t>SŠ CHEMICKÁ          P1</t>
  </si>
  <si>
    <t>TANEČNÍ KONZERVATOŘ  P1</t>
  </si>
  <si>
    <t>VOŠ A OA SPZ PODSKALSKÁ</t>
  </si>
  <si>
    <t>VOŠ A SPŠ DOPRAVNÍ   P1</t>
  </si>
  <si>
    <t>VOŠ A SPŠ EL.FR.KŘIŽÍ</t>
  </si>
  <si>
    <t>VOŠ A SPŠ ODĚVNÍ     P7</t>
  </si>
  <si>
    <t>VOŠ A SPŠ STAVEBNÍ   P1</t>
  </si>
  <si>
    <t>VOŠ A SUPŠ ŽIŽKOVO NÁM.</t>
  </si>
  <si>
    <t>VOŠ A VÝTVARNÁ Š.V.HOLLARA P3</t>
  </si>
  <si>
    <t>VOŠ EKONOM.OA KOLLÁROVA</t>
  </si>
  <si>
    <t>VOŠ INFORMAČNÍCH SLUŽEB</t>
  </si>
  <si>
    <t>VOŠ SOCIÁLNÉ PRÁVNÍ P10</t>
  </si>
  <si>
    <t>VOŠ a SPŠ GRAFICKÁ   P1</t>
  </si>
  <si>
    <t>VOŠPg a SOC.,SPgŠ A GYM.</t>
  </si>
  <si>
    <t>VZŠ DUŠKOVA    P5</t>
  </si>
  <si>
    <t>ZUŠ    LOUNSKÝCH        P4</t>
  </si>
  <si>
    <t>ZUŠ    ŠTÍTNÉHO         P3</t>
  </si>
  <si>
    <t>ZUŠ   K BRANCE 72     P5</t>
  </si>
  <si>
    <t>ZUŠ   KONĚVOVA       P3</t>
  </si>
  <si>
    <t>ZUŠ   NAD ALEJÍ  P6</t>
  </si>
  <si>
    <t>ZUŠ   ŠTEFÁNIKOVA    P5</t>
  </si>
  <si>
    <t>ZUŠ  DUNICKÁ        P4</t>
  </si>
  <si>
    <t>ZUŠ  NA POPELCE     P5</t>
  </si>
  <si>
    <t>ZUŠ  ŠIMÁČKOVA     P7</t>
  </si>
  <si>
    <t>ZUŠ BAJKALSKÁ       P10</t>
  </si>
  <si>
    <t>ZUŠ BISKUPSKÁ        P1</t>
  </si>
  <si>
    <t>ZUŠ BOTEVOVA       P4</t>
  </si>
  <si>
    <t>ZUŠ CH.MASARYKOVÉ    P6</t>
  </si>
  <si>
    <t>ZUŠ CUKROVARSKÁ      P9</t>
  </si>
  <si>
    <t>ZUŠ ILJI HURNÍKA      P2</t>
  </si>
  <si>
    <t>ZUŠ KLAPKOVA        P8</t>
  </si>
  <si>
    <t>ZUŠ KŘTINSKÁ        P4</t>
  </si>
  <si>
    <t>ZUŠ OLEŠSKÁ     P10</t>
  </si>
  <si>
    <t>ZUŠ RATIBOŘICKÁ      P9</t>
  </si>
  <si>
    <t>ZUŠ TAUSSIGOVA      P8</t>
  </si>
  <si>
    <t>ZUŠ TRHANOVSKÉ NÁM. P10</t>
  </si>
  <si>
    <t>ZUŠ U DĚLNIC.CVIČIŠTĚ</t>
  </si>
  <si>
    <t>ZUŠ U PROSECKÉ ŠKOLY P9</t>
  </si>
  <si>
    <t>ZUŠ U PŮJČOVNY P1</t>
  </si>
  <si>
    <t>ZUŠ ZDERAZSKÁ    P5</t>
  </si>
  <si>
    <t>ZVŠ PRÁČSKÁ P10</t>
  </si>
  <si>
    <t>ZvŠ     RUŽINOVSKÁ   P4</t>
  </si>
  <si>
    <t>ZvŠ  SLEZSKÁ       P3</t>
  </si>
  <si>
    <t>ZvŠ A PoŠ TRÁVNÍČKOVA</t>
  </si>
  <si>
    <t>ZvŠ A PrŠ VOKOVICKÁ P6</t>
  </si>
  <si>
    <t>ZvŠ NÁM.OSVOBODITELŮ P5</t>
  </si>
  <si>
    <t>ZvŠ T.G.MASARYKA P7</t>
  </si>
  <si>
    <t>ZvŠ a PoŠ BÁRTLOVA   P9</t>
  </si>
  <si>
    <t>ZvŠ a PrŠ V OLŠINÁCH P10</t>
  </si>
  <si>
    <t>ZvŠ a PrŠ VINOHRADSKÁ</t>
  </si>
  <si>
    <t>ZvŠ ŽABOVŘESKÁ ZBRASLAV</t>
  </si>
  <si>
    <t>ŠJ  ŠTEFÁNIKOVA   P5</t>
  </si>
  <si>
    <t>3142</t>
  </si>
  <si>
    <t>Školní stravování při středním vzdělávání</t>
  </si>
  <si>
    <t>ŠvP  ANTONÍNOV</t>
  </si>
  <si>
    <t>ŠvP  VŘESNÍK, ŽELIV</t>
  </si>
  <si>
    <t>ŠvP DUNCAN JANSKÉ LÁZNĚ</t>
  </si>
  <si>
    <t>ŠvP JETŘICHOVICE</t>
  </si>
  <si>
    <t>ŠvP NOVÝ DVŮR,ŽIHLE</t>
  </si>
  <si>
    <t>ŠvP STŘELSKÉ HOŠTICE</t>
  </si>
  <si>
    <t>Celkem správce: 0009 - Jan Štrof</t>
  </si>
  <si>
    <t>6879</t>
  </si>
  <si>
    <t>výstavba tělocvičny</t>
  </si>
  <si>
    <t>7858</t>
  </si>
  <si>
    <t>Rekonstrukce výdejny jídel</t>
  </si>
  <si>
    <t>Rek.elektroinstalace,dok.-obj.Lublaňská</t>
  </si>
  <si>
    <t>7967</t>
  </si>
  <si>
    <t>Gen.rek.střechy-obj.Vratislavova</t>
  </si>
  <si>
    <t>Osazení těles ÚT termoregulačními ventily</t>
  </si>
  <si>
    <t>7301</t>
  </si>
  <si>
    <t>Rek.a stav.úpr.tábor.základny Žl.</t>
  </si>
  <si>
    <t>Celková rek. topného systému v TZ Lomy</t>
  </si>
  <si>
    <t>Výst.ČOV pro novou hl.budovu TZ Lhotka</t>
  </si>
  <si>
    <t>Rek.ÚT, rozvodů a soc.zař. pavilony C, D</t>
  </si>
  <si>
    <t>Rek.rozvodů ÚT a soc.zař.1.a 2.NP budovy</t>
  </si>
  <si>
    <t>Rek.soc.zař. a kryty studní TZ Tři studně</t>
  </si>
  <si>
    <t>7578</t>
  </si>
  <si>
    <t>Dům UM - nástavba stávající budovy</t>
  </si>
  <si>
    <t>7582</t>
  </si>
  <si>
    <t>Projekt rekonstrukce kuchyně</t>
  </si>
  <si>
    <t>Rekonstrukce školní kuchyně</t>
  </si>
  <si>
    <t>Obnova kuchyňského zař. - konvektomat</t>
  </si>
  <si>
    <t>Rekonstrukce ÚT a regulace</t>
  </si>
  <si>
    <t>6869</t>
  </si>
  <si>
    <t>Zvýš.kapac.šk.jídelny,úpr.kuch.</t>
  </si>
  <si>
    <t>Instalace chlazení do školní jídelny</t>
  </si>
  <si>
    <t>Výměna oken</t>
  </si>
  <si>
    <t>Rekonstrukce střechy a pláště vč. výměny oken</t>
  </si>
  <si>
    <t>Přístavba školní kuchyně - projekt</t>
  </si>
  <si>
    <t>Výměna osvětl. těles a rek. zásuvkových okruhů</t>
  </si>
  <si>
    <t>7593</t>
  </si>
  <si>
    <t>Přístavba školní kuchyně-studie,PD</t>
  </si>
  <si>
    <t>7597</t>
  </si>
  <si>
    <t>ZŠ Burešova - rekonstrukce provozu školní jídelny</t>
  </si>
  <si>
    <t>ZS Bří Venclíků - rekonstrukce elektroinstalace</t>
  </si>
  <si>
    <t>HMP-MČ PRAHA 19</t>
  </si>
  <si>
    <t>7601</t>
  </si>
  <si>
    <t>ZŠ Albrechtická - rekonstrukce a nástavba</t>
  </si>
  <si>
    <t>Rek.elektroinstalace,ÚT,rozvodů vody-Amfora</t>
  </si>
  <si>
    <t>Rek.soc.zař.vč.sprch ve ŠvP Skryje</t>
  </si>
  <si>
    <t>II. etapa opravy střechy</t>
  </si>
  <si>
    <t>0228</t>
  </si>
  <si>
    <t>MŠ Velká Chuchle-výstavba</t>
  </si>
  <si>
    <t>00512 - Úvěr EIB - povodně</t>
  </si>
  <si>
    <t>7057</t>
  </si>
  <si>
    <t>ZŠ Kunratice-dostavba a rek.</t>
  </si>
  <si>
    <t>7257</t>
  </si>
  <si>
    <t>DDM hl.m.Prahy Karlín.n.,P8 a Loděnice</t>
  </si>
  <si>
    <t>7258</t>
  </si>
  <si>
    <t>VOŠG a SPŠG Hellichova,P1-obj.Malt.n.</t>
  </si>
  <si>
    <t>7742</t>
  </si>
  <si>
    <t>VOŠE a OA Kollárova - rekonstrukce po povodni</t>
  </si>
  <si>
    <t>Rezerva SKU MHMP</t>
  </si>
  <si>
    <t>Rezerva na havárie v městských částech</t>
  </si>
  <si>
    <t>MŠ NAD ŠTOLOU        P7</t>
  </si>
  <si>
    <t>Vybud. nového objektu v MŠ Janovského</t>
  </si>
  <si>
    <t>MŠ VELTRUSKÁ         P9</t>
  </si>
  <si>
    <t>Výměna oken a rek. hosp. pavilonu</t>
  </si>
  <si>
    <t>Úpravy topné soustavy vč. termostatických ventilů</t>
  </si>
  <si>
    <t>7612</t>
  </si>
  <si>
    <t>Rek.střeš.pláště,zatepl.,nást.,půd.vest.</t>
  </si>
  <si>
    <t>6673</t>
  </si>
  <si>
    <t>Dokončení statického zajištění budovy</t>
  </si>
  <si>
    <t>Rekonstrukce kotelny</t>
  </si>
  <si>
    <t>Výměna jednoduchých ocelových oken za plastová</t>
  </si>
  <si>
    <t>Rek.strav.zařízení v obj. Rytířská</t>
  </si>
  <si>
    <t>Obnova kuchyňského zařízení</t>
  </si>
  <si>
    <t>6165</t>
  </si>
  <si>
    <t>Rek. dílen Dobronická - dok. II. etapy</t>
  </si>
  <si>
    <t>Rek. dílen Dobronická III. etapa (vybavení)</t>
  </si>
  <si>
    <t>7620</t>
  </si>
  <si>
    <t>Rek.školní kuchyně a jídelny</t>
  </si>
  <si>
    <t>Rekonstrukce rozvodů TUV a ÚT</t>
  </si>
  <si>
    <t>vytváření rezervy na rek. ÚČOV Trója</t>
  </si>
  <si>
    <t>Výměna oken, dveří a ÚT v objektu Na Cibulkách</t>
  </si>
  <si>
    <t>Odvlhčení budovy vč. rekonstrukce kanalizace</t>
  </si>
  <si>
    <t>6899</t>
  </si>
  <si>
    <t>Půdní vest.učeben,rek.přízemí</t>
  </si>
  <si>
    <t>PD rekonstrukce elektroinstalace</t>
  </si>
  <si>
    <t>Rekonstrukce dětského hřiště</t>
  </si>
  <si>
    <t>Výměna oken v pavilonu C a rekonstr. přízemí</t>
  </si>
  <si>
    <t>Rek. střechy a výměna oken v dvorním traktu</t>
  </si>
  <si>
    <t>7632</t>
  </si>
  <si>
    <t>Vestavba kabinetů do podkroví-II.et.</t>
  </si>
  <si>
    <t>Rek.prostor v pobočce V Rovinách</t>
  </si>
  <si>
    <t>Rek.nového objektu, přístav a nástav</t>
  </si>
  <si>
    <t>Rek.výtahu a kryté pavlače</t>
  </si>
  <si>
    <t>Rek.soc.zař.v 1.NP a úprava schod.</t>
  </si>
  <si>
    <t>7635</t>
  </si>
  <si>
    <t>Rek.a úpr.inter.a příst.cest-Pod Klik.</t>
  </si>
  <si>
    <t>7636</t>
  </si>
  <si>
    <t>Sanace,rek.pláště,příst.cest-Na Popelce</t>
  </si>
  <si>
    <t>7637</t>
  </si>
  <si>
    <t>Rek.učeben na sál pro veřejné akce</t>
  </si>
  <si>
    <t>7639</t>
  </si>
  <si>
    <t>Rek.a dostavba  pavilonu A</t>
  </si>
  <si>
    <t>6922</t>
  </si>
  <si>
    <t>Rek.střechy,elektr.,oken,fasády</t>
  </si>
  <si>
    <t>6306</t>
  </si>
  <si>
    <t>Rek.a přístavba vč.příst.sálu-III.et.</t>
  </si>
  <si>
    <t>7640</t>
  </si>
  <si>
    <t>Zřízení vlastní plynové kotelny</t>
  </si>
  <si>
    <t>ZŠ FINGEROVA 2186 P13</t>
  </si>
  <si>
    <t>Rekonstrukce školní jídelny</t>
  </si>
  <si>
    <t>ZŠ KODAŇSKÁ         P10</t>
  </si>
  <si>
    <t>Nástavba a vestavba</t>
  </si>
  <si>
    <t>05 - Zdravotnictví a sociální oblast</t>
  </si>
  <si>
    <t>CENTR.LÉČ.REHABILITACE</t>
  </si>
  <si>
    <t>3539</t>
  </si>
  <si>
    <t>Ostatní zdravotnická zaříz.a služby pro zdravot.</t>
  </si>
  <si>
    <t>DD BOŘANOVICE</t>
  </si>
  <si>
    <t>4316</t>
  </si>
  <si>
    <t>Domovy důchodců</t>
  </si>
  <si>
    <t>DD DOBŘICHOVICE</t>
  </si>
  <si>
    <t>DD HEŘMANŮV MĚSTEC</t>
  </si>
  <si>
    <t>DD KOBYLISY          P8</t>
  </si>
  <si>
    <t>DD PRAHA 10 MALEŠICE</t>
  </si>
  <si>
    <t>DD PRAHA 10 ZAHR.MĚSTO</t>
  </si>
  <si>
    <t>DD PRAHA 4         HÁJE</t>
  </si>
  <si>
    <t>DD PRAHA 4       CHODOV</t>
  </si>
  <si>
    <t>DD PRAHA 4 SULICKÁ         P4</t>
  </si>
  <si>
    <t>DD PRAHA 6           P6</t>
  </si>
  <si>
    <t>DD PRAHA 8 - BOHNICE P8</t>
  </si>
  <si>
    <t>DD PYŠELY</t>
  </si>
  <si>
    <t>DD ĎÁBLICE           P8</t>
  </si>
  <si>
    <t>DĚTSKÉ CENTRUM PAPRSEK</t>
  </si>
  <si>
    <t>4313</t>
  </si>
  <si>
    <t>Soc.ústavy pro zdrav.postiž.mládež vč.diagnost.úst</t>
  </si>
  <si>
    <t>DĚTSKÝ DOMOV CH.MASARYKOVÉ</t>
  </si>
  <si>
    <t>3529</t>
  </si>
  <si>
    <t>Ostatní ústavní péče</t>
  </si>
  <si>
    <t>MHMP - Odbor sociální péče a zdravotnictví</t>
  </si>
  <si>
    <t>4315</t>
  </si>
  <si>
    <t>Sociální hospitalizace</t>
  </si>
  <si>
    <t>4349</t>
  </si>
  <si>
    <t>Ost.soc.péče a pomoc ostatním skup.obyvatelstva</t>
  </si>
  <si>
    <t>4399</t>
  </si>
  <si>
    <t>Ostatní záležitosti soc.věcí a politiky zaměstnano</t>
  </si>
  <si>
    <t>MHMP - Odbor správy majetku</t>
  </si>
  <si>
    <t>4319</t>
  </si>
  <si>
    <t>Ost.soc.péče a pomoc zdr.postiženým(kromě ústavní)</t>
  </si>
  <si>
    <t>MHMP - Sekr. radního pro obl. zdrav. a soc. pol</t>
  </si>
  <si>
    <t>3429</t>
  </si>
  <si>
    <t>Ostatní zájmová činnost a rekreace</t>
  </si>
  <si>
    <t>MĚST.NEM.NÁSL.PÉČE P9</t>
  </si>
  <si>
    <t>3522</t>
  </si>
  <si>
    <t>Ostatní nemocnice</t>
  </si>
  <si>
    <t>MĚSTSKÉ CENTR.SOC.SLUž.</t>
  </si>
  <si>
    <t>4345</t>
  </si>
  <si>
    <t>Centra sociální pomoci</t>
  </si>
  <si>
    <t>PALATA-DOM.PRO ZRAK.POS</t>
  </si>
  <si>
    <t>4311</t>
  </si>
  <si>
    <t>Sociální ústavy pro dospělé</t>
  </si>
  <si>
    <t>STUDENTSKÝ ZDRAV.ÚSTAV</t>
  </si>
  <si>
    <t>ZDRAV.ZÁCHR.SLUŽBA HMP</t>
  </si>
  <si>
    <t>3533</t>
  </si>
  <si>
    <t>Zdravotnická záchranná služba</t>
  </si>
  <si>
    <t>ÚSP HORNÍ MAXOV</t>
  </si>
  <si>
    <t>ÚSP HORNÍ POUSTEVNA</t>
  </si>
  <si>
    <t>ÚSP KRÁSNÁ LÍPA</t>
  </si>
  <si>
    <t>ÚSP KYTLICE</t>
  </si>
  <si>
    <t>ÚSP LEONTÝN</t>
  </si>
  <si>
    <t>ÚSP LOCHOVICE</t>
  </si>
  <si>
    <t>ÚSP PRAHA 1 VLAŠSKÁ   P1</t>
  </si>
  <si>
    <t>ÚSP PRAHA 4 SULICKÁ  P4</t>
  </si>
  <si>
    <t>ÚSP RATMĚŘICE</t>
  </si>
  <si>
    <t>ÚSP RUDNÉ U NEJDKU</t>
  </si>
  <si>
    <t>ÚSP SVOJŠICE</t>
  </si>
  <si>
    <t>ÚSP TEREZÍN</t>
  </si>
  <si>
    <t>ÚSP ZVÍKOVEC</t>
  </si>
  <si>
    <t>Obnova fasád objektu</t>
  </si>
  <si>
    <t>Modernizace objektu čp. 89</t>
  </si>
  <si>
    <t>Snížení energie-dopor.energ.auditu</t>
  </si>
  <si>
    <t>Modern.byt.jádra a kuchyň.linek v DPD</t>
  </si>
  <si>
    <t>Rek. elektrorozvodů v DD i PD</t>
  </si>
  <si>
    <t>Přestavba budovy</t>
  </si>
  <si>
    <t>Půdní vestavba - A2</t>
  </si>
  <si>
    <t>Rek. výtahů v budově A</t>
  </si>
  <si>
    <t>Rehabilitační centrum Thákurova</t>
  </si>
  <si>
    <t>Vybavení rehabilitačního centra</t>
  </si>
  <si>
    <t>7855</t>
  </si>
  <si>
    <t>Rek.koupelen, WC a umývár.v obj.Šolínova</t>
  </si>
  <si>
    <t>Rek. kanalizace a odvodnění - obj. 10</t>
  </si>
  <si>
    <t>Rek. osobního výtahu na pav. 04</t>
  </si>
  <si>
    <t>Rek.osob.výtahu na pav.02</t>
  </si>
  <si>
    <t>Signalizace pacient/sestra s komunikací</t>
  </si>
  <si>
    <t>6496</t>
  </si>
  <si>
    <t>Rekon. pokojů, byt. jader a vybudov. lůžkového odd</t>
  </si>
  <si>
    <t>7215</t>
  </si>
  <si>
    <t>Vybavení zrekonstr. pokojů</t>
  </si>
  <si>
    <t>7646</t>
  </si>
  <si>
    <t>Rekonstrukce výtahů</t>
  </si>
  <si>
    <t>7849</t>
  </si>
  <si>
    <t>Vybudov.elektr.požární signalizace</t>
  </si>
  <si>
    <t>Bílinská - zateplení a fasáda</t>
  </si>
  <si>
    <t>Milánská - mikrobus se zvedací plošinou</t>
  </si>
  <si>
    <t>Vokovice - vestavba výtahu</t>
  </si>
  <si>
    <t>Administrativně-technická budova ZZS</t>
  </si>
  <si>
    <t>Rekonstrukce DD Praha 4-Sulická</t>
  </si>
  <si>
    <t>0200</t>
  </si>
  <si>
    <t>Dostavba ÚSP Palata</t>
  </si>
  <si>
    <t>0224</t>
  </si>
  <si>
    <t>Dům národnostních menšin</t>
  </si>
  <si>
    <t>0236</t>
  </si>
  <si>
    <t>Dofakturace pro kap. 0521</t>
  </si>
  <si>
    <t>5990</t>
  </si>
  <si>
    <t>JÚŠ-Rehabilitační pavilon</t>
  </si>
  <si>
    <t>7649</t>
  </si>
  <si>
    <t>DD Praha 6</t>
  </si>
  <si>
    <t>Mikrobus</t>
  </si>
  <si>
    <t>Rek. domu c.p.252 Vilemov</t>
  </si>
  <si>
    <t>7651</t>
  </si>
  <si>
    <t>Rekonstrukce c.p. 18 v Horni Poustevně</t>
  </si>
  <si>
    <t>Zateplení - pavilon II.</t>
  </si>
  <si>
    <t>Zateplení půdních prostor - pavilon III.</t>
  </si>
  <si>
    <t>8078</t>
  </si>
  <si>
    <t>Vybudování technických prostor,přestavba údržby</t>
  </si>
  <si>
    <t>Rek.obj. č. 68 na prádelnu a ubytování</t>
  </si>
  <si>
    <t>6994</t>
  </si>
  <si>
    <t>Ústavní kuchyně</t>
  </si>
  <si>
    <t>7270</t>
  </si>
  <si>
    <t>Zateplení okálů</t>
  </si>
  <si>
    <t>Plynofikace ÚSP Lochovice</t>
  </si>
  <si>
    <t>Doubravčany - rek. mostu u vstupní brány</t>
  </si>
  <si>
    <t>Vlašská - oprava terasy a  fasáda</t>
  </si>
  <si>
    <t>7652</t>
  </si>
  <si>
    <t>Rehabilitační bazén</t>
  </si>
  <si>
    <t>7653</t>
  </si>
  <si>
    <t>Rekonstrukce kuchyně</t>
  </si>
  <si>
    <t>6997</t>
  </si>
  <si>
    <t>Rekonstr. zámku Odlochovice-část A</t>
  </si>
  <si>
    <t>7274</t>
  </si>
  <si>
    <t>Rekonstr.kuchyně-projekt</t>
  </si>
  <si>
    <t>Rek.prádelny + vybavení</t>
  </si>
  <si>
    <t>6801</t>
  </si>
  <si>
    <t>Rekonstrukce objektu ÚSP po povodni</t>
  </si>
  <si>
    <t>Skleník - Zvíkovec III</t>
  </si>
  <si>
    <t>07 - Bezpečnost</t>
  </si>
  <si>
    <t>MHMP - Odbor daní, poplatků a cen</t>
  </si>
  <si>
    <t>2210</t>
  </si>
  <si>
    <t>Přijaté sankční platby</t>
  </si>
  <si>
    <t>Správce: 0004 - Mgr. Rudolf Blažek</t>
  </si>
  <si>
    <t>MHMP - Odbor krizového řízení</t>
  </si>
  <si>
    <t>5212</t>
  </si>
  <si>
    <t>Ochrana obyvatelstva</t>
  </si>
  <si>
    <t>5512</t>
  </si>
  <si>
    <t>Požární ochrana ¦ dobrovolná část</t>
  </si>
  <si>
    <t>5521</t>
  </si>
  <si>
    <t>Operační a inf. střediska integ. záchran. systému</t>
  </si>
  <si>
    <t>Městská infrastruktura - tvorba rezerv</t>
  </si>
  <si>
    <t>MHMP MĚSTSKÁ POLICIE</t>
  </si>
  <si>
    <t>Bezpečnost a veřejný pořádek</t>
  </si>
  <si>
    <t>00810 - Fond zaměstnavatele</t>
  </si>
  <si>
    <t>SEZAM</t>
  </si>
  <si>
    <t>SPRÁVA SLUŽ.MĚST.POL.</t>
  </si>
  <si>
    <t>Celkem správce: 0004 - Mgr. Rudolf Blažek</t>
  </si>
  <si>
    <t>Správce: 013 - Mgr. Jan Choděra</t>
  </si>
  <si>
    <t>Celkem správce: 013 - Mgr. Jan Choděra</t>
  </si>
  <si>
    <t>Hasičská zbrojnice-přístavba</t>
  </si>
  <si>
    <t>6089</t>
  </si>
  <si>
    <t>Hasičská stanice  Radotín</t>
  </si>
  <si>
    <t>SZNR pro PO - SDH</t>
  </si>
  <si>
    <t>4730</t>
  </si>
  <si>
    <t>Výstavba elektronických sirén</t>
  </si>
  <si>
    <t>7000</t>
  </si>
  <si>
    <t>Rozšíření Měst. kamer. systému HMP</t>
  </si>
  <si>
    <t>7153</t>
  </si>
  <si>
    <t>Upgrade SW KŠ HMP</t>
  </si>
  <si>
    <t>7679</t>
  </si>
  <si>
    <t>SZNR pro SDH</t>
  </si>
  <si>
    <t>7154</t>
  </si>
  <si>
    <t>Zvýšení přenos.kapacit MRS TETRA</t>
  </si>
  <si>
    <t>Spec.zař.nespecif.rozpočtem-MP</t>
  </si>
  <si>
    <t>SZNR pro SEZAM</t>
  </si>
  <si>
    <t>Investice do útulků pro opuštěná zvířata</t>
  </si>
  <si>
    <t>09 - Vnitřní správa</t>
  </si>
  <si>
    <t>Správce: 0012 - Ing. Martin Trnka</t>
  </si>
  <si>
    <t>INST.MĚST. INFORMATIKY</t>
  </si>
  <si>
    <t>2122</t>
  </si>
  <si>
    <t>Odvody příspěvkových organizací</t>
  </si>
  <si>
    <t>Celkem správce: 0012 - Ing. Martin Trnka</t>
  </si>
  <si>
    <t>MHMP - Kancelář primátora</t>
  </si>
  <si>
    <t>6171</t>
  </si>
  <si>
    <t>Činnost místní správy</t>
  </si>
  <si>
    <t>MHMP - Odbor fondů Evropské unie</t>
  </si>
  <si>
    <t>Správce: 0001 - MUDr. Pavel Bém</t>
  </si>
  <si>
    <t>3541</t>
  </si>
  <si>
    <t>Prevence před drogami, alk.,nikot.aj. návyk.lát.</t>
  </si>
  <si>
    <t>Celkem správce: 0001 - MUDr. Pavel Bém</t>
  </si>
  <si>
    <t>MHMP - Kancelář ředitele magistrátu</t>
  </si>
  <si>
    <t>6112</t>
  </si>
  <si>
    <t>Zastupitelstva obcí</t>
  </si>
  <si>
    <t>6211</t>
  </si>
  <si>
    <t>Archivní činnost</t>
  </si>
  <si>
    <t>6409</t>
  </si>
  <si>
    <t>Ostatní činnosti j.n.</t>
  </si>
  <si>
    <t>MHMP - Odbor hospodářské správy</t>
  </si>
  <si>
    <t>3317</t>
  </si>
  <si>
    <t>Výstavní činnosti v kultuře</t>
  </si>
  <si>
    <t>MHMP - Odbor informatiky</t>
  </si>
  <si>
    <t>MHMP - Odbor public relations</t>
  </si>
  <si>
    <t>3349</t>
  </si>
  <si>
    <t>Ostatní záležitosti sdělovacích prostředků</t>
  </si>
  <si>
    <t>MHMP - Odbor zahraničních vztahů</t>
  </si>
  <si>
    <t>8076</t>
  </si>
  <si>
    <t>Trafostanice - Kafkův dům</t>
  </si>
  <si>
    <t>8077</t>
  </si>
  <si>
    <t>Úpravy budov pro osoby s omez.pohyblivostí</t>
  </si>
  <si>
    <t>Poříz. spisové služby</t>
  </si>
  <si>
    <t>MHMP - Archiv hl. m. Prahy</t>
  </si>
  <si>
    <t>5776</t>
  </si>
  <si>
    <t>Doplnění technol.vybavení novostavby Chodovec</t>
  </si>
  <si>
    <t>Vyb. 2.výtahu v prost. hl.schodiště SR</t>
  </si>
  <si>
    <t>5778</t>
  </si>
  <si>
    <t>Obměna a doplnění rozmnožovací techniky</t>
  </si>
  <si>
    <t>6104</t>
  </si>
  <si>
    <t>Obměna vozidel autoparku MHMP</t>
  </si>
  <si>
    <t>6567</t>
  </si>
  <si>
    <t>Rozšíření služeb telefonní ústředny MHMP</t>
  </si>
  <si>
    <t>7052</t>
  </si>
  <si>
    <t>Úpravy a vybavení objektů MHMP</t>
  </si>
  <si>
    <t>Zabezpeč.jednot.přístupu uživatelů</t>
  </si>
  <si>
    <t>2910</t>
  </si>
  <si>
    <t>Rozvoj sítí MHMP</t>
  </si>
  <si>
    <t>2911</t>
  </si>
  <si>
    <t>Servery MHMP</t>
  </si>
  <si>
    <t>2912</t>
  </si>
  <si>
    <t>Výpočetní technika pro MHMP</t>
  </si>
  <si>
    <t>2914</t>
  </si>
  <si>
    <t>ZRIS - síť MePNet</t>
  </si>
  <si>
    <t>4986</t>
  </si>
  <si>
    <t>Zvýšení užitné hodnoty telekom. systému</t>
  </si>
  <si>
    <t>MHMP - Odbor finanční správy</t>
  </si>
  <si>
    <t>00003 - rezervy</t>
  </si>
  <si>
    <t>LIMITY  NÁVRHU ROZPOČTU NA  ROK  2005 V  ČLENĚNÍ PŘÍJMŮ,  VÝDAJŮ  A  FINANCOVÁNÍ  PODLE  ROZPOČTOVÝCH  KAPITOL  ZA  VLASTNÍ  HLAVNÍ  MĚSTO  PRAHU</t>
  </si>
  <si>
    <t>Návrh příjmů</t>
  </si>
  <si>
    <t>kapitola</t>
  </si>
  <si>
    <t>název</t>
  </si>
  <si>
    <t>základní limit</t>
  </si>
  <si>
    <t>převody z r. 04</t>
  </si>
  <si>
    <t>závazky MČ</t>
  </si>
  <si>
    <t>celkem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</si>
  <si>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</si>
  <si>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</si>
  <si>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</si>
  <si>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</si>
  <si>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</si>
  <si>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</si>
  <si>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</si>
  <si>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</si>
  <si>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</si>
  <si>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Zdravotnictví a sociální oblast</t>
  </si>
  <si>
    <t>06</t>
  </si>
  <si>
    <t>Kultura,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</si>
  <si>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</si>
  <si>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</si>
  <si>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</si>
  <si>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</si>
  <si>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</si>
  <si>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</si>
  <si>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</si>
  <si>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</si>
  <si>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Návrh běžných výdajů</t>
  </si>
  <si>
    <t>Návrh kapitálových výdajů</t>
  </si>
  <si>
    <t>Návrh výdajů celkem</t>
  </si>
  <si>
    <t>Rozdíl příjmů a výdajů</t>
  </si>
  <si>
    <t>Návrh třídy 8 - financování - finanční zdroje</t>
  </si>
  <si>
    <t>převody 2004</t>
  </si>
  <si>
    <t>8124-splátky MČ do FOMBF</t>
  </si>
  <si>
    <t>8115-náhrada státní dotace</t>
  </si>
  <si>
    <t>8115-zapojení úspory hosp.z r.2004</t>
  </si>
  <si>
    <t>Návrh třídy 8 - financování - závazky</t>
  </si>
  <si>
    <t>8115-tvorba rezervy ve FOMBF</t>
  </si>
  <si>
    <t>8124-splátka půjčky do FOMBF</t>
  </si>
  <si>
    <t>8115-tvorba rezerv na splátky budoucích závazků</t>
  </si>
  <si>
    <t>8124-splátka půjčky (Vodárna Podolí)</t>
  </si>
  <si>
    <t>8124-splátka půjčky SFŽP-TV Kunratice</t>
  </si>
  <si>
    <t>8124-splátka půjčky SFŽP-TV Újezd n.Lesy</t>
  </si>
  <si>
    <t>8124splátka SFRB</t>
  </si>
  <si>
    <t>8124-splátka půjčky České pojišťovně</t>
  </si>
  <si>
    <t>8124-splátka úvěru EIB 50 mil.EUR</t>
  </si>
  <si>
    <t>Financování celkem</t>
  </si>
  <si>
    <t>Kontrolní součet (rozdíl příjmů a výdajů+financování)</t>
  </si>
  <si>
    <t>HMP-MČ PRAHA 11</t>
  </si>
  <si>
    <t>10 - Pokladní správa</t>
  </si>
  <si>
    <t>2141</t>
  </si>
  <si>
    <t>Příjmy z úroků (část)</t>
  </si>
  <si>
    <t>4112</t>
  </si>
  <si>
    <t>Neinvestiční přijaté dotace ze SR v rámci SDV</t>
  </si>
  <si>
    <t>4121</t>
  </si>
  <si>
    <t>Neinvestiční přijaté dotace od obcí</t>
  </si>
  <si>
    <t>4212</t>
  </si>
  <si>
    <t>Investiční přijaté dotace ze SR v rámci SDV</t>
  </si>
  <si>
    <t>MHMP DANĚ - DPC</t>
  </si>
  <si>
    <t>1111</t>
  </si>
  <si>
    <t>Daň z příjmů fyzických osob ze záv.čin. a fun.pož.</t>
  </si>
  <si>
    <t>00002 - Obec</t>
  </si>
  <si>
    <t>00001 - Kraj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</si>
  <si>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</si>
  <si>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</si>
  <si>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</si>
  <si>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</si>
  <si>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</si>
  <si>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</si>
  <si>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</si>
  <si>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</si>
  <si>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</si>
  <si>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</si>
  <si>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</si>
  <si>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</si>
  <si>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</si>
  <si>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</si>
  <si>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</si>
  <si>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</si>
  <si>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</si>
  <si>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</si>
  <si>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</si>
  <si>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</si>
  <si>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</si>
  <si>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</si>
  <si>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6310</t>
  </si>
  <si>
    <t>Obecné příjmy a výdaje z finančních operací</t>
  </si>
  <si>
    <t>MHMP - Odbor účetnictví</t>
  </si>
  <si>
    <t>90102 - Ochrana vod</t>
  </si>
  <si>
    <t>29507 - Vodárna Podolí</t>
  </si>
  <si>
    <t>92242 - SFRB</t>
  </si>
  <si>
    <t>00712 - Úvěr Česká spořitelna</t>
  </si>
  <si>
    <t>Správce: 0007 - RNDr. Igor Němec</t>
  </si>
  <si>
    <t>Celkem správce: 0007 - RNDr. Igor Němec</t>
  </si>
  <si>
    <t>HMP-MČ BŘEZINĚVES</t>
  </si>
  <si>
    <t>HMP-MČ KLÁNOVICE</t>
  </si>
  <si>
    <t>HMP-MČ KOLOVRATY</t>
  </si>
  <si>
    <t>HMP-MČ PRAHA 16</t>
  </si>
  <si>
    <t>HMP-MČ PRAHA 18</t>
  </si>
  <si>
    <t>HMP-MČ ZBRASLAV</t>
  </si>
  <si>
    <t>HMP-MČ ŠEBEROV</t>
  </si>
  <si>
    <t>HMP-MČ ÚJEZD</t>
  </si>
  <si>
    <t>v tis. Kč</t>
  </si>
  <si>
    <t>Název seskupení položek</t>
  </si>
  <si>
    <t>Schválený rozpočet</t>
  </si>
  <si>
    <t>Návrh rozpočtu</t>
  </si>
  <si>
    <t>FINANČNÍ  ZDROJE  CELKEM</t>
  </si>
  <si>
    <t>ROZPOČTOVÉ VÝDAJE</t>
  </si>
  <si>
    <t>Limit běžných výdajů</t>
  </si>
  <si>
    <t xml:space="preserve">Kapitálové výdaje </t>
  </si>
  <si>
    <t>Ú H R N  V Ý D A J Ů</t>
  </si>
  <si>
    <t>FINANCOVÁNÍ</t>
  </si>
  <si>
    <t>vytváření rezerv dluhové služby</t>
  </si>
  <si>
    <t>vytváření rezerv na splátky úvěru FOMBF od MČ</t>
  </si>
  <si>
    <t>úhrada půjček a úvěrů</t>
  </si>
  <si>
    <t>Ú H R N   F I N A N C O V Á N Í</t>
  </si>
  <si>
    <t>Ú H R N  V Ý D A J Ů + DLUHOVÁ SLUŽBA</t>
  </si>
  <si>
    <t>Bilance zdrojů a výdajů návrhu rozpočtu vlastního HMP na rok 2005</t>
  </si>
  <si>
    <t>02 - Městská infrastuktura</t>
  </si>
  <si>
    <t>Správce: 0010 - Pavel Klega</t>
  </si>
  <si>
    <t>4229</t>
  </si>
  <si>
    <t>Ostatní inv.přijaté dotace od rozpočtů územní úrov</t>
  </si>
  <si>
    <t>00079 - Dotace z rozpočtu MČ</t>
  </si>
  <si>
    <t>Celkem správce: 0010 - Pavel Klega</t>
  </si>
  <si>
    <t>3744</t>
  </si>
  <si>
    <t>Protierozní, protilavinová a protipožární ochrana</t>
  </si>
  <si>
    <t>Správce: 0011 - RNDr. Miloš Gregar</t>
  </si>
  <si>
    <t>BOTANICKÁ ZAHRADA</t>
  </si>
  <si>
    <t>3741</t>
  </si>
  <si>
    <t>Ochrana druhů a stanovišť</t>
  </si>
  <si>
    <t>2321</t>
  </si>
  <si>
    <t>Odvádění a čištění odpadních vod a nakl.s kaly</t>
  </si>
  <si>
    <t>MHMP - Odbor infrastruktury města</t>
  </si>
  <si>
    <t>3713</t>
  </si>
  <si>
    <t>Změny technologií vytápění</t>
  </si>
  <si>
    <t>3719</t>
  </si>
  <si>
    <t>Ostatní činnosti k ochraně ovzduší</t>
  </si>
  <si>
    <t>3721</t>
  </si>
  <si>
    <t>Sběr a svoz nebezpečných odpadů</t>
  </si>
  <si>
    <t>3722</t>
  </si>
  <si>
    <t>Sběr a svoz komunálních odpadů</t>
  </si>
  <si>
    <t>3724</t>
  </si>
  <si>
    <t>Využívání a zneškodňování nebezpečných odpadů</t>
  </si>
  <si>
    <t>3725</t>
  </si>
  <si>
    <t>Využívání a zneškodňování komun.odpadů</t>
  </si>
  <si>
    <t>3727</t>
  </si>
  <si>
    <t>Prevence vzniku odpadů</t>
  </si>
  <si>
    <t>3728</t>
  </si>
  <si>
    <t>Monitoring nakládání s odpady</t>
  </si>
  <si>
    <t>3729</t>
  </si>
  <si>
    <t>Ostatní nakládání s odpady</t>
  </si>
  <si>
    <t>3792</t>
  </si>
  <si>
    <t>Ekologická výchova a osvěta</t>
  </si>
  <si>
    <t>MHMP - Odbor městské zeleně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</si>
  <si>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</si>
  <si>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</si>
  <si>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</si>
  <si>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</si>
  <si>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</si>
  <si>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</si>
  <si>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2333</t>
  </si>
  <si>
    <t>Úpravy drobných vodních toků</t>
  </si>
  <si>
    <t>3745</t>
  </si>
  <si>
    <t>Péče o vzhled obcí a veřejnou zeleň</t>
  </si>
  <si>
    <t>3749</t>
  </si>
  <si>
    <t>Ostatní činnosti k ochraně přírody a krajiny</t>
  </si>
  <si>
    <t>3799</t>
  </si>
  <si>
    <t>Ostatní ekologické záležitosti a programy</t>
  </si>
  <si>
    <t>2399</t>
  </si>
  <si>
    <t>Ostatní záležitosti vodního hospodářství</t>
  </si>
  <si>
    <t>MHMP - Odbor životního prostředí</t>
  </si>
  <si>
    <t>1014</t>
  </si>
  <si>
    <t>Ozdravování hosp.zvířat, pol. a spec.plodin</t>
  </si>
  <si>
    <t>2369</t>
  </si>
  <si>
    <t>Ostatní správa ve vodním hospodářství</t>
  </si>
  <si>
    <t>3716</t>
  </si>
  <si>
    <t>Monitoring ochrany ovzduší</t>
  </si>
  <si>
    <t>3769</t>
  </si>
  <si>
    <t>Ostatní správa v ochraně životního prostředí</t>
  </si>
  <si>
    <t>ZOOLOGICKÁ ZAHRADA</t>
  </si>
  <si>
    <t>Celkem správce: 0011 - RNDr. Miloš Gregar</t>
  </si>
  <si>
    <t>0013</t>
  </si>
  <si>
    <t>BABA II - rekon.IS</t>
  </si>
  <si>
    <t>HMP-MČ DOLNÍ MĚCHOLUPY</t>
  </si>
  <si>
    <t>7505</t>
  </si>
  <si>
    <t>TV Dolní Měcholupy</t>
  </si>
  <si>
    <t>7490</t>
  </si>
  <si>
    <t>TV Kolovraty</t>
  </si>
  <si>
    <t>HMP-MČ PRAHA 13</t>
  </si>
  <si>
    <t>Infrastruktura Nová Velká Ohrada</t>
  </si>
  <si>
    <t>7791</t>
  </si>
  <si>
    <t>TV Zlenická</t>
  </si>
  <si>
    <t>HMP-MČ VELKÁ CHUCHLE</t>
  </si>
  <si>
    <t>4017</t>
  </si>
  <si>
    <t>TV - Velká Chuchle, plyn. a rek. vodovod.řadů</t>
  </si>
  <si>
    <t>TV Sedlec</t>
  </si>
  <si>
    <t>TV Uhříněves</t>
  </si>
  <si>
    <t>0050</t>
  </si>
  <si>
    <t>TV Slivenec</t>
  </si>
  <si>
    <t>0085</t>
  </si>
  <si>
    <t>TV Řepy</t>
  </si>
  <si>
    <t>0088</t>
  </si>
  <si>
    <t>TV Libuš</t>
  </si>
  <si>
    <t>0092</t>
  </si>
  <si>
    <t>TV Zličín</t>
  </si>
  <si>
    <t>0093</t>
  </si>
  <si>
    <t>TV Kbely</t>
  </si>
  <si>
    <t>0100</t>
  </si>
  <si>
    <t>TV Zbraslav</t>
  </si>
  <si>
    <t>0101</t>
  </si>
  <si>
    <t>TV Újezd</t>
  </si>
  <si>
    <t>0106</t>
  </si>
  <si>
    <t>TV Šeberov</t>
  </si>
  <si>
    <t>0113</t>
  </si>
  <si>
    <t>TV Lipence</t>
  </si>
  <si>
    <t>0114</t>
  </si>
  <si>
    <t>TV Stodůlky</t>
  </si>
  <si>
    <t>0117</t>
  </si>
  <si>
    <t>TV Zbuzanská</t>
  </si>
  <si>
    <t>0132</t>
  </si>
  <si>
    <t>TV Točná</t>
  </si>
  <si>
    <t>0133</t>
  </si>
  <si>
    <t>TV Ďáblice</t>
  </si>
  <si>
    <t>0134</t>
  </si>
  <si>
    <t>TV Dolní Počernice</t>
  </si>
  <si>
    <t>0137</t>
  </si>
  <si>
    <t>TV Kyje - Hutě</t>
  </si>
  <si>
    <t>0138</t>
  </si>
  <si>
    <t>TV Kunratice</t>
  </si>
  <si>
    <t>0152</t>
  </si>
  <si>
    <t>TV Chabry</t>
  </si>
  <si>
    <t>0161</t>
  </si>
  <si>
    <t>0196</t>
  </si>
  <si>
    <t>TV Klánovice</t>
  </si>
  <si>
    <t>0204</t>
  </si>
  <si>
    <t>TV Nebušice</t>
  </si>
  <si>
    <t>0218</t>
  </si>
  <si>
    <t>TV Jahodnice</t>
  </si>
  <si>
    <t>3082</t>
  </si>
  <si>
    <t>TV Radotín</t>
  </si>
  <si>
    <t>3090</t>
  </si>
  <si>
    <t>TV Řeporyje</t>
  </si>
  <si>
    <t>3103</t>
  </si>
  <si>
    <t>TV Lochkov</t>
  </si>
  <si>
    <t>3106</t>
  </si>
  <si>
    <t>TV Suchdol</t>
  </si>
  <si>
    <t>TV Lysolaje</t>
  </si>
  <si>
    <t>TV Přední Kopanina</t>
  </si>
  <si>
    <t>TV Čakovice</t>
  </si>
  <si>
    <t>TV Běchovice</t>
  </si>
  <si>
    <t>3136</t>
  </si>
  <si>
    <t>TV Satalice</t>
  </si>
  <si>
    <t>3140</t>
  </si>
  <si>
    <t>TV Újezd nad Lesy</t>
  </si>
  <si>
    <t>TV Vinoř</t>
  </si>
  <si>
    <t>3151</t>
  </si>
  <si>
    <t>TV Dubeč</t>
  </si>
  <si>
    <t>3168</t>
  </si>
  <si>
    <t>TV Křeslice</t>
  </si>
  <si>
    <t>3171</t>
  </si>
  <si>
    <t>TV Štěrboholy</t>
  </si>
  <si>
    <t>3295</t>
  </si>
  <si>
    <t>TV H.Počernice</t>
  </si>
  <si>
    <t>7132</t>
  </si>
  <si>
    <t>IP pro stavby TV</t>
  </si>
  <si>
    <t>7499</t>
  </si>
  <si>
    <t>7500</t>
  </si>
  <si>
    <t>TV Praha 6</t>
  </si>
  <si>
    <t>7981</t>
  </si>
  <si>
    <t>TV Za Horou</t>
  </si>
  <si>
    <t>9534</t>
  </si>
  <si>
    <t>TV Nové Butovice</t>
  </si>
  <si>
    <t>Senovážné nám.11- digitalizace telem. přenosů</t>
  </si>
  <si>
    <t>7533</t>
  </si>
  <si>
    <t>Monitoring Petrovice  4.6.7. st</t>
  </si>
  <si>
    <t>7534</t>
  </si>
  <si>
    <t>Monitoring Řepy vč. stavebních úprav</t>
  </si>
  <si>
    <t>Komunikace a parkoviště</t>
  </si>
  <si>
    <t>Výstavní pavilon-Areál JIH</t>
  </si>
  <si>
    <t>Zajištění stability svahu Vinice</t>
  </si>
  <si>
    <t>6936</t>
  </si>
  <si>
    <t>Expozice</t>
  </si>
  <si>
    <t>6937</t>
  </si>
  <si>
    <t>Infrastruktura</t>
  </si>
  <si>
    <t>6938</t>
  </si>
  <si>
    <t>Návštěvnická vybavenost</t>
  </si>
  <si>
    <t>7503</t>
  </si>
  <si>
    <t>Areál Západ</t>
  </si>
  <si>
    <t>HMP-MČ BĚCHOVICE</t>
  </si>
  <si>
    <t>Izolační zalesnění Běchovic II</t>
  </si>
  <si>
    <t>7504</t>
  </si>
  <si>
    <t>Obnova veřejné zeleně</t>
  </si>
  <si>
    <t>HMP-MČ DOLNÍ POČERNICE</t>
  </si>
  <si>
    <t>Odstarnění staré ekologické zátěže</t>
  </si>
  <si>
    <t>Rekonstrukce vodotečí v zámeckém parku</t>
  </si>
  <si>
    <t>Zelený ochran.pás proti spalovně TKO</t>
  </si>
  <si>
    <t>Rekonstrukce původní splašk. kanalizace</t>
  </si>
  <si>
    <t>Údržba veřejné zeleně</t>
  </si>
  <si>
    <t>rekonstrukce veřejných studní</t>
  </si>
  <si>
    <t>Úprava rekr.území - výsadba lesa</t>
  </si>
  <si>
    <t>HMP-MČ KRÁLOVICE</t>
  </si>
  <si>
    <t>7508</t>
  </si>
  <si>
    <t>Stavební úpravy a odbahnění rybníka</t>
  </si>
  <si>
    <t>HMP-MČ LIPENCE</t>
  </si>
  <si>
    <t>7509</t>
  </si>
  <si>
    <t>Kanalizace - etapa 2004 až 2005</t>
  </si>
  <si>
    <t>HMP-MČ NEBUŠICE</t>
  </si>
  <si>
    <t>3107</t>
  </si>
  <si>
    <t>Stavba kanalizace a rek.vodovodu</t>
  </si>
  <si>
    <t>6023</t>
  </si>
  <si>
    <t>Rek.Centrálního parku</t>
  </si>
  <si>
    <t>Obnova parkové zeleně</t>
  </si>
  <si>
    <t>0012</t>
  </si>
  <si>
    <t>Protipovod.opatř.na ochr.HMP</t>
  </si>
  <si>
    <t>0245</t>
  </si>
  <si>
    <t>TV Zelený pruh - Antala Staška</t>
  </si>
  <si>
    <t>0102</t>
  </si>
  <si>
    <t>TV Koloděje</t>
  </si>
  <si>
    <t>TV Benice</t>
  </si>
  <si>
    <t>7133</t>
  </si>
  <si>
    <t>IP pr stavby TV</t>
  </si>
  <si>
    <t>0057</t>
  </si>
  <si>
    <t>Prodloužení stoky A 2</t>
  </si>
  <si>
    <t>7877</t>
  </si>
  <si>
    <t>Regener.vnitrobloku Chlebovická-Tupolevova</t>
  </si>
  <si>
    <t>7531</t>
  </si>
  <si>
    <t>Rekreační park - Hostivař</t>
  </si>
  <si>
    <t>6959</t>
  </si>
  <si>
    <t>ČOV Kolovraty-2.linka</t>
  </si>
  <si>
    <t>6963</t>
  </si>
  <si>
    <t>Rekonstrukce ÚČOV Trója</t>
  </si>
  <si>
    <t>6967</t>
  </si>
  <si>
    <t>Výst.kanal.Ke hřbitovu</t>
  </si>
  <si>
    <t>7287</t>
  </si>
  <si>
    <t>Rekon.kanalizace Českobrodská II.et.</t>
  </si>
  <si>
    <t>7532</t>
  </si>
  <si>
    <t>0008. etapa protipovodňových opatření</t>
  </si>
  <si>
    <t>7537</t>
  </si>
  <si>
    <t>OVŘ Palackého, V Jámě, Spálená, Ostrovní a okolí</t>
  </si>
  <si>
    <t>7538</t>
  </si>
  <si>
    <t>OVŘ Pod Kaštany</t>
  </si>
  <si>
    <t>7539</t>
  </si>
  <si>
    <t>OVŘ Rokoska</t>
  </si>
  <si>
    <t>7547</t>
  </si>
  <si>
    <t>Zabezpečení proti úniku chlóru na ÚV Káraný</t>
  </si>
  <si>
    <t>7514</t>
  </si>
  <si>
    <t>Obnova dětských hřišť</t>
  </si>
  <si>
    <t>7515</t>
  </si>
  <si>
    <t>Rekreační zeleň - rekultivace skládky Řepy</t>
  </si>
  <si>
    <t>Letňany-rozšíření parku Stará náves, 1.a2.etapa</t>
  </si>
  <si>
    <t>Kompletní obnova laviček a odpadkových košů</t>
  </si>
  <si>
    <t>Rek. rybníka - Kbely</t>
  </si>
  <si>
    <t>Zahradní technika</t>
  </si>
  <si>
    <t>HMP-MČ PRAHA 20</t>
  </si>
  <si>
    <t>Revitalizace skládky Beranka</t>
  </si>
  <si>
    <t>7517</t>
  </si>
  <si>
    <t>Obnova zeleně obce</t>
  </si>
  <si>
    <t>HMP-MČ PRAHA 21</t>
  </si>
  <si>
    <t>7518</t>
  </si>
  <si>
    <t>Vyčištění chovných rybníků</t>
  </si>
  <si>
    <t>7520</t>
  </si>
  <si>
    <t>Rek. a úprava veřejné zeleně Uhřiněves</t>
  </si>
  <si>
    <t>HMP-MČ SATALICE</t>
  </si>
  <si>
    <t>realizace biokoridoru</t>
  </si>
  <si>
    <t>HMP-MČ SLIVENEC</t>
  </si>
  <si>
    <t>Rekonstrukce Vrutického potoka</t>
  </si>
  <si>
    <t>Úprava veřejných zelených ploch a rozšíření parkov</t>
  </si>
  <si>
    <t>HMP-MČ TRÓJA</t>
  </si>
  <si>
    <t>Výst. vodovodního a kanalizačního řadu</t>
  </si>
  <si>
    <t>3091</t>
  </si>
  <si>
    <t>Splašková kanalizace Velká  Chuchle</t>
  </si>
  <si>
    <t>Městská zahrada Zbraslav</t>
  </si>
  <si>
    <t>HMP-MČ ZLIČÍN</t>
  </si>
  <si>
    <t>Park Na Prameništi</t>
  </si>
  <si>
    <t>Ochranná zeleň</t>
  </si>
  <si>
    <t>HMP-MČ ČAKOVICE</t>
  </si>
  <si>
    <t>Napojení kanal. řadů na objekty MČ</t>
  </si>
  <si>
    <t>08 - Hospodářství</t>
  </si>
  <si>
    <t>4131</t>
  </si>
  <si>
    <t>Převody z vlast.fondů hospodářské(podnikat.)činnos</t>
  </si>
  <si>
    <t>MHMP - Odbor bytový</t>
  </si>
  <si>
    <t>POHŘEBNÍ ÚSTAV HMP</t>
  </si>
  <si>
    <t>3632</t>
  </si>
  <si>
    <t>Pohřebnictví</t>
  </si>
  <si>
    <t>SPRÁVA PRAŽ.HŘBITOVŮ</t>
  </si>
  <si>
    <t>3771</t>
  </si>
  <si>
    <t>Protiradonová opatření</t>
  </si>
  <si>
    <t>MHMP - Odbor obchodních aktivit</t>
  </si>
  <si>
    <t>3699</t>
  </si>
  <si>
    <t>Ost.záležitosti bydlení, kom.služeb a územ.rozvoje</t>
  </si>
  <si>
    <t>3631</t>
  </si>
  <si>
    <t>Veřejné osvětlení</t>
  </si>
  <si>
    <t>MHMP - Sekr. radního pro obl. hosp. politiky</t>
  </si>
  <si>
    <t>7196</t>
  </si>
  <si>
    <t>Rek.havarijního stavu střechy pivovaru čp.3</t>
  </si>
  <si>
    <t>MHMP - Odbor městského investora</t>
  </si>
  <si>
    <t>Celková rek. obytného domu - Molákova</t>
  </si>
  <si>
    <t>Bytové objekty</t>
  </si>
  <si>
    <t>Rek.správní budovy - hřbitov Malvazinky</t>
  </si>
  <si>
    <t>Síň rozloučení na hřbitově Ďáblice</t>
  </si>
  <si>
    <t>3864</t>
  </si>
  <si>
    <t>Vybud.nových cest a odstr.povrch.rozvodů</t>
  </si>
  <si>
    <t>5001</t>
  </si>
  <si>
    <t>Rekonstrukce kolumbární zdi Olšany</t>
  </si>
  <si>
    <t>5768</t>
  </si>
  <si>
    <t>Hřbitov Břevnov, rekonstrukce ohradní zdi a kolumbaria</t>
  </si>
  <si>
    <t>5770</t>
  </si>
  <si>
    <t>Olšany-reko.komunikací</t>
  </si>
  <si>
    <t>5771</t>
  </si>
  <si>
    <t>Reko.sociál.zázemí Vinohrady</t>
  </si>
  <si>
    <t>6555</t>
  </si>
  <si>
    <t>Hřbitov Hloubětín -rozšíření hřbitova</t>
  </si>
  <si>
    <t>6559</t>
  </si>
  <si>
    <t>Hřbitov Vyšehrad rekonstr.celého hřbitova</t>
  </si>
  <si>
    <t>6560</t>
  </si>
  <si>
    <t>Hřbitov Záběhlice-rekonstrukce hřbitova</t>
  </si>
  <si>
    <t>7703</t>
  </si>
  <si>
    <t>Hřbitov Braník - rek. soc. zázemí včetně zdí</t>
  </si>
  <si>
    <t>Objekt integrovaných prodejních ploch na sídlišti</t>
  </si>
  <si>
    <t>Veřejné osvětlení Petrovice</t>
  </si>
  <si>
    <t>0149</t>
  </si>
  <si>
    <t>Rek. Buben.nábřeží-lávka na Štvanici</t>
  </si>
  <si>
    <t>0150</t>
  </si>
  <si>
    <t>Veřejné osvětlení NKP Vyšehrad</t>
  </si>
  <si>
    <t>0151</t>
  </si>
  <si>
    <t>Veř.osvětl.-drobné, blíže nesp.inv.akce</t>
  </si>
  <si>
    <t>7693</t>
  </si>
  <si>
    <t>IP pro stavby</t>
  </si>
  <si>
    <t>5406</t>
  </si>
  <si>
    <t>Dolnopočernické centrum - příprava území</t>
  </si>
  <si>
    <t>Nebytové objekty a stavby</t>
  </si>
  <si>
    <t>Revitalizace osvětlení</t>
  </si>
  <si>
    <t>Výkupy budov a staveb</t>
  </si>
  <si>
    <t>Řetězová 3/222, Praha 1- rekonstrukce objektu</t>
  </si>
  <si>
    <t>7694</t>
  </si>
  <si>
    <t>Bydlení Špitálka - technická infrastruktura</t>
  </si>
  <si>
    <t>7702</t>
  </si>
  <si>
    <t>Výkupy pozemků a trvalých porostů</t>
  </si>
  <si>
    <t>Rekonstrukce brodu u Botiče - II.et</t>
  </si>
  <si>
    <t>Vybud.-dešť. kanalizace v ul. Formanské-Kateřinky</t>
  </si>
  <si>
    <t>LESY HMP</t>
  </si>
  <si>
    <t>6473</t>
  </si>
  <si>
    <t>Provozní objekt - Práče - rekonstrukce a přístavba</t>
  </si>
  <si>
    <t>6573</t>
  </si>
  <si>
    <t>SZNR -</t>
  </si>
  <si>
    <t>0010</t>
  </si>
  <si>
    <t>Toulcův dvůr</t>
  </si>
  <si>
    <t>7526</t>
  </si>
  <si>
    <t>Dostavba botanické zahrady</t>
  </si>
  <si>
    <t>4272</t>
  </si>
  <si>
    <t>Sběrné dvory</t>
  </si>
  <si>
    <t>7528</t>
  </si>
  <si>
    <t>Kompostárna</t>
  </si>
  <si>
    <t>Realizace biokoridorů a biocenter</t>
  </si>
  <si>
    <t>Realizace nových ploch lesů</t>
  </si>
  <si>
    <t>Rybník (vodojem) - Letenské sady</t>
  </si>
  <si>
    <t>2003</t>
  </si>
  <si>
    <t>Výkupy lesních pozemků</t>
  </si>
  <si>
    <t>4452</t>
  </si>
  <si>
    <t>Letenské sady  - obnova ploch</t>
  </si>
  <si>
    <t>4857</t>
  </si>
  <si>
    <t>Kinského zahrada - obnova, I. etapa</t>
  </si>
  <si>
    <t>4859</t>
  </si>
  <si>
    <t>Stromovka - obnova</t>
  </si>
  <si>
    <t>4860</t>
  </si>
  <si>
    <t>Výkup pozemků jádrov. území PBZ</t>
  </si>
  <si>
    <t>5284</t>
  </si>
  <si>
    <t>Investice související s areály zeleně I.kategorie</t>
  </si>
  <si>
    <t>5286</t>
  </si>
  <si>
    <t>Vodovod Letná</t>
  </si>
  <si>
    <t>6028</t>
  </si>
  <si>
    <t>Vrtbovská zahrada - sekané kopie</t>
  </si>
  <si>
    <t>6475</t>
  </si>
  <si>
    <t>Obnova parku na Vítkově</t>
  </si>
  <si>
    <t>6951</t>
  </si>
  <si>
    <t>Hájovna Jinonice-rekonstrukce a přístavba</t>
  </si>
  <si>
    <t>6952</t>
  </si>
  <si>
    <t>Provozní objekt Hostivař</t>
  </si>
  <si>
    <t>6954</t>
  </si>
  <si>
    <t>Obora Hvězda-obnova</t>
  </si>
  <si>
    <t>6955</t>
  </si>
  <si>
    <t>Petřín - obnova</t>
  </si>
  <si>
    <t>6956</t>
  </si>
  <si>
    <t>Výkup pozemků pro ÚSES a chráněná území</t>
  </si>
  <si>
    <t>6957</t>
  </si>
  <si>
    <t>Výkupy pozemků</t>
  </si>
  <si>
    <t>7529</t>
  </si>
  <si>
    <t>Areál Hostivař</t>
  </si>
  <si>
    <t>7530</t>
  </si>
  <si>
    <t>Lobkovická zahrada</t>
  </si>
  <si>
    <t>6961</t>
  </si>
  <si>
    <t>Rek.kanalizace Bártlova a Třebešovská</t>
  </si>
  <si>
    <t>7253</t>
  </si>
  <si>
    <t>Zabezpečení objektů ÚV Káraný</t>
  </si>
  <si>
    <t>7254</t>
  </si>
  <si>
    <t>Zabezpečení 1.,2.a 3. řadu ÚV Káraný</t>
  </si>
  <si>
    <t>7541</t>
  </si>
  <si>
    <t>OVŘ V Šáreckém údolí</t>
  </si>
  <si>
    <t>7542</t>
  </si>
  <si>
    <t>Rekonstr.technolog. na 3 objektech 1.a 2.kár. řadu</t>
  </si>
  <si>
    <t>7543</t>
  </si>
  <si>
    <t>Rekonstrukce větráků 1. a 2. káranského řadu</t>
  </si>
  <si>
    <t>7546</t>
  </si>
  <si>
    <t>Zabezpečenost vodohospod. objektů na území HMP</t>
  </si>
  <si>
    <t>CITES centrum</t>
  </si>
  <si>
    <t>Rekonstrukce lineární expozice papoušků</t>
  </si>
  <si>
    <t>4885</t>
  </si>
  <si>
    <t>Chovatelské zázemí</t>
  </si>
  <si>
    <t>6032</t>
  </si>
  <si>
    <t>SZNR</t>
  </si>
  <si>
    <t>6826</t>
  </si>
  <si>
    <t>Technické zázemí</t>
  </si>
  <si>
    <t>6972</t>
  </si>
  <si>
    <t>Pavilon hrochů</t>
  </si>
  <si>
    <t>00087 - Sbírka - povodně 2002</t>
  </si>
  <si>
    <t>0016</t>
  </si>
  <si>
    <t>Centrální park JZM I</t>
  </si>
  <si>
    <t>0107</t>
  </si>
  <si>
    <t>H.Libeň - Pekařka</t>
  </si>
  <si>
    <t>0111</t>
  </si>
  <si>
    <t>Na Vackově</t>
  </si>
  <si>
    <t>0238</t>
  </si>
  <si>
    <t>Bytové domy Čakovice II</t>
  </si>
  <si>
    <t>0244</t>
  </si>
  <si>
    <t>Byty Nebušice</t>
  </si>
  <si>
    <t>5609</t>
  </si>
  <si>
    <t>Výkupy pro bytovou výstavbu</t>
  </si>
  <si>
    <t>7026</t>
  </si>
  <si>
    <t>Bytový soubor Hloubětín</t>
  </si>
  <si>
    <t>7501</t>
  </si>
  <si>
    <t>Vysočany - Ocelářská</t>
  </si>
  <si>
    <t>7502</t>
  </si>
  <si>
    <t>Čakovice III</t>
  </si>
  <si>
    <t>0190</t>
  </si>
  <si>
    <t>DPS Dubeč-rozšíření</t>
  </si>
  <si>
    <t>01 - ROZVOJ OBCE</t>
  </si>
  <si>
    <t>ČÁST I. - ROZPOČTOVÉ PŘÍJMY</t>
  </si>
  <si>
    <t>Název organizace</t>
  </si>
  <si>
    <t>Položka</t>
  </si>
  <si>
    <t>Text</t>
  </si>
  <si>
    <t>Rozpočet schválený na r.2004</t>
  </si>
  <si>
    <t>Návrh rozpočtu na rok 2005</t>
  </si>
  <si>
    <t>Rozdíl 2005-2004</t>
  </si>
  <si>
    <t>Index 2005/2004</t>
  </si>
  <si>
    <t>UZ</t>
  </si>
  <si>
    <t>PŘÍJMY CELKEM *</t>
  </si>
  <si>
    <t>ČÁST II. - BĚŽNÉ VÝDAJE</t>
  </si>
  <si>
    <t>ODPA</t>
  </si>
  <si>
    <t>Správce: 0002 - Ing. Jan Bürgermeister</t>
  </si>
  <si>
    <t>IROP-INŽ.A REAL.ORG. P1</t>
  </si>
  <si>
    <t>3639</t>
  </si>
  <si>
    <t>Komunální služby a územní rozvoj j.n.</t>
  </si>
  <si>
    <t>00000</t>
  </si>
  <si>
    <t>MHMP - OMI</t>
  </si>
  <si>
    <t>2121</t>
  </si>
  <si>
    <t>Stavebnictví</t>
  </si>
  <si>
    <t>3612</t>
  </si>
  <si>
    <t>Bytové hospodářství</t>
  </si>
  <si>
    <t>3633</t>
  </si>
  <si>
    <t>Výstavba a údržba místních inženýrských sítí</t>
  </si>
  <si>
    <t>MHMP - Odbor stavební</t>
  </si>
  <si>
    <t>ÚTVAR ROZVOJE HL.M.P P1</t>
  </si>
  <si>
    <t>3635</t>
  </si>
  <si>
    <t>Územní plánování</t>
  </si>
  <si>
    <t>Celkem správce: 0002 - Ing. Jan Bürgermeister</t>
  </si>
  <si>
    <t>BĚŽNÉ VÝDAJE CELKEM *</t>
  </si>
  <si>
    <t>ČÁST III. - KAPITÁLOVÉ VÝDAJE</t>
  </si>
  <si>
    <t>Číslo stavby</t>
  </si>
  <si>
    <t>Zbývá financovat</t>
  </si>
  <si>
    <t>HMP-MČ KUNRATICE</t>
  </si>
  <si>
    <t>7491</t>
  </si>
  <si>
    <t>Havarie střechy zámku</t>
  </si>
  <si>
    <t>00094 - Inv. dotace z rozpočtu HMP org.HMP</t>
  </si>
  <si>
    <t>HMP-MČ PRAHA 22</t>
  </si>
  <si>
    <t>0000</t>
  </si>
  <si>
    <t>Nové náměstí Uhříněves - 3. etapa</t>
  </si>
  <si>
    <t>DPS Uhříněves II.</t>
  </si>
  <si>
    <t>JM I - ukončení Centrálního parku</t>
  </si>
  <si>
    <t>P - 14, Aloisov</t>
  </si>
  <si>
    <t>Pobřežní III - infrastruktura</t>
  </si>
  <si>
    <t>Pobřežní IV.- infrast.pro jižní obchvat</t>
  </si>
  <si>
    <t>Podchod Vítězné náměstí</t>
  </si>
  <si>
    <t>Radotín - výkupy pozemků</t>
  </si>
  <si>
    <t>Rokytka - rozvoj území</t>
  </si>
  <si>
    <t>0090</t>
  </si>
  <si>
    <t>IP pro bytovou výstavbu</t>
  </si>
  <si>
    <t>0105</t>
  </si>
  <si>
    <t>H.Měcholupy - Petrovice, byty</t>
  </si>
  <si>
    <t>0112</t>
  </si>
  <si>
    <t>Dofakturace za rok 2002</t>
  </si>
  <si>
    <t>0122</t>
  </si>
  <si>
    <t>Č.Most II/5.st.</t>
  </si>
  <si>
    <t>0164</t>
  </si>
  <si>
    <t>Bytové domy Čakovice I.</t>
  </si>
  <si>
    <t>0184</t>
  </si>
  <si>
    <t>Kbely - CENTRUM</t>
  </si>
  <si>
    <t>0185</t>
  </si>
  <si>
    <t>Příloha č. 6 k usnesení ZHMP č.    ze dne 16.12.2004</t>
  </si>
  <si>
    <t>Řepy -  nástavba Nevanova</t>
  </si>
  <si>
    <t>0191</t>
  </si>
  <si>
    <t>Chráněné byty - DPS Kunratice</t>
  </si>
  <si>
    <t>0192</t>
  </si>
  <si>
    <t>Chráněné byty - DPS Libuš</t>
  </si>
  <si>
    <t>0209</t>
  </si>
  <si>
    <t>Na Berance</t>
  </si>
  <si>
    <t>0210</t>
  </si>
  <si>
    <t>JM I, byty Milíčov</t>
  </si>
  <si>
    <t>0230</t>
  </si>
  <si>
    <t>Polabská - byty - Miškovice</t>
  </si>
  <si>
    <t>0239</t>
  </si>
  <si>
    <t>Byty - Lysolaje</t>
  </si>
  <si>
    <t>0241</t>
  </si>
  <si>
    <t>Byty Dubeč</t>
  </si>
  <si>
    <t>5407</t>
  </si>
  <si>
    <t>Maniny - příprava území</t>
  </si>
  <si>
    <t>7496</t>
  </si>
  <si>
    <t>Kolektor Centrum-Smíchov</t>
  </si>
  <si>
    <t>8074</t>
  </si>
  <si>
    <t>Víceúčelový areál Dubeč</t>
  </si>
  <si>
    <t>9646</t>
  </si>
  <si>
    <t>Kolektor CIA</t>
  </si>
  <si>
    <t>9812</t>
  </si>
  <si>
    <t>Na Pomezí, byty + TI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</si>
</sst>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\-#,##0.00\ 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" fontId="8" fillId="0" borderId="7" xfId="0" applyNumberFormat="1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2" borderId="2" xfId="0" applyNumberFormat="1" applyFont="1" applyFill="1" applyBorder="1" applyAlignment="1">
      <alignment horizontal="left"/>
    </xf>
    <xf numFmtId="164" fontId="8" fillId="0" borderId="7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164" fontId="8" fillId="3" borderId="2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2" borderId="2" xfId="0" applyNumberFormat="1" applyFont="1" applyFill="1" applyBorder="1" applyAlignment="1">
      <alignment horizontal="left" wrapText="1"/>
    </xf>
    <xf numFmtId="4" fontId="6" fillId="2" borderId="13" xfId="0" applyNumberFormat="1" applyFont="1" applyFill="1" applyBorder="1" applyAlignment="1">
      <alignment horizontal="left" wrapText="1"/>
    </xf>
    <xf numFmtId="4" fontId="8" fillId="2" borderId="14" xfId="0" applyNumberFormat="1" applyFont="1" applyFill="1" applyBorder="1" applyAlignment="1">
      <alignment horizontal="right" wrapText="1"/>
    </xf>
    <xf numFmtId="4" fontId="8" fillId="2" borderId="15" xfId="0" applyNumberFormat="1" applyFont="1" applyFill="1" applyBorder="1" applyAlignment="1">
      <alignment horizontal="right" wrapText="1"/>
    </xf>
    <xf numFmtId="4" fontId="8" fillId="2" borderId="13" xfId="0" applyNumberFormat="1" applyFont="1" applyFill="1" applyBorder="1" applyAlignment="1">
      <alignment horizontal="right" wrapText="1"/>
    </xf>
    <xf numFmtId="4" fontId="8" fillId="3" borderId="2" xfId="0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4" borderId="0" xfId="0" applyNumberFormat="1" applyFont="1" applyFill="1" applyAlignment="1">
      <alignment horizontal="centerContinuous" vertical="center"/>
    </xf>
    <xf numFmtId="4" fontId="1" fillId="4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4" borderId="20" xfId="0" applyFont="1" applyFill="1" applyBorder="1" applyAlignment="1">
      <alignment horizontal="left" vertical="center"/>
    </xf>
    <xf numFmtId="165" fontId="12" fillId="4" borderId="13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165" fontId="12" fillId="0" borderId="13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left"/>
    </xf>
    <xf numFmtId="165" fontId="13" fillId="0" borderId="22" xfId="0" applyNumberFormat="1" applyFont="1" applyBorder="1" applyAlignment="1">
      <alignment horizontal="right"/>
    </xf>
    <xf numFmtId="165" fontId="12" fillId="4" borderId="23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/>
    </xf>
    <xf numFmtId="165" fontId="12" fillId="0" borderId="18" xfId="0" applyNumberFormat="1" applyFont="1" applyFill="1" applyBorder="1" applyAlignment="1">
      <alignment horizontal="right" vertical="center"/>
    </xf>
    <xf numFmtId="165" fontId="12" fillId="0" borderId="23" xfId="0" applyNumberFormat="1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left" vertical="center"/>
    </xf>
    <xf numFmtId="165" fontId="12" fillId="4" borderId="18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/>
    </xf>
    <xf numFmtId="165" fontId="13" fillId="0" borderId="24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left" vertical="center"/>
    </xf>
    <xf numFmtId="165" fontId="13" fillId="0" borderId="22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165" fontId="13" fillId="0" borderId="25" xfId="0" applyNumberFormat="1" applyFont="1" applyFill="1" applyBorder="1" applyAlignment="1">
      <alignment horizontal="right" vertical="center"/>
    </xf>
    <xf numFmtId="165" fontId="13" fillId="4" borderId="13" xfId="0" applyNumberFormat="1" applyFont="1" applyFill="1" applyBorder="1" applyAlignment="1">
      <alignment horizontal="right" vertical="center"/>
    </xf>
    <xf numFmtId="165" fontId="13" fillId="4" borderId="13" xfId="0" applyNumberFormat="1" applyFont="1" applyFill="1" applyBorder="1" applyAlignment="1">
      <alignment horizontal="right"/>
    </xf>
    <xf numFmtId="165" fontId="13" fillId="0" borderId="13" xfId="0" applyNumberFormat="1" applyFont="1" applyFill="1" applyBorder="1" applyAlignment="1">
      <alignment horizontal="right" vertical="center"/>
    </xf>
    <xf numFmtId="165" fontId="13" fillId="0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49" fontId="0" fillId="0" borderId="28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0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4">
      <selection activeCell="D10" sqref="D10"/>
    </sheetView>
  </sheetViews>
  <sheetFormatPr defaultColWidth="9.00390625" defaultRowHeight="12.75"/>
  <cols>
    <col min="1" max="1" width="40.125" style="0" bestFit="1" customWidth="1"/>
    <col min="2" max="2" width="16.00390625" style="0" bestFit="1" customWidth="1"/>
    <col min="3" max="3" width="12.875" style="0" bestFit="1" customWidth="1"/>
    <col min="4" max="4" width="15.125" style="0" bestFit="1" customWidth="1"/>
  </cols>
  <sheetData>
    <row r="1" ht="12.75">
      <c r="D1" s="50" t="s">
        <v>1511</v>
      </c>
    </row>
    <row r="5" spans="1:4" ht="15.75">
      <c r="A5" s="125" t="s">
        <v>1031</v>
      </c>
      <c r="B5" s="125"/>
      <c r="C5" s="125"/>
      <c r="D5" s="125"/>
    </row>
    <row r="6" spans="1:4" ht="16.5" thickBot="1">
      <c r="A6" s="51"/>
      <c r="B6" s="51"/>
      <c r="C6" s="51"/>
      <c r="D6" s="52" t="s">
        <v>1016</v>
      </c>
    </row>
    <row r="7" spans="1:4" ht="12.75">
      <c r="A7" s="53" t="s">
        <v>1017</v>
      </c>
      <c r="B7" s="54" t="s">
        <v>1018</v>
      </c>
      <c r="C7" s="54" t="s">
        <v>1019</v>
      </c>
      <c r="D7" s="54" t="s">
        <v>1456</v>
      </c>
    </row>
    <row r="8" spans="1:4" ht="13.5" thickBot="1">
      <c r="A8" s="55"/>
      <c r="B8" s="56">
        <v>2004</v>
      </c>
      <c r="C8" s="56">
        <v>2005</v>
      </c>
      <c r="D8" s="56"/>
    </row>
    <row r="9" spans="1:4" ht="13.5" thickBot="1">
      <c r="A9" s="57" t="s">
        <v>1020</v>
      </c>
      <c r="B9" s="58">
        <v>43305122.6</v>
      </c>
      <c r="C9" s="58">
        <v>41408909.800000004</v>
      </c>
      <c r="D9" s="58">
        <v>-1896212.8</v>
      </c>
    </row>
    <row r="10" spans="1:4" ht="13.5" thickBot="1">
      <c r="A10" s="59"/>
      <c r="B10" s="60"/>
      <c r="C10" s="60"/>
      <c r="D10" s="60"/>
    </row>
    <row r="11" spans="1:4" ht="13.5" thickBot="1">
      <c r="A11" s="57" t="s">
        <v>1021</v>
      </c>
      <c r="B11" s="58"/>
      <c r="C11" s="58"/>
      <c r="D11" s="58"/>
    </row>
    <row r="12" spans="1:4" ht="12.75">
      <c r="A12" s="61" t="s">
        <v>1022</v>
      </c>
      <c r="B12" s="62">
        <v>27716567</v>
      </c>
      <c r="C12" s="62">
        <v>27852923.3</v>
      </c>
      <c r="D12" s="62">
        <v>136356.30000000075</v>
      </c>
    </row>
    <row r="13" spans="1:4" ht="13.5" thickBot="1">
      <c r="A13" s="61" t="s">
        <v>1023</v>
      </c>
      <c r="B13" s="62">
        <v>14359783.7</v>
      </c>
      <c r="C13" s="62">
        <v>12579357.500000004</v>
      </c>
      <c r="D13" s="62">
        <v>-1780426.2</v>
      </c>
    </row>
    <row r="14" spans="1:4" ht="13.5" thickBot="1">
      <c r="A14" s="57" t="s">
        <v>1024</v>
      </c>
      <c r="B14" s="58">
        <v>42076350.7</v>
      </c>
      <c r="C14" s="58">
        <v>40432280.800000004</v>
      </c>
      <c r="D14" s="63">
        <v>-1644069.8999999948</v>
      </c>
    </row>
    <row r="15" spans="1:4" ht="13.5" thickBot="1">
      <c r="A15" s="64"/>
      <c r="B15" s="65"/>
      <c r="C15" s="65"/>
      <c r="D15" s="66"/>
    </row>
    <row r="16" spans="1:4" ht="13.5" thickBot="1">
      <c r="A16" s="67" t="s">
        <v>1025</v>
      </c>
      <c r="B16" s="68"/>
      <c r="C16" s="68"/>
      <c r="D16" s="63"/>
    </row>
    <row r="17" spans="1:4" ht="12.75">
      <c r="A17" s="69" t="s">
        <v>1026</v>
      </c>
      <c r="B17" s="70">
        <v>1000000</v>
      </c>
      <c r="C17" s="70">
        <v>500000</v>
      </c>
      <c r="D17" s="62">
        <v>-500000</v>
      </c>
    </row>
    <row r="18" spans="1:4" ht="12.75">
      <c r="A18" s="71" t="s">
        <v>652</v>
      </c>
      <c r="B18" s="72"/>
      <c r="C18" s="72">
        <v>227000</v>
      </c>
      <c r="D18" s="62">
        <v>227000</v>
      </c>
    </row>
    <row r="19" spans="1:4" ht="12.75">
      <c r="A19" s="71" t="s">
        <v>1027</v>
      </c>
      <c r="B19" s="72">
        <v>18243.9</v>
      </c>
      <c r="C19" s="72">
        <v>14901</v>
      </c>
      <c r="D19" s="62">
        <v>-3342.9</v>
      </c>
    </row>
    <row r="20" spans="1:4" ht="13.5" thickBot="1">
      <c r="A20" s="73" t="s">
        <v>1028</v>
      </c>
      <c r="B20" s="74">
        <v>210528</v>
      </c>
      <c r="C20" s="74">
        <v>234728</v>
      </c>
      <c r="D20" s="62">
        <v>24200</v>
      </c>
    </row>
    <row r="21" spans="1:4" ht="13.5" thickBot="1">
      <c r="A21" s="57" t="s">
        <v>1029</v>
      </c>
      <c r="B21" s="75"/>
      <c r="C21" s="58">
        <v>976629</v>
      </c>
      <c r="D21" s="76"/>
    </row>
    <row r="22" spans="1:4" ht="13.5" thickBot="1">
      <c r="A22" s="59"/>
      <c r="B22" s="77"/>
      <c r="C22" s="77"/>
      <c r="D22" s="78"/>
    </row>
    <row r="23" spans="1:4" ht="13.5" thickBot="1">
      <c r="A23" s="57" t="s">
        <v>1030</v>
      </c>
      <c r="B23" s="58">
        <v>43305122.6</v>
      </c>
      <c r="C23" s="58">
        <v>41408909.800000004</v>
      </c>
      <c r="D23" s="58">
        <v>-1896212.7999999947</v>
      </c>
    </row>
  </sheetData>
  <mergeCells count="1">
    <mergeCell ref="A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34"/>
  <sheetViews>
    <sheetView workbookViewId="0" topLeftCell="A1">
      <selection activeCell="A2" sqref="A2:IV2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9.00390625" style="1" hidden="1" customWidth="1"/>
    <col min="7" max="7" width="8.25390625" style="1" hidden="1" customWidth="1"/>
  </cols>
  <sheetData>
    <row r="1" ht="14.25" customHeight="1"/>
    <row r="3" spans="1:7" ht="12.75">
      <c r="A3" s="48" t="s">
        <v>30</v>
      </c>
      <c r="B3" s="48"/>
      <c r="C3" s="48"/>
      <c r="D3" s="49"/>
      <c r="E3" s="49"/>
      <c r="F3" s="49"/>
      <c r="G3" s="49"/>
    </row>
    <row r="4" spans="1:7" ht="12.75">
      <c r="A4" s="48" t="s">
        <v>31</v>
      </c>
      <c r="B4" s="48"/>
      <c r="C4" s="48"/>
      <c r="D4" s="49"/>
      <c r="E4" s="49"/>
      <c r="F4" s="49"/>
      <c r="G4" s="49"/>
    </row>
    <row r="5" spans="1:7" ht="12.75">
      <c r="A5" s="48" t="s">
        <v>32</v>
      </c>
      <c r="B5" s="48"/>
      <c r="C5" s="48"/>
      <c r="D5" s="49"/>
      <c r="E5" s="49"/>
      <c r="F5" s="49"/>
      <c r="G5" s="49"/>
    </row>
    <row r="7" spans="1:7" ht="18">
      <c r="A7" s="3" t="s">
        <v>1291</v>
      </c>
      <c r="B7" s="23"/>
      <c r="C7" s="4"/>
      <c r="D7" s="32"/>
      <c r="E7" s="32"/>
      <c r="F7" s="32"/>
      <c r="G7" s="47"/>
    </row>
    <row r="8" spans="2:7" ht="13.5" thickBot="1">
      <c r="B8" s="24"/>
      <c r="D8" s="33"/>
      <c r="E8" s="33"/>
      <c r="F8" s="33"/>
      <c r="G8" s="33"/>
    </row>
    <row r="9" spans="1:7" ht="13.5" thickBot="1">
      <c r="A9" s="5"/>
      <c r="B9" s="25"/>
      <c r="C9" s="6" t="s">
        <v>1450</v>
      </c>
      <c r="D9" s="34"/>
      <c r="E9" s="35"/>
      <c r="F9" s="34"/>
      <c r="G9" s="35"/>
    </row>
    <row r="10" spans="1:7" ht="34.5" customHeight="1">
      <c r="A10" s="11" t="s">
        <v>1451</v>
      </c>
      <c r="B10" s="26" t="s">
        <v>1452</v>
      </c>
      <c r="C10" s="12" t="s">
        <v>1453</v>
      </c>
      <c r="D10" s="13" t="s">
        <v>1454</v>
      </c>
      <c r="E10" s="14" t="s">
        <v>1455</v>
      </c>
      <c r="F10" s="13" t="s">
        <v>1456</v>
      </c>
      <c r="G10" s="14" t="s">
        <v>1457</v>
      </c>
    </row>
    <row r="11" spans="1:7" ht="13.5" customHeight="1" thickBot="1">
      <c r="A11" s="7"/>
      <c r="B11" s="27"/>
      <c r="C11" s="8" t="s">
        <v>1458</v>
      </c>
      <c r="D11" s="9"/>
      <c r="E11" s="10"/>
      <c r="F11" s="9"/>
      <c r="G11" s="10"/>
    </row>
    <row r="12" spans="1:7" ht="13.5" thickBot="1">
      <c r="A12" s="16" t="s">
        <v>1033</v>
      </c>
      <c r="B12" s="28"/>
      <c r="C12" s="15"/>
      <c r="D12" s="39"/>
      <c r="E12" s="40"/>
      <c r="F12" s="39"/>
      <c r="G12" s="40"/>
    </row>
    <row r="13" spans="1:7" ht="12.75">
      <c r="A13" s="17" t="s">
        <v>717</v>
      </c>
      <c r="B13" s="29" t="s">
        <v>1292</v>
      </c>
      <c r="C13" s="18" t="s">
        <v>1293</v>
      </c>
      <c r="D13" s="41">
        <v>0</v>
      </c>
      <c r="E13" s="42">
        <v>273000</v>
      </c>
      <c r="F13" s="41">
        <f>E13-D13</f>
        <v>273000</v>
      </c>
      <c r="G13" s="42" t="str">
        <f>IF(D13=0,"***",E13/D13)</f>
        <v>***</v>
      </c>
    </row>
    <row r="14" spans="1:7" ht="13.5" thickBot="1">
      <c r="A14" s="19"/>
      <c r="B14" s="30"/>
      <c r="C14" s="20" t="s">
        <v>1466</v>
      </c>
      <c r="D14" s="43"/>
      <c r="E14" s="44">
        <v>273000</v>
      </c>
      <c r="F14" s="43"/>
      <c r="G14" s="44"/>
    </row>
    <row r="15" spans="1:7" ht="13.5" thickBot="1">
      <c r="A15" s="16" t="s">
        <v>1037</v>
      </c>
      <c r="B15" s="28"/>
      <c r="C15" s="15"/>
      <c r="D15" s="39"/>
      <c r="E15" s="40">
        <v>273000</v>
      </c>
      <c r="F15" s="39"/>
      <c r="G15" s="40"/>
    </row>
    <row r="16" spans="1:7" ht="13.5" thickBot="1">
      <c r="A16" s="5"/>
      <c r="B16" s="25"/>
      <c r="C16" s="6" t="s">
        <v>1459</v>
      </c>
      <c r="D16" s="36">
        <v>0</v>
      </c>
      <c r="E16" s="37">
        <f>SUM(E12:E15)/3</f>
        <v>273000</v>
      </c>
      <c r="F16" s="36">
        <f>E16-D16</f>
        <v>273000</v>
      </c>
      <c r="G16" s="38" t="str">
        <f>IF(D16=0,"***",E16/D16)</f>
        <v>***</v>
      </c>
    </row>
    <row r="17" spans="2:7" ht="13.5" thickBot="1">
      <c r="B17" s="24"/>
      <c r="D17" s="33"/>
      <c r="E17" s="33"/>
      <c r="F17" s="33"/>
      <c r="G17" s="33"/>
    </row>
    <row r="18" spans="1:7" ht="13.5" thickBot="1">
      <c r="A18" s="5"/>
      <c r="B18" s="25"/>
      <c r="C18" s="6" t="s">
        <v>1460</v>
      </c>
      <c r="D18" s="34"/>
      <c r="E18" s="35"/>
      <c r="F18" s="34"/>
      <c r="G18" s="35"/>
    </row>
    <row r="19" spans="1:7" ht="34.5" customHeight="1">
      <c r="A19" s="11" t="s">
        <v>1451</v>
      </c>
      <c r="B19" s="26" t="s">
        <v>1461</v>
      </c>
      <c r="C19" s="12" t="s">
        <v>1453</v>
      </c>
      <c r="D19" s="13" t="s">
        <v>1454</v>
      </c>
      <c r="E19" s="14" t="s">
        <v>1455</v>
      </c>
      <c r="F19" s="13" t="s">
        <v>1456</v>
      </c>
      <c r="G19" s="14" t="s">
        <v>1457</v>
      </c>
    </row>
    <row r="20" spans="1:7" ht="13.5" customHeight="1" thickBot="1">
      <c r="A20" s="7"/>
      <c r="B20" s="27"/>
      <c r="C20" s="8" t="s">
        <v>1458</v>
      </c>
      <c r="D20" s="9"/>
      <c r="E20" s="10"/>
      <c r="F20" s="9"/>
      <c r="G20" s="10"/>
    </row>
    <row r="21" spans="1:7" ht="13.5" thickBot="1">
      <c r="A21" s="16" t="s">
        <v>1462</v>
      </c>
      <c r="B21" s="28"/>
      <c r="C21" s="15"/>
      <c r="D21" s="39"/>
      <c r="E21" s="40"/>
      <c r="F21" s="39"/>
      <c r="G21" s="40"/>
    </row>
    <row r="22" spans="1:7" ht="12.75">
      <c r="A22" s="17" t="s">
        <v>1294</v>
      </c>
      <c r="B22" s="29" t="s">
        <v>1470</v>
      </c>
      <c r="C22" s="18" t="s">
        <v>1471</v>
      </c>
      <c r="D22" s="41">
        <v>0</v>
      </c>
      <c r="E22" s="42">
        <v>2200</v>
      </c>
      <c r="F22" s="41">
        <f>E22-D22</f>
        <v>2200</v>
      </c>
      <c r="G22" s="42" t="str">
        <f>IF(D22=0,"***",E22/D22)</f>
        <v>***</v>
      </c>
    </row>
    <row r="23" spans="1:7" ht="12.75">
      <c r="A23" s="19"/>
      <c r="B23" s="30"/>
      <c r="C23" s="20" t="s">
        <v>1466</v>
      </c>
      <c r="D23" s="43"/>
      <c r="E23" s="44">
        <v>2200</v>
      </c>
      <c r="F23" s="43"/>
      <c r="G23" s="44"/>
    </row>
    <row r="24" spans="1:7" ht="12.75">
      <c r="A24" s="17" t="s">
        <v>911</v>
      </c>
      <c r="B24" s="29" t="s">
        <v>1464</v>
      </c>
      <c r="C24" s="18" t="s">
        <v>1465</v>
      </c>
      <c r="D24" s="41">
        <v>0</v>
      </c>
      <c r="E24" s="42">
        <v>800</v>
      </c>
      <c r="F24" s="41">
        <f>E24-D24</f>
        <v>800</v>
      </c>
      <c r="G24" s="42" t="str">
        <f>IF(D24=0,"***",E24/D24)</f>
        <v>***</v>
      </c>
    </row>
    <row r="25" spans="1:7" ht="13.5" thickBot="1">
      <c r="A25" s="19"/>
      <c r="B25" s="30"/>
      <c r="C25" s="20" t="s">
        <v>1466</v>
      </c>
      <c r="D25" s="43"/>
      <c r="E25" s="44">
        <v>800</v>
      </c>
      <c r="F25" s="43"/>
      <c r="G25" s="44"/>
    </row>
    <row r="26" spans="1:7" ht="13.5" thickBot="1">
      <c r="A26" s="16" t="s">
        <v>1478</v>
      </c>
      <c r="B26" s="28"/>
      <c r="C26" s="15"/>
      <c r="D26" s="39"/>
      <c r="E26" s="40">
        <v>3000</v>
      </c>
      <c r="F26" s="39"/>
      <c r="G26" s="40"/>
    </row>
    <row r="27" spans="1:7" ht="13.5" thickBot="1">
      <c r="A27" s="16" t="s">
        <v>1006</v>
      </c>
      <c r="B27" s="28"/>
      <c r="C27" s="15"/>
      <c r="D27" s="39"/>
      <c r="E27" s="40"/>
      <c r="F27" s="39"/>
      <c r="G27" s="40"/>
    </row>
    <row r="28" spans="1:7" ht="12.75">
      <c r="A28" s="17" t="s">
        <v>1295</v>
      </c>
      <c r="B28" s="29" t="s">
        <v>1296</v>
      </c>
      <c r="C28" s="18" t="s">
        <v>1297</v>
      </c>
      <c r="D28" s="41">
        <v>0</v>
      </c>
      <c r="E28" s="42">
        <v>3200</v>
      </c>
      <c r="F28" s="41">
        <f>E28-D28</f>
        <v>3200</v>
      </c>
      <c r="G28" s="42" t="str">
        <f>IF(D28=0,"***",E28/D28)</f>
        <v>***</v>
      </c>
    </row>
    <row r="29" spans="1:7" ht="12.75">
      <c r="A29" s="19"/>
      <c r="B29" s="30"/>
      <c r="C29" s="20" t="s">
        <v>1466</v>
      </c>
      <c r="D29" s="43"/>
      <c r="E29" s="44">
        <v>3200</v>
      </c>
      <c r="F29" s="43"/>
      <c r="G29" s="44"/>
    </row>
    <row r="30" spans="1:7" ht="12.75">
      <c r="A30" s="17" t="s">
        <v>1298</v>
      </c>
      <c r="B30" s="29" t="s">
        <v>1296</v>
      </c>
      <c r="C30" s="18" t="s">
        <v>1297</v>
      </c>
      <c r="D30" s="41">
        <v>0</v>
      </c>
      <c r="E30" s="42">
        <v>67515</v>
      </c>
      <c r="F30" s="41">
        <f>E30-D30</f>
        <v>67515</v>
      </c>
      <c r="G30" s="42" t="str">
        <f>IF(D30=0,"***",E30/D30)</f>
        <v>***</v>
      </c>
    </row>
    <row r="31" spans="1:7" ht="13.5" thickBot="1">
      <c r="A31" s="19"/>
      <c r="B31" s="30"/>
      <c r="C31" s="20" t="s">
        <v>1466</v>
      </c>
      <c r="D31" s="43"/>
      <c r="E31" s="44">
        <v>67515</v>
      </c>
      <c r="F31" s="43"/>
      <c r="G31" s="44"/>
    </row>
    <row r="32" spans="1:7" ht="13.5" thickBot="1">
      <c r="A32" s="16" t="s">
        <v>1007</v>
      </c>
      <c r="B32" s="28"/>
      <c r="C32" s="15"/>
      <c r="D32" s="39"/>
      <c r="E32" s="40">
        <v>70715</v>
      </c>
      <c r="F32" s="39"/>
      <c r="G32" s="40"/>
    </row>
    <row r="33" spans="1:7" ht="13.5" thickBot="1">
      <c r="A33" s="16" t="s">
        <v>33</v>
      </c>
      <c r="B33" s="28"/>
      <c r="C33" s="15"/>
      <c r="D33" s="39"/>
      <c r="E33" s="40"/>
      <c r="F33" s="39"/>
      <c r="G33" s="40"/>
    </row>
    <row r="34" spans="1:7" ht="12.75">
      <c r="A34" s="17" t="s">
        <v>710</v>
      </c>
      <c r="B34" s="29" t="s">
        <v>1296</v>
      </c>
      <c r="C34" s="18" t="s">
        <v>1297</v>
      </c>
      <c r="D34" s="41">
        <v>0</v>
      </c>
      <c r="E34" s="42">
        <v>3</v>
      </c>
      <c r="F34" s="41">
        <f>E34-D34</f>
        <v>3</v>
      </c>
      <c r="G34" s="42" t="str">
        <f>IF(D34=0,"***",E34/D34)</f>
        <v>***</v>
      </c>
    </row>
    <row r="35" spans="1:7" ht="13.5" thickBot="1">
      <c r="A35" s="19"/>
      <c r="B35" s="30"/>
      <c r="C35" s="20" t="s">
        <v>1466</v>
      </c>
      <c r="D35" s="43"/>
      <c r="E35" s="44">
        <v>3</v>
      </c>
      <c r="F35" s="43"/>
      <c r="G35" s="44"/>
    </row>
    <row r="36" spans="1:7" ht="13.5" thickBot="1">
      <c r="A36" s="16" t="s">
        <v>34</v>
      </c>
      <c r="B36" s="28"/>
      <c r="C36" s="15"/>
      <c r="D36" s="39"/>
      <c r="E36" s="40">
        <v>3</v>
      </c>
      <c r="F36" s="39"/>
      <c r="G36" s="40"/>
    </row>
    <row r="37" spans="1:7" ht="13.5" thickBot="1">
      <c r="A37" s="16" t="s">
        <v>1033</v>
      </c>
      <c r="B37" s="28"/>
      <c r="C37" s="15"/>
      <c r="D37" s="39"/>
      <c r="E37" s="40"/>
      <c r="F37" s="39"/>
      <c r="G37" s="40"/>
    </row>
    <row r="38" spans="1:7" ht="12.75">
      <c r="A38" s="17" t="s">
        <v>1467</v>
      </c>
      <c r="B38" s="29" t="s">
        <v>50</v>
      </c>
      <c r="C38" s="18" t="s">
        <v>51</v>
      </c>
      <c r="D38" s="41">
        <v>0</v>
      </c>
      <c r="E38" s="42">
        <v>5</v>
      </c>
      <c r="F38" s="41">
        <f>E38-D38</f>
        <v>5</v>
      </c>
      <c r="G38" s="42" t="str">
        <f>IF(D38=0,"***",E38/D38)</f>
        <v>***</v>
      </c>
    </row>
    <row r="39" spans="1:7" ht="12.75">
      <c r="A39" s="19"/>
      <c r="B39" s="30"/>
      <c r="C39" s="20" t="s">
        <v>1466</v>
      </c>
      <c r="D39" s="43"/>
      <c r="E39" s="44">
        <v>5</v>
      </c>
      <c r="F39" s="43"/>
      <c r="G39" s="44"/>
    </row>
    <row r="40" spans="1:7" ht="12.75">
      <c r="A40" s="17" t="s">
        <v>1467</v>
      </c>
      <c r="B40" s="29" t="s">
        <v>1299</v>
      </c>
      <c r="C40" s="18" t="s">
        <v>1300</v>
      </c>
      <c r="D40" s="41">
        <v>0</v>
      </c>
      <c r="E40" s="42">
        <v>100</v>
      </c>
      <c r="F40" s="41">
        <f>E40-D40</f>
        <v>100</v>
      </c>
      <c r="G40" s="42" t="str">
        <f>IF(D40=0,"***",E40/D40)</f>
        <v>***</v>
      </c>
    </row>
    <row r="41" spans="1:7" ht="12.75">
      <c r="A41" s="19"/>
      <c r="B41" s="30"/>
      <c r="C41" s="20" t="s">
        <v>1466</v>
      </c>
      <c r="D41" s="43"/>
      <c r="E41" s="44">
        <v>100</v>
      </c>
      <c r="F41" s="43"/>
      <c r="G41" s="44"/>
    </row>
    <row r="42" spans="1:7" ht="12.75">
      <c r="A42" s="17" t="s">
        <v>911</v>
      </c>
      <c r="B42" s="29" t="s">
        <v>1464</v>
      </c>
      <c r="C42" s="18" t="s">
        <v>1465</v>
      </c>
      <c r="D42" s="41">
        <v>0</v>
      </c>
      <c r="E42" s="42">
        <v>11200</v>
      </c>
      <c r="F42" s="41">
        <f>E42-D42</f>
        <v>11200</v>
      </c>
      <c r="G42" s="42" t="str">
        <f>IF(D42=0,"***",E42/D42)</f>
        <v>***</v>
      </c>
    </row>
    <row r="43" spans="1:7" ht="12.75">
      <c r="A43" s="19"/>
      <c r="B43" s="30"/>
      <c r="C43" s="20" t="s">
        <v>1466</v>
      </c>
      <c r="D43" s="43"/>
      <c r="E43" s="44">
        <v>11200</v>
      </c>
      <c r="F43" s="43"/>
      <c r="G43" s="44"/>
    </row>
    <row r="44" spans="1:7" ht="12.75">
      <c r="A44" s="17" t="s">
        <v>1301</v>
      </c>
      <c r="B44" s="29" t="s">
        <v>1464</v>
      </c>
      <c r="C44" s="18" t="s">
        <v>1465</v>
      </c>
      <c r="D44" s="41">
        <v>0</v>
      </c>
      <c r="E44" s="42">
        <v>8000</v>
      </c>
      <c r="F44" s="41">
        <f>E44-D44</f>
        <v>8000</v>
      </c>
      <c r="G44" s="42" t="str">
        <f>IF(D44=0,"***",E44/D44)</f>
        <v>***</v>
      </c>
    </row>
    <row r="45" spans="1:7" ht="12.75">
      <c r="A45" s="19"/>
      <c r="B45" s="30"/>
      <c r="C45" s="20" t="s">
        <v>1466</v>
      </c>
      <c r="D45" s="43"/>
      <c r="E45" s="44">
        <v>8000</v>
      </c>
      <c r="F45" s="43"/>
      <c r="G45" s="44"/>
    </row>
    <row r="46" spans="1:7" ht="12.75">
      <c r="A46" s="17" t="s">
        <v>1301</v>
      </c>
      <c r="B46" s="29" t="s">
        <v>1302</v>
      </c>
      <c r="C46" s="18" t="s">
        <v>1303</v>
      </c>
      <c r="D46" s="41">
        <v>0</v>
      </c>
      <c r="E46" s="42">
        <v>3000</v>
      </c>
      <c r="F46" s="41">
        <f>E46-D46</f>
        <v>3000</v>
      </c>
      <c r="G46" s="42" t="str">
        <f>IF(D46=0,"***",E46/D46)</f>
        <v>***</v>
      </c>
    </row>
    <row r="47" spans="1:7" ht="12.75">
      <c r="A47" s="19"/>
      <c r="B47" s="30"/>
      <c r="C47" s="20" t="s">
        <v>1466</v>
      </c>
      <c r="D47" s="43"/>
      <c r="E47" s="44">
        <v>3000</v>
      </c>
      <c r="F47" s="43"/>
      <c r="G47" s="44"/>
    </row>
    <row r="48" spans="1:7" ht="12.75">
      <c r="A48" s="17" t="s">
        <v>1301</v>
      </c>
      <c r="B48" s="29" t="s">
        <v>1304</v>
      </c>
      <c r="C48" s="18" t="s">
        <v>1305</v>
      </c>
      <c r="D48" s="41">
        <v>0</v>
      </c>
      <c r="E48" s="42">
        <v>346974</v>
      </c>
      <c r="F48" s="41">
        <f>E48-D48</f>
        <v>346974</v>
      </c>
      <c r="G48" s="42" t="str">
        <f>IF(D48=0,"***",E48/D48)</f>
        <v>***</v>
      </c>
    </row>
    <row r="49" spans="1:7" ht="12.75">
      <c r="A49" s="19"/>
      <c r="B49" s="30"/>
      <c r="C49" s="20" t="s">
        <v>1466</v>
      </c>
      <c r="D49" s="43"/>
      <c r="E49" s="44">
        <v>346974</v>
      </c>
      <c r="F49" s="43"/>
      <c r="G49" s="44"/>
    </row>
    <row r="50" spans="1:7" ht="12.75">
      <c r="A50" s="17" t="s">
        <v>717</v>
      </c>
      <c r="B50" s="29" t="s">
        <v>1464</v>
      </c>
      <c r="C50" s="18" t="s">
        <v>1465</v>
      </c>
      <c r="D50" s="41">
        <v>0</v>
      </c>
      <c r="E50" s="42">
        <v>87755</v>
      </c>
      <c r="F50" s="41">
        <f>E50-D50</f>
        <v>87755</v>
      </c>
      <c r="G50" s="42" t="str">
        <f>IF(D50=0,"***",E50/D50)</f>
        <v>***</v>
      </c>
    </row>
    <row r="51" spans="1:7" ht="12.75">
      <c r="A51" s="19"/>
      <c r="B51" s="30"/>
      <c r="C51" s="20" t="s">
        <v>1466</v>
      </c>
      <c r="D51" s="43"/>
      <c r="E51" s="44">
        <v>87755</v>
      </c>
      <c r="F51" s="43"/>
      <c r="G51" s="44"/>
    </row>
    <row r="52" spans="1:7" ht="12.75">
      <c r="A52" s="17" t="s">
        <v>1306</v>
      </c>
      <c r="B52" s="29" t="s">
        <v>1464</v>
      </c>
      <c r="C52" s="18" t="s">
        <v>1465</v>
      </c>
      <c r="D52" s="41">
        <v>0</v>
      </c>
      <c r="E52" s="42">
        <v>7000</v>
      </c>
      <c r="F52" s="41">
        <f>E52-D52</f>
        <v>7000</v>
      </c>
      <c r="G52" s="42" t="str">
        <f>IF(D52=0,"***",E52/D52)</f>
        <v>***</v>
      </c>
    </row>
    <row r="53" spans="1:7" ht="13.5" thickBot="1">
      <c r="A53" s="19"/>
      <c r="B53" s="30"/>
      <c r="C53" s="20" t="s">
        <v>1466</v>
      </c>
      <c r="D53" s="43"/>
      <c r="E53" s="44">
        <v>7000</v>
      </c>
      <c r="F53" s="43"/>
      <c r="G53" s="44"/>
    </row>
    <row r="54" spans="1:7" ht="13.5" thickBot="1">
      <c r="A54" s="16" t="s">
        <v>1037</v>
      </c>
      <c r="B54" s="28"/>
      <c r="C54" s="15"/>
      <c r="D54" s="39"/>
      <c r="E54" s="40">
        <v>464034</v>
      </c>
      <c r="F54" s="39"/>
      <c r="G54" s="40"/>
    </row>
    <row r="55" spans="1:7" ht="13.5" thickBot="1">
      <c r="A55" s="5"/>
      <c r="B55" s="25"/>
      <c r="C55" s="6" t="s">
        <v>1479</v>
      </c>
      <c r="D55" s="36">
        <v>0</v>
      </c>
      <c r="E55" s="37">
        <f>SUM(E21:E54)/3</f>
        <v>537752</v>
      </c>
      <c r="F55" s="36">
        <f>E55-D55</f>
        <v>537752</v>
      </c>
      <c r="G55" s="38" t="str">
        <f>IF(D55=0,"***",E55/D55)</f>
        <v>***</v>
      </c>
    </row>
    <row r="56" spans="2:7" ht="13.5" thickBot="1">
      <c r="B56" s="24"/>
      <c r="D56" s="33"/>
      <c r="E56" s="33"/>
      <c r="F56" s="33"/>
      <c r="G56" s="33"/>
    </row>
    <row r="57" spans="1:7" ht="13.5" thickBot="1">
      <c r="A57" s="5"/>
      <c r="B57" s="25"/>
      <c r="C57" s="6" t="s">
        <v>1480</v>
      </c>
      <c r="D57" s="34"/>
      <c r="E57" s="35"/>
      <c r="F57" s="34"/>
      <c r="G57" s="35"/>
    </row>
    <row r="58" spans="1:7" ht="34.5" customHeight="1">
      <c r="A58" s="11" t="s">
        <v>1451</v>
      </c>
      <c r="B58" s="26" t="s">
        <v>1481</v>
      </c>
      <c r="C58" s="12" t="s">
        <v>1453</v>
      </c>
      <c r="D58" s="13" t="s">
        <v>1454</v>
      </c>
      <c r="E58" s="14" t="s">
        <v>1455</v>
      </c>
      <c r="F58" s="13" t="s">
        <v>1482</v>
      </c>
      <c r="G58" s="14" t="s">
        <v>1457</v>
      </c>
    </row>
    <row r="59" spans="1:7" ht="13.5" customHeight="1" thickBot="1">
      <c r="A59" s="7"/>
      <c r="B59" s="27"/>
      <c r="C59" s="8" t="s">
        <v>1458</v>
      </c>
      <c r="D59" s="9"/>
      <c r="E59" s="10"/>
      <c r="F59" s="9"/>
      <c r="G59" s="10"/>
    </row>
    <row r="60" spans="1:7" ht="13.5" thickBot="1">
      <c r="A60" s="16" t="s">
        <v>1462</v>
      </c>
      <c r="B60" s="28"/>
      <c r="C60" s="15"/>
      <c r="D60" s="39"/>
      <c r="E60" s="40"/>
      <c r="F60" s="39"/>
      <c r="G60" s="40"/>
    </row>
    <row r="61" spans="1:7" ht="12.75">
      <c r="A61" s="17" t="s">
        <v>1206</v>
      </c>
      <c r="B61" s="29" t="s">
        <v>1307</v>
      </c>
      <c r="C61" s="18" t="s">
        <v>1308</v>
      </c>
      <c r="D61" s="41">
        <v>0</v>
      </c>
      <c r="E61" s="42">
        <v>2000</v>
      </c>
      <c r="F61" s="41">
        <v>0</v>
      </c>
      <c r="G61" s="42" t="str">
        <f>IF(D61=0,"***",E61/D61)</f>
        <v>***</v>
      </c>
    </row>
    <row r="62" spans="1:7" ht="12.75">
      <c r="A62" s="19"/>
      <c r="B62" s="30"/>
      <c r="C62" s="20" t="s">
        <v>1486</v>
      </c>
      <c r="D62" s="43"/>
      <c r="E62" s="44">
        <v>2000</v>
      </c>
      <c r="F62" s="43"/>
      <c r="G62" s="44"/>
    </row>
    <row r="63" spans="1:7" ht="12.75">
      <c r="A63" s="17" t="s">
        <v>1309</v>
      </c>
      <c r="B63" s="29" t="s">
        <v>1488</v>
      </c>
      <c r="C63" s="18" t="s">
        <v>1310</v>
      </c>
      <c r="D63" s="41">
        <v>0</v>
      </c>
      <c r="E63" s="42">
        <v>25000</v>
      </c>
      <c r="F63" s="41">
        <v>0</v>
      </c>
      <c r="G63" s="42" t="str">
        <f>IF(D63=0,"***",E63/D63)</f>
        <v>***</v>
      </c>
    </row>
    <row r="64" spans="1:7" ht="12.75">
      <c r="A64" s="19"/>
      <c r="B64" s="30"/>
      <c r="C64" s="20" t="s">
        <v>1486</v>
      </c>
      <c r="D64" s="43"/>
      <c r="E64" s="44">
        <v>25000</v>
      </c>
      <c r="F64" s="43"/>
      <c r="G64" s="44"/>
    </row>
    <row r="65" spans="1:7" ht="12.75">
      <c r="A65" s="17" t="s">
        <v>717</v>
      </c>
      <c r="B65" s="29" t="s">
        <v>1488</v>
      </c>
      <c r="C65" s="18" t="s">
        <v>1311</v>
      </c>
      <c r="D65" s="41">
        <v>0</v>
      </c>
      <c r="E65" s="42">
        <v>98000</v>
      </c>
      <c r="F65" s="41">
        <v>0</v>
      </c>
      <c r="G65" s="42" t="str">
        <f>IF(D65=0,"***",E65/D65)</f>
        <v>***</v>
      </c>
    </row>
    <row r="66" spans="1:7" ht="13.5" thickBot="1">
      <c r="A66" s="19"/>
      <c r="B66" s="30"/>
      <c r="C66" s="20" t="s">
        <v>1486</v>
      </c>
      <c r="D66" s="43"/>
      <c r="E66" s="44">
        <v>98000</v>
      </c>
      <c r="F66" s="43"/>
      <c r="G66" s="44"/>
    </row>
    <row r="67" spans="1:7" ht="13.5" thickBot="1">
      <c r="A67" s="16" t="s">
        <v>1478</v>
      </c>
      <c r="B67" s="28"/>
      <c r="C67" s="15"/>
      <c r="D67" s="39"/>
      <c r="E67" s="40">
        <v>125000</v>
      </c>
      <c r="F67" s="39"/>
      <c r="G67" s="40"/>
    </row>
    <row r="68" spans="1:7" ht="13.5" thickBot="1">
      <c r="A68" s="16" t="s">
        <v>1006</v>
      </c>
      <c r="B68" s="28"/>
      <c r="C68" s="15"/>
      <c r="D68" s="39"/>
      <c r="E68" s="40"/>
      <c r="F68" s="39"/>
      <c r="G68" s="40"/>
    </row>
    <row r="69" spans="1:7" ht="12.75">
      <c r="A69" s="17" t="s">
        <v>1298</v>
      </c>
      <c r="B69" s="29" t="s">
        <v>1488</v>
      </c>
      <c r="C69" s="18" t="s">
        <v>1312</v>
      </c>
      <c r="D69" s="41">
        <v>0</v>
      </c>
      <c r="E69" s="42">
        <v>5000</v>
      </c>
      <c r="F69" s="41">
        <v>0</v>
      </c>
      <c r="G69" s="42" t="str">
        <f>IF(D69=0,"***",E69/D69)</f>
        <v>***</v>
      </c>
    </row>
    <row r="70" spans="1:7" ht="12.75">
      <c r="A70" s="19"/>
      <c r="B70" s="30"/>
      <c r="C70" s="20" t="s">
        <v>1486</v>
      </c>
      <c r="D70" s="43"/>
      <c r="E70" s="44">
        <v>5000</v>
      </c>
      <c r="F70" s="43"/>
      <c r="G70" s="44"/>
    </row>
    <row r="71" spans="1:7" ht="12.75">
      <c r="A71" s="17" t="s">
        <v>1298</v>
      </c>
      <c r="B71" s="29" t="s">
        <v>1488</v>
      </c>
      <c r="C71" s="18" t="s">
        <v>1313</v>
      </c>
      <c r="D71" s="41">
        <v>0</v>
      </c>
      <c r="E71" s="42">
        <v>9500</v>
      </c>
      <c r="F71" s="41">
        <v>0</v>
      </c>
      <c r="G71" s="42" t="str">
        <f>IF(D71=0,"***",E71/D71)</f>
        <v>***</v>
      </c>
    </row>
    <row r="72" spans="1:7" ht="12.75">
      <c r="A72" s="19"/>
      <c r="B72" s="30"/>
      <c r="C72" s="20" t="s">
        <v>1486</v>
      </c>
      <c r="D72" s="43"/>
      <c r="E72" s="44">
        <v>9500</v>
      </c>
      <c r="F72" s="43"/>
      <c r="G72" s="44"/>
    </row>
    <row r="73" spans="1:7" ht="12.75">
      <c r="A73" s="17" t="s">
        <v>1298</v>
      </c>
      <c r="B73" s="29" t="s">
        <v>1314</v>
      </c>
      <c r="C73" s="18" t="s">
        <v>1315</v>
      </c>
      <c r="D73" s="41">
        <v>0</v>
      </c>
      <c r="E73" s="42">
        <v>1846</v>
      </c>
      <c r="F73" s="41">
        <v>0</v>
      </c>
      <c r="G73" s="42" t="str">
        <f>IF(D73=0,"***",E73/D73)</f>
        <v>***</v>
      </c>
    </row>
    <row r="74" spans="1:7" ht="12.75">
      <c r="A74" s="19"/>
      <c r="B74" s="30"/>
      <c r="C74" s="20" t="s">
        <v>1486</v>
      </c>
      <c r="D74" s="43"/>
      <c r="E74" s="44">
        <v>1846</v>
      </c>
      <c r="F74" s="43"/>
      <c r="G74" s="44"/>
    </row>
    <row r="75" spans="1:7" ht="12.75">
      <c r="A75" s="17" t="s">
        <v>1298</v>
      </c>
      <c r="B75" s="29" t="s">
        <v>1316</v>
      </c>
      <c r="C75" s="18" t="s">
        <v>1317</v>
      </c>
      <c r="D75" s="41">
        <v>0</v>
      </c>
      <c r="E75" s="42">
        <v>500</v>
      </c>
      <c r="F75" s="41">
        <v>0</v>
      </c>
      <c r="G75" s="42" t="str">
        <f>IF(D75=0,"***",E75/D75)</f>
        <v>***</v>
      </c>
    </row>
    <row r="76" spans="1:7" ht="12.75">
      <c r="A76" s="19"/>
      <c r="B76" s="30"/>
      <c r="C76" s="20" t="s">
        <v>1486</v>
      </c>
      <c r="D76" s="43"/>
      <c r="E76" s="44">
        <v>500</v>
      </c>
      <c r="F76" s="43"/>
      <c r="G76" s="44"/>
    </row>
    <row r="77" spans="1:7" ht="12.75">
      <c r="A77" s="17" t="s">
        <v>1298</v>
      </c>
      <c r="B77" s="29" t="s">
        <v>1318</v>
      </c>
      <c r="C77" s="18" t="s">
        <v>1319</v>
      </c>
      <c r="D77" s="41">
        <v>0</v>
      </c>
      <c r="E77" s="42">
        <v>3000</v>
      </c>
      <c r="F77" s="41">
        <v>0</v>
      </c>
      <c r="G77" s="42" t="str">
        <f>IF(D77=0,"***",E77/D77)</f>
        <v>***</v>
      </c>
    </row>
    <row r="78" spans="1:7" ht="12.75">
      <c r="A78" s="19"/>
      <c r="B78" s="30"/>
      <c r="C78" s="20" t="s">
        <v>1486</v>
      </c>
      <c r="D78" s="43"/>
      <c r="E78" s="44">
        <v>3000</v>
      </c>
      <c r="F78" s="43"/>
      <c r="G78" s="44"/>
    </row>
    <row r="79" spans="1:7" ht="12.75">
      <c r="A79" s="17" t="s">
        <v>1298</v>
      </c>
      <c r="B79" s="29" t="s">
        <v>1320</v>
      </c>
      <c r="C79" s="18" t="s">
        <v>1321</v>
      </c>
      <c r="D79" s="41">
        <v>0</v>
      </c>
      <c r="E79" s="42">
        <v>5000</v>
      </c>
      <c r="F79" s="41">
        <v>0</v>
      </c>
      <c r="G79" s="42" t="str">
        <f>IF(D79=0,"***",E79/D79)</f>
        <v>***</v>
      </c>
    </row>
    <row r="80" spans="1:7" ht="12.75">
      <c r="A80" s="19"/>
      <c r="B80" s="30"/>
      <c r="C80" s="20" t="s">
        <v>1486</v>
      </c>
      <c r="D80" s="43"/>
      <c r="E80" s="44">
        <v>5000</v>
      </c>
      <c r="F80" s="43"/>
      <c r="G80" s="44"/>
    </row>
    <row r="81" spans="1:7" ht="12.75">
      <c r="A81" s="17" t="s">
        <v>1298</v>
      </c>
      <c r="B81" s="29" t="s">
        <v>1322</v>
      </c>
      <c r="C81" s="18" t="s">
        <v>1323</v>
      </c>
      <c r="D81" s="41">
        <v>0</v>
      </c>
      <c r="E81" s="42">
        <v>250</v>
      </c>
      <c r="F81" s="41">
        <v>0</v>
      </c>
      <c r="G81" s="42" t="str">
        <f>IF(D81=0,"***",E81/D81)</f>
        <v>***</v>
      </c>
    </row>
    <row r="82" spans="1:7" ht="12.75">
      <c r="A82" s="19"/>
      <c r="B82" s="30"/>
      <c r="C82" s="20" t="s">
        <v>1486</v>
      </c>
      <c r="D82" s="43"/>
      <c r="E82" s="44">
        <v>250</v>
      </c>
      <c r="F82" s="43"/>
      <c r="G82" s="44"/>
    </row>
    <row r="83" spans="1:7" ht="12.75">
      <c r="A83" s="17" t="s">
        <v>1298</v>
      </c>
      <c r="B83" s="29" t="s">
        <v>1324</v>
      </c>
      <c r="C83" s="18" t="s">
        <v>1325</v>
      </c>
      <c r="D83" s="41">
        <v>0</v>
      </c>
      <c r="E83" s="42">
        <v>200</v>
      </c>
      <c r="F83" s="41">
        <v>0</v>
      </c>
      <c r="G83" s="42" t="str">
        <f>IF(D83=0,"***",E83/D83)</f>
        <v>***</v>
      </c>
    </row>
    <row r="84" spans="1:7" ht="12.75">
      <c r="A84" s="19"/>
      <c r="B84" s="30"/>
      <c r="C84" s="20" t="s">
        <v>1486</v>
      </c>
      <c r="D84" s="43"/>
      <c r="E84" s="44">
        <v>200</v>
      </c>
      <c r="F84" s="43"/>
      <c r="G84" s="44"/>
    </row>
    <row r="85" spans="1:7" ht="12.75">
      <c r="A85" s="17" t="s">
        <v>1298</v>
      </c>
      <c r="B85" s="29" t="s">
        <v>1326</v>
      </c>
      <c r="C85" s="18" t="s">
        <v>1327</v>
      </c>
      <c r="D85" s="41">
        <v>0</v>
      </c>
      <c r="E85" s="42">
        <v>1500</v>
      </c>
      <c r="F85" s="41">
        <v>0</v>
      </c>
      <c r="G85" s="42" t="str">
        <f>IF(D85=0,"***",E85/D85)</f>
        <v>***</v>
      </c>
    </row>
    <row r="86" spans="1:7" ht="12.75">
      <c r="A86" s="19"/>
      <c r="B86" s="30"/>
      <c r="C86" s="20" t="s">
        <v>1486</v>
      </c>
      <c r="D86" s="43"/>
      <c r="E86" s="44">
        <v>1500</v>
      </c>
      <c r="F86" s="43"/>
      <c r="G86" s="44"/>
    </row>
    <row r="87" spans="1:7" ht="12.75">
      <c r="A87" s="17" t="s">
        <v>1298</v>
      </c>
      <c r="B87" s="29" t="s">
        <v>1328</v>
      </c>
      <c r="C87" s="18" t="s">
        <v>1329</v>
      </c>
      <c r="D87" s="41">
        <v>0</v>
      </c>
      <c r="E87" s="42">
        <v>2800</v>
      </c>
      <c r="F87" s="41">
        <v>0</v>
      </c>
      <c r="G87" s="42" t="str">
        <f>IF(D87=0,"***",E87/D87)</f>
        <v>***</v>
      </c>
    </row>
    <row r="88" spans="1:7" ht="12.75">
      <c r="A88" s="19"/>
      <c r="B88" s="30"/>
      <c r="C88" s="20" t="s">
        <v>1486</v>
      </c>
      <c r="D88" s="43"/>
      <c r="E88" s="44">
        <v>2800</v>
      </c>
      <c r="F88" s="43"/>
      <c r="G88" s="44"/>
    </row>
    <row r="89" spans="1:7" ht="12.75">
      <c r="A89" s="17" t="s">
        <v>1298</v>
      </c>
      <c r="B89" s="29" t="s">
        <v>1330</v>
      </c>
      <c r="C89" s="18" t="s">
        <v>1331</v>
      </c>
      <c r="D89" s="41">
        <v>0</v>
      </c>
      <c r="E89" s="42">
        <v>2000</v>
      </c>
      <c r="F89" s="41">
        <v>0</v>
      </c>
      <c r="G89" s="42" t="str">
        <f>IF(D89=0,"***",E89/D89)</f>
        <v>***</v>
      </c>
    </row>
    <row r="90" spans="1:7" ht="13.5" thickBot="1">
      <c r="A90" s="19"/>
      <c r="B90" s="30"/>
      <c r="C90" s="20" t="s">
        <v>1486</v>
      </c>
      <c r="D90" s="43"/>
      <c r="E90" s="44">
        <v>2000</v>
      </c>
      <c r="F90" s="43"/>
      <c r="G90" s="44"/>
    </row>
    <row r="91" spans="1:7" ht="13.5" thickBot="1">
      <c r="A91" s="16" t="s">
        <v>1007</v>
      </c>
      <c r="B91" s="28"/>
      <c r="C91" s="15"/>
      <c r="D91" s="39"/>
      <c r="E91" s="40">
        <v>31596</v>
      </c>
      <c r="F91" s="39"/>
      <c r="G91" s="40"/>
    </row>
    <row r="92" spans="1:7" ht="13.5" thickBot="1">
      <c r="A92" s="16" t="s">
        <v>1033</v>
      </c>
      <c r="B92" s="28"/>
      <c r="C92" s="15"/>
      <c r="D92" s="39"/>
      <c r="E92" s="40"/>
      <c r="F92" s="39"/>
      <c r="G92" s="40"/>
    </row>
    <row r="93" spans="1:7" ht="12.75">
      <c r="A93" s="17" t="s">
        <v>1271</v>
      </c>
      <c r="B93" s="29" t="s">
        <v>1488</v>
      </c>
      <c r="C93" s="18" t="s">
        <v>1332</v>
      </c>
      <c r="D93" s="41">
        <v>0</v>
      </c>
      <c r="E93" s="42">
        <v>2200</v>
      </c>
      <c r="F93" s="41">
        <v>0</v>
      </c>
      <c r="G93" s="42" t="str">
        <f>IF(D93=0,"***",E93/D93)</f>
        <v>***</v>
      </c>
    </row>
    <row r="94" spans="1:7" ht="12.75">
      <c r="A94" s="19"/>
      <c r="B94" s="30"/>
      <c r="C94" s="20" t="s">
        <v>1486</v>
      </c>
      <c r="D94" s="43"/>
      <c r="E94" s="44">
        <v>2200</v>
      </c>
      <c r="F94" s="43"/>
      <c r="G94" s="44"/>
    </row>
    <row r="95" spans="1:7" ht="12.75">
      <c r="A95" s="17" t="s">
        <v>1467</v>
      </c>
      <c r="B95" s="29" t="s">
        <v>1488</v>
      </c>
      <c r="C95" s="18" t="s">
        <v>1333</v>
      </c>
      <c r="D95" s="41">
        <v>0</v>
      </c>
      <c r="E95" s="42">
        <v>2850</v>
      </c>
      <c r="F95" s="41">
        <v>0</v>
      </c>
      <c r="G95" s="42" t="str">
        <f>IF(D95=0,"***",E95/D95)</f>
        <v>***</v>
      </c>
    </row>
    <row r="96" spans="1:7" ht="12.75">
      <c r="A96" s="19"/>
      <c r="B96" s="30"/>
      <c r="C96" s="20" t="s">
        <v>1486</v>
      </c>
      <c r="D96" s="43"/>
      <c r="E96" s="44">
        <v>2850</v>
      </c>
      <c r="F96" s="43"/>
      <c r="G96" s="44"/>
    </row>
    <row r="97" spans="1:7" ht="12.75">
      <c r="A97" s="17" t="s">
        <v>1467</v>
      </c>
      <c r="B97" s="29" t="s">
        <v>1334</v>
      </c>
      <c r="C97" s="18" t="s">
        <v>1335</v>
      </c>
      <c r="D97" s="41">
        <v>0</v>
      </c>
      <c r="E97" s="42">
        <v>54490</v>
      </c>
      <c r="F97" s="41">
        <v>0</v>
      </c>
      <c r="G97" s="42" t="str">
        <f>IF(D97=0,"***",E97/D97)</f>
        <v>***</v>
      </c>
    </row>
    <row r="98" spans="1:7" ht="12.75">
      <c r="A98" s="19"/>
      <c r="B98" s="30"/>
      <c r="C98" s="20" t="s">
        <v>1486</v>
      </c>
      <c r="D98" s="43"/>
      <c r="E98" s="44">
        <v>54490</v>
      </c>
      <c r="F98" s="43"/>
      <c r="G98" s="44"/>
    </row>
    <row r="99" spans="1:7" ht="12.75">
      <c r="A99" s="17" t="s">
        <v>1467</v>
      </c>
      <c r="B99" s="29" t="s">
        <v>1336</v>
      </c>
      <c r="C99" s="18" t="s">
        <v>1337</v>
      </c>
      <c r="D99" s="41">
        <v>0</v>
      </c>
      <c r="E99" s="42">
        <v>2730</v>
      </c>
      <c r="F99" s="41">
        <v>0</v>
      </c>
      <c r="G99" s="42" t="str">
        <f>IF(D99=0,"***",E99/D99)</f>
        <v>***</v>
      </c>
    </row>
    <row r="100" spans="1:7" ht="12.75">
      <c r="A100" s="19"/>
      <c r="B100" s="30"/>
      <c r="C100" s="20" t="s">
        <v>1486</v>
      </c>
      <c r="D100" s="43"/>
      <c r="E100" s="44">
        <v>2730</v>
      </c>
      <c r="F100" s="43"/>
      <c r="G100" s="44"/>
    </row>
    <row r="101" spans="1:7" ht="12.75">
      <c r="A101" s="17" t="s">
        <v>1467</v>
      </c>
      <c r="B101" s="29" t="s">
        <v>1338</v>
      </c>
      <c r="C101" s="18" t="s">
        <v>1339</v>
      </c>
      <c r="D101" s="41">
        <v>0</v>
      </c>
      <c r="E101" s="42">
        <v>4560</v>
      </c>
      <c r="F101" s="41">
        <v>0</v>
      </c>
      <c r="G101" s="42" t="str">
        <f>IF(D101=0,"***",E101/D101)</f>
        <v>***</v>
      </c>
    </row>
    <row r="102" spans="1:7" ht="12.75">
      <c r="A102" s="19"/>
      <c r="B102" s="30"/>
      <c r="C102" s="20" t="s">
        <v>1486</v>
      </c>
      <c r="D102" s="43"/>
      <c r="E102" s="44">
        <v>4560</v>
      </c>
      <c r="F102" s="43"/>
      <c r="G102" s="44"/>
    </row>
    <row r="103" spans="1:7" ht="12.75">
      <c r="A103" s="17" t="s">
        <v>1467</v>
      </c>
      <c r="B103" s="29" t="s">
        <v>1340</v>
      </c>
      <c r="C103" s="18" t="s">
        <v>1341</v>
      </c>
      <c r="D103" s="41">
        <v>0</v>
      </c>
      <c r="E103" s="42">
        <v>6000</v>
      </c>
      <c r="F103" s="41">
        <v>0</v>
      </c>
      <c r="G103" s="42" t="str">
        <f>IF(D103=0,"***",E103/D103)</f>
        <v>***</v>
      </c>
    </row>
    <row r="104" spans="1:7" ht="12.75">
      <c r="A104" s="19"/>
      <c r="B104" s="30"/>
      <c r="C104" s="20" t="s">
        <v>1486</v>
      </c>
      <c r="D104" s="43"/>
      <c r="E104" s="44">
        <v>6000</v>
      </c>
      <c r="F104" s="43"/>
      <c r="G104" s="44"/>
    </row>
    <row r="105" spans="1:7" ht="12.75">
      <c r="A105" s="17" t="s">
        <v>1301</v>
      </c>
      <c r="B105" s="29" t="s">
        <v>1342</v>
      </c>
      <c r="C105" s="18" t="s">
        <v>1343</v>
      </c>
      <c r="D105" s="41">
        <v>0</v>
      </c>
      <c r="E105" s="42">
        <v>1525</v>
      </c>
      <c r="F105" s="41">
        <v>0</v>
      </c>
      <c r="G105" s="42" t="str">
        <f>IF(D105=0,"***",E105/D105)</f>
        <v>***</v>
      </c>
    </row>
    <row r="106" spans="1:7" ht="12.75">
      <c r="A106" s="19"/>
      <c r="B106" s="30"/>
      <c r="C106" s="20" t="s">
        <v>1486</v>
      </c>
      <c r="D106" s="43"/>
      <c r="E106" s="44">
        <v>1525</v>
      </c>
      <c r="F106" s="43"/>
      <c r="G106" s="44"/>
    </row>
    <row r="107" spans="1:7" ht="12.75">
      <c r="A107" s="17" t="s">
        <v>717</v>
      </c>
      <c r="B107" s="29" t="s">
        <v>1488</v>
      </c>
      <c r="C107" s="18" t="s">
        <v>1344</v>
      </c>
      <c r="D107" s="41">
        <v>0</v>
      </c>
      <c r="E107" s="42">
        <v>147486</v>
      </c>
      <c r="F107" s="41">
        <v>0</v>
      </c>
      <c r="G107" s="42" t="str">
        <f>IF(D107=0,"***",E107/D107)</f>
        <v>***</v>
      </c>
    </row>
    <row r="108" spans="1:7" ht="12.75">
      <c r="A108" s="19"/>
      <c r="B108" s="30"/>
      <c r="C108" s="20" t="s">
        <v>1486</v>
      </c>
      <c r="D108" s="43"/>
      <c r="E108" s="44">
        <v>147486</v>
      </c>
      <c r="F108" s="43"/>
      <c r="G108" s="44"/>
    </row>
    <row r="109" spans="1:7" ht="12.75">
      <c r="A109" s="17" t="s">
        <v>717</v>
      </c>
      <c r="B109" s="29" t="s">
        <v>1488</v>
      </c>
      <c r="C109" s="18" t="s">
        <v>1345</v>
      </c>
      <c r="D109" s="41">
        <v>0</v>
      </c>
      <c r="E109" s="42">
        <v>25000</v>
      </c>
      <c r="F109" s="41">
        <v>0</v>
      </c>
      <c r="G109" s="42" t="str">
        <f>IF(D109=0,"***",E109/D109)</f>
        <v>***</v>
      </c>
    </row>
    <row r="110" spans="1:7" ht="12.75">
      <c r="A110" s="19"/>
      <c r="B110" s="30"/>
      <c r="C110" s="20" t="s">
        <v>1486</v>
      </c>
      <c r="D110" s="43"/>
      <c r="E110" s="44">
        <v>25000</v>
      </c>
      <c r="F110" s="43"/>
      <c r="G110" s="44"/>
    </row>
    <row r="111" spans="1:7" ht="12.75">
      <c r="A111" s="17" t="s">
        <v>717</v>
      </c>
      <c r="B111" s="29" t="s">
        <v>1488</v>
      </c>
      <c r="C111" s="18" t="s">
        <v>1346</v>
      </c>
      <c r="D111" s="41">
        <v>0</v>
      </c>
      <c r="E111" s="42">
        <v>50000</v>
      </c>
      <c r="F111" s="41">
        <v>0</v>
      </c>
      <c r="G111" s="42" t="str">
        <f>IF(D111=0,"***",E111/D111)</f>
        <v>***</v>
      </c>
    </row>
    <row r="112" spans="1:7" ht="12.75">
      <c r="A112" s="19"/>
      <c r="B112" s="30"/>
      <c r="C112" s="20" t="s">
        <v>1486</v>
      </c>
      <c r="D112" s="43"/>
      <c r="E112" s="44">
        <v>50000</v>
      </c>
      <c r="F112" s="43"/>
      <c r="G112" s="44"/>
    </row>
    <row r="113" spans="1:7" ht="12.75">
      <c r="A113" s="17" t="s">
        <v>717</v>
      </c>
      <c r="B113" s="29" t="s">
        <v>1488</v>
      </c>
      <c r="C113" s="18" t="s">
        <v>1399</v>
      </c>
      <c r="D113" s="41">
        <v>0</v>
      </c>
      <c r="E113" s="42">
        <v>132405</v>
      </c>
      <c r="F113" s="41">
        <v>0</v>
      </c>
      <c r="G113" s="42" t="str">
        <f>IF(D113=0,"***",E113/D113)</f>
        <v>***</v>
      </c>
    </row>
    <row r="114" spans="1:7" ht="12.75">
      <c r="A114" s="19"/>
      <c r="B114" s="30"/>
      <c r="C114" s="20" t="s">
        <v>1486</v>
      </c>
      <c r="D114" s="43"/>
      <c r="E114" s="44">
        <v>132405</v>
      </c>
      <c r="F114" s="43"/>
      <c r="G114" s="44"/>
    </row>
    <row r="115" spans="1:7" ht="12.75">
      <c r="A115" s="17" t="s">
        <v>717</v>
      </c>
      <c r="B115" s="29" t="s">
        <v>1488</v>
      </c>
      <c r="C115" s="18" t="s">
        <v>1347</v>
      </c>
      <c r="D115" s="41">
        <v>0</v>
      </c>
      <c r="E115" s="42">
        <v>36100</v>
      </c>
      <c r="F115" s="41">
        <v>0</v>
      </c>
      <c r="G115" s="42" t="str">
        <f>IF(D115=0,"***",E115/D115)</f>
        <v>***</v>
      </c>
    </row>
    <row r="116" spans="1:7" ht="12.75">
      <c r="A116" s="19"/>
      <c r="B116" s="30"/>
      <c r="C116" s="20" t="s">
        <v>1486</v>
      </c>
      <c r="D116" s="43"/>
      <c r="E116" s="44">
        <v>36100</v>
      </c>
      <c r="F116" s="43"/>
      <c r="G116" s="44"/>
    </row>
    <row r="117" spans="1:7" ht="12.75">
      <c r="A117" s="17" t="s">
        <v>717</v>
      </c>
      <c r="B117" s="29" t="s">
        <v>1348</v>
      </c>
      <c r="C117" s="18" t="s">
        <v>1349</v>
      </c>
      <c r="D117" s="41">
        <v>0</v>
      </c>
      <c r="E117" s="42">
        <v>24000</v>
      </c>
      <c r="F117" s="41">
        <v>0</v>
      </c>
      <c r="G117" s="42" t="str">
        <f>IF(D117=0,"***",E117/D117)</f>
        <v>***</v>
      </c>
    </row>
    <row r="118" spans="1:7" ht="12.75">
      <c r="A118" s="19"/>
      <c r="B118" s="30"/>
      <c r="C118" s="20" t="s">
        <v>1486</v>
      </c>
      <c r="D118" s="43"/>
      <c r="E118" s="44">
        <v>24000</v>
      </c>
      <c r="F118" s="43"/>
      <c r="G118" s="44"/>
    </row>
    <row r="119" spans="1:7" ht="12.75">
      <c r="A119" s="17" t="s">
        <v>717</v>
      </c>
      <c r="B119" s="29" t="s">
        <v>1350</v>
      </c>
      <c r="C119" s="18" t="s">
        <v>1351</v>
      </c>
      <c r="D119" s="41">
        <v>0</v>
      </c>
      <c r="E119" s="42">
        <v>200000</v>
      </c>
      <c r="F119" s="41">
        <v>0</v>
      </c>
      <c r="G119" s="42" t="str">
        <f>IF(D119=0,"***",E119/D119)</f>
        <v>***</v>
      </c>
    </row>
    <row r="120" spans="1:7" ht="13.5" thickBot="1">
      <c r="A120" s="19"/>
      <c r="B120" s="30"/>
      <c r="C120" s="20" t="s">
        <v>1486</v>
      </c>
      <c r="D120" s="43"/>
      <c r="E120" s="44">
        <v>200000</v>
      </c>
      <c r="F120" s="43"/>
      <c r="G120" s="44"/>
    </row>
    <row r="121" spans="1:7" ht="13.5" thickBot="1">
      <c r="A121" s="16" t="s">
        <v>1037</v>
      </c>
      <c r="B121" s="28"/>
      <c r="C121" s="15"/>
      <c r="D121" s="39"/>
      <c r="E121" s="40">
        <v>689346</v>
      </c>
      <c r="F121" s="39"/>
      <c r="G121" s="40"/>
    </row>
    <row r="122" spans="1:7" ht="13.5" thickBot="1">
      <c r="A122" s="5"/>
      <c r="B122" s="25"/>
      <c r="C122" s="6" t="s">
        <v>7</v>
      </c>
      <c r="D122" s="36">
        <v>0</v>
      </c>
      <c r="E122" s="37">
        <f>SUM(E60:E121)/3</f>
        <v>845942</v>
      </c>
      <c r="F122" s="36">
        <v>0</v>
      </c>
      <c r="G122" s="38" t="str">
        <f>IF(D122=0,"***",E122/D122)</f>
        <v>***</v>
      </c>
    </row>
    <row r="123" spans="2:7" ht="13.5" thickBot="1">
      <c r="B123" s="24"/>
      <c r="D123" s="33"/>
      <c r="E123" s="33"/>
      <c r="F123" s="33"/>
      <c r="G123" s="33"/>
    </row>
    <row r="124" spans="1:7" ht="13.5" thickBot="1">
      <c r="A124" s="5"/>
      <c r="B124" s="25"/>
      <c r="C124" s="6" t="s">
        <v>8</v>
      </c>
      <c r="D124" s="36">
        <f>D$55+D$122</f>
        <v>0</v>
      </c>
      <c r="E124" s="37">
        <f>E$55+E$122</f>
        <v>1383694</v>
      </c>
      <c r="F124" s="36"/>
      <c r="G124" s="38" t="str">
        <f>IF(D124=0,"***",E124/D124)</f>
        <v>***</v>
      </c>
    </row>
    <row r="125" spans="2:7" ht="13.5" thickBot="1">
      <c r="B125" s="24"/>
      <c r="D125" s="33"/>
      <c r="E125" s="33"/>
      <c r="F125" s="33"/>
      <c r="G125" s="33"/>
    </row>
    <row r="126" spans="1:7" ht="13.5" thickBot="1">
      <c r="A126" s="5"/>
      <c r="B126" s="25"/>
      <c r="C126" s="6" t="s">
        <v>9</v>
      </c>
      <c r="D126" s="34"/>
      <c r="E126" s="35"/>
      <c r="F126" s="34"/>
      <c r="G126" s="35"/>
    </row>
    <row r="127" spans="1:7" ht="34.5" customHeight="1">
      <c r="A127" s="11" t="s">
        <v>1451</v>
      </c>
      <c r="B127" s="26" t="s">
        <v>1452</v>
      </c>
      <c r="C127" s="12" t="s">
        <v>1453</v>
      </c>
      <c r="D127" s="13" t="s">
        <v>1454</v>
      </c>
      <c r="E127" s="14" t="s">
        <v>1455</v>
      </c>
      <c r="F127" s="13" t="s">
        <v>1456</v>
      </c>
      <c r="G127" s="14" t="s">
        <v>1457</v>
      </c>
    </row>
    <row r="128" spans="1:7" ht="13.5" customHeight="1" thickBot="1">
      <c r="A128" s="7"/>
      <c r="B128" s="27"/>
      <c r="C128" s="8" t="s">
        <v>1458</v>
      </c>
      <c r="D128" s="9"/>
      <c r="E128" s="10"/>
      <c r="F128" s="9"/>
      <c r="G128" s="10"/>
    </row>
    <row r="129" spans="1:7" ht="13.5" thickBot="1">
      <c r="A129" s="16" t="s">
        <v>25</v>
      </c>
      <c r="B129" s="28"/>
      <c r="C129" s="15"/>
      <c r="D129" s="39"/>
      <c r="E129" s="40"/>
      <c r="F129" s="39"/>
      <c r="G129" s="40"/>
    </row>
    <row r="130" spans="1:7" ht="12.75">
      <c r="A130" s="17" t="s">
        <v>22</v>
      </c>
      <c r="B130" s="29" t="s">
        <v>23</v>
      </c>
      <c r="C130" s="18" t="s">
        <v>24</v>
      </c>
      <c r="D130" s="41">
        <v>0</v>
      </c>
      <c r="E130" s="42">
        <v>307220</v>
      </c>
      <c r="F130" s="41">
        <f>E130-D130</f>
        <v>307220</v>
      </c>
      <c r="G130" s="42" t="str">
        <f>IF(D130=0,"***",E130/D130)</f>
        <v>***</v>
      </c>
    </row>
    <row r="131" spans="1:7" ht="13.5" thickBot="1">
      <c r="A131" s="19"/>
      <c r="B131" s="30"/>
      <c r="C131" s="20" t="s">
        <v>27</v>
      </c>
      <c r="D131" s="43"/>
      <c r="E131" s="44">
        <v>307220</v>
      </c>
      <c r="F131" s="43"/>
      <c r="G131" s="44"/>
    </row>
    <row r="132" spans="1:7" ht="13.5" thickBot="1">
      <c r="A132" s="16" t="s">
        <v>28</v>
      </c>
      <c r="B132" s="28"/>
      <c r="C132" s="15"/>
      <c r="D132" s="39"/>
      <c r="E132" s="40">
        <v>307220</v>
      </c>
      <c r="F132" s="39"/>
      <c r="G132" s="40"/>
    </row>
    <row r="133" spans="1:7" ht="13.5" thickBot="1">
      <c r="A133" s="5"/>
      <c r="B133" s="25"/>
      <c r="C133" s="6" t="s">
        <v>29</v>
      </c>
      <c r="D133" s="36">
        <v>0</v>
      </c>
      <c r="E133" s="37">
        <f>SUM(E129:E132)/3</f>
        <v>307220</v>
      </c>
      <c r="F133" s="36">
        <f>E133-D133</f>
        <v>307220</v>
      </c>
      <c r="G133" s="38" t="str">
        <f>IF(D133=0,"***",E133/D133)</f>
        <v>***</v>
      </c>
    </row>
    <row r="134" spans="2:7" ht="12.75">
      <c r="B134" s="24"/>
      <c r="D134" s="33"/>
      <c r="E134" s="33"/>
      <c r="F134" s="33"/>
      <c r="G134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5"/>
  <sheetViews>
    <sheetView workbookViewId="0" topLeftCell="A1">
      <selection activeCell="B6" sqref="B6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10.00390625" style="1" hidden="1" customWidth="1"/>
    <col min="7" max="7" width="8.25390625" style="1" hidden="1" customWidth="1"/>
  </cols>
  <sheetData>
    <row r="2" spans="1:7" ht="12.75">
      <c r="A2" s="48" t="s">
        <v>30</v>
      </c>
      <c r="B2" s="48"/>
      <c r="C2" s="48"/>
      <c r="D2" s="49"/>
      <c r="E2" s="49"/>
      <c r="F2" s="49"/>
      <c r="G2" s="49"/>
    </row>
    <row r="3" spans="1:7" ht="12.75">
      <c r="A3" s="48" t="s">
        <v>31</v>
      </c>
      <c r="B3" s="48"/>
      <c r="C3" s="48"/>
      <c r="D3" s="49"/>
      <c r="E3" s="49"/>
      <c r="F3" s="49"/>
      <c r="G3" s="49"/>
    </row>
    <row r="4" spans="1:7" ht="12.75">
      <c r="A4" s="48" t="s">
        <v>32</v>
      </c>
      <c r="B4" s="48"/>
      <c r="C4" s="48"/>
      <c r="D4" s="49"/>
      <c r="E4" s="49"/>
      <c r="F4" s="49"/>
      <c r="G4" s="49"/>
    </row>
    <row r="6" spans="1:7" ht="18">
      <c r="A6" s="3" t="s">
        <v>854</v>
      </c>
      <c r="B6" s="23"/>
      <c r="C6" s="4"/>
      <c r="D6" s="32"/>
      <c r="E6" s="32"/>
      <c r="F6" s="32"/>
      <c r="G6" s="47"/>
    </row>
    <row r="7" spans="2:7" ht="13.5" thickBot="1">
      <c r="B7" s="24"/>
      <c r="D7" s="33"/>
      <c r="E7" s="33"/>
      <c r="F7" s="33"/>
      <c r="G7" s="33"/>
    </row>
    <row r="8" spans="1:7" ht="13.5" thickBot="1">
      <c r="A8" s="5"/>
      <c r="B8" s="25"/>
      <c r="C8" s="6" t="s">
        <v>1450</v>
      </c>
      <c r="D8" s="34"/>
      <c r="E8" s="35"/>
      <c r="F8" s="34"/>
      <c r="G8" s="35"/>
    </row>
    <row r="9" spans="1:7" ht="34.5" customHeight="1">
      <c r="A9" s="11" t="s">
        <v>1451</v>
      </c>
      <c r="B9" s="26" t="s">
        <v>1452</v>
      </c>
      <c r="C9" s="12" t="s">
        <v>1453</v>
      </c>
      <c r="D9" s="13" t="s">
        <v>1454</v>
      </c>
      <c r="E9" s="14" t="s">
        <v>1455</v>
      </c>
      <c r="F9" s="13" t="s">
        <v>1456</v>
      </c>
      <c r="G9" s="14" t="s">
        <v>1457</v>
      </c>
    </row>
    <row r="10" spans="1:7" ht="13.5" customHeight="1" thickBot="1">
      <c r="A10" s="7"/>
      <c r="B10" s="27"/>
      <c r="C10" s="8" t="s">
        <v>1458</v>
      </c>
      <c r="D10" s="9"/>
      <c r="E10" s="10"/>
      <c r="F10" s="9"/>
      <c r="G10" s="10"/>
    </row>
    <row r="11" spans="1:7" ht="13.5" thickBot="1">
      <c r="A11" s="16" t="s">
        <v>25</v>
      </c>
      <c r="B11" s="28"/>
      <c r="C11" s="15"/>
      <c r="D11" s="39"/>
      <c r="E11" s="40"/>
      <c r="F11" s="39"/>
      <c r="G11" s="40"/>
    </row>
    <row r="12" spans="1:7" ht="12.75">
      <c r="A12" s="17" t="s">
        <v>817</v>
      </c>
      <c r="B12" s="29" t="s">
        <v>818</v>
      </c>
      <c r="C12" s="18" t="s">
        <v>819</v>
      </c>
      <c r="D12" s="41">
        <v>0</v>
      </c>
      <c r="E12" s="42">
        <v>30000</v>
      </c>
      <c r="F12" s="41">
        <f>E12-D12</f>
        <v>30000</v>
      </c>
      <c r="G12" s="42" t="str">
        <f>IF(D12=0,"***",E12/D12)</f>
        <v>***</v>
      </c>
    </row>
    <row r="13" spans="1:7" ht="13.5" thickBot="1">
      <c r="A13" s="19"/>
      <c r="B13" s="30"/>
      <c r="C13" s="20" t="s">
        <v>1466</v>
      </c>
      <c r="D13" s="43"/>
      <c r="E13" s="44">
        <v>30000</v>
      </c>
      <c r="F13" s="43"/>
      <c r="G13" s="44"/>
    </row>
    <row r="14" spans="1:7" ht="13.5" thickBot="1">
      <c r="A14" s="16" t="s">
        <v>28</v>
      </c>
      <c r="B14" s="28"/>
      <c r="C14" s="15"/>
      <c r="D14" s="39"/>
      <c r="E14" s="40">
        <v>30000</v>
      </c>
      <c r="F14" s="39"/>
      <c r="G14" s="40"/>
    </row>
    <row r="15" spans="1:7" ht="13.5" thickBot="1">
      <c r="A15" s="16" t="s">
        <v>855</v>
      </c>
      <c r="B15" s="28"/>
      <c r="C15" s="15"/>
      <c r="D15" s="39"/>
      <c r="E15" s="40"/>
      <c r="F15" s="39"/>
      <c r="G15" s="40"/>
    </row>
    <row r="16" spans="1:7" ht="12.75">
      <c r="A16" s="17" t="s">
        <v>856</v>
      </c>
      <c r="B16" s="29" t="s">
        <v>857</v>
      </c>
      <c r="C16" s="18" t="s">
        <v>858</v>
      </c>
      <c r="D16" s="41">
        <v>0</v>
      </c>
      <c r="E16" s="42">
        <v>3780</v>
      </c>
      <c r="F16" s="41">
        <f>E16-D16</f>
        <v>3780</v>
      </c>
      <c r="G16" s="42" t="str">
        <f>IF(D16=0,"***",E16/D16)</f>
        <v>***</v>
      </c>
    </row>
    <row r="17" spans="1:7" ht="13.5" thickBot="1">
      <c r="A17" s="19"/>
      <c r="B17" s="30"/>
      <c r="C17" s="20" t="s">
        <v>1466</v>
      </c>
      <c r="D17" s="43"/>
      <c r="E17" s="44">
        <v>3780</v>
      </c>
      <c r="F17" s="43"/>
      <c r="G17" s="44"/>
    </row>
    <row r="18" spans="1:7" ht="13.5" thickBot="1">
      <c r="A18" s="16" t="s">
        <v>859</v>
      </c>
      <c r="B18" s="28"/>
      <c r="C18" s="15"/>
      <c r="D18" s="39"/>
      <c r="E18" s="40">
        <v>3780</v>
      </c>
      <c r="F18" s="39"/>
      <c r="G18" s="40"/>
    </row>
    <row r="19" spans="1:7" ht="13.5" thickBot="1">
      <c r="A19" s="5"/>
      <c r="B19" s="25"/>
      <c r="C19" s="6" t="s">
        <v>1459</v>
      </c>
      <c r="D19" s="36">
        <v>0</v>
      </c>
      <c r="E19" s="37">
        <f>SUM(E11:E18)/3</f>
        <v>33780</v>
      </c>
      <c r="F19" s="36">
        <f>E19-D19</f>
        <v>33780</v>
      </c>
      <c r="G19" s="38" t="str">
        <f>IF(D19=0,"***",E19/D19)</f>
        <v>***</v>
      </c>
    </row>
    <row r="20" spans="2:7" ht="13.5" thickBot="1">
      <c r="B20" s="24"/>
      <c r="D20" s="33"/>
      <c r="E20" s="33"/>
      <c r="F20" s="33"/>
      <c r="G20" s="33"/>
    </row>
    <row r="21" spans="1:7" ht="13.5" thickBot="1">
      <c r="A21" s="5"/>
      <c r="B21" s="25"/>
      <c r="C21" s="6" t="s">
        <v>1460</v>
      </c>
      <c r="D21" s="34"/>
      <c r="E21" s="35"/>
      <c r="F21" s="34"/>
      <c r="G21" s="35"/>
    </row>
    <row r="22" spans="1:7" ht="34.5" customHeight="1">
      <c r="A22" s="11" t="s">
        <v>1451</v>
      </c>
      <c r="B22" s="26" t="s">
        <v>1461</v>
      </c>
      <c r="C22" s="12" t="s">
        <v>1453</v>
      </c>
      <c r="D22" s="13" t="s">
        <v>1454</v>
      </c>
      <c r="E22" s="14" t="s">
        <v>1455</v>
      </c>
      <c r="F22" s="13" t="s">
        <v>1456</v>
      </c>
      <c r="G22" s="14" t="s">
        <v>1457</v>
      </c>
    </row>
    <row r="23" spans="1:7" ht="13.5" customHeight="1" thickBot="1">
      <c r="A23" s="7"/>
      <c r="B23" s="27"/>
      <c r="C23" s="8" t="s">
        <v>1458</v>
      </c>
      <c r="D23" s="9"/>
      <c r="E23" s="10"/>
      <c r="F23" s="9"/>
      <c r="G23" s="10"/>
    </row>
    <row r="24" spans="1:7" ht="13.5" thickBot="1">
      <c r="A24" s="16" t="s">
        <v>41</v>
      </c>
      <c r="B24" s="28"/>
      <c r="C24" s="15"/>
      <c r="D24" s="39"/>
      <c r="E24" s="40"/>
      <c r="F24" s="39"/>
      <c r="G24" s="40"/>
    </row>
    <row r="25" spans="1:7" ht="12.75">
      <c r="A25" s="17" t="s">
        <v>860</v>
      </c>
      <c r="B25" s="29" t="s">
        <v>861</v>
      </c>
      <c r="C25" s="18" t="s">
        <v>862</v>
      </c>
      <c r="D25" s="41">
        <v>0</v>
      </c>
      <c r="E25" s="42">
        <v>2560</v>
      </c>
      <c r="F25" s="41">
        <f>E25-D25</f>
        <v>2560</v>
      </c>
      <c r="G25" s="42" t="str">
        <f>IF(D25=0,"***",E25/D25)</f>
        <v>***</v>
      </c>
    </row>
    <row r="26" spans="1:7" ht="12.75">
      <c r="A26" s="19"/>
      <c r="B26" s="30"/>
      <c r="C26" s="20" t="s">
        <v>1466</v>
      </c>
      <c r="D26" s="43"/>
      <c r="E26" s="44">
        <v>2560</v>
      </c>
      <c r="F26" s="43"/>
      <c r="G26" s="44"/>
    </row>
    <row r="27" spans="1:7" ht="12.75">
      <c r="A27" s="17" t="s">
        <v>863</v>
      </c>
      <c r="B27" s="29" t="s">
        <v>861</v>
      </c>
      <c r="C27" s="18" t="s">
        <v>862</v>
      </c>
      <c r="D27" s="41">
        <v>0</v>
      </c>
      <c r="E27" s="42">
        <v>145000</v>
      </c>
      <c r="F27" s="41">
        <f>E27-D27</f>
        <v>145000</v>
      </c>
      <c r="G27" s="42" t="str">
        <f>IF(D27=0,"***",E27/D27)</f>
        <v>***</v>
      </c>
    </row>
    <row r="28" spans="1:7" ht="13.5" thickBot="1">
      <c r="A28" s="19"/>
      <c r="B28" s="30"/>
      <c r="C28" s="20" t="s">
        <v>1466</v>
      </c>
      <c r="D28" s="43"/>
      <c r="E28" s="44">
        <v>145000</v>
      </c>
      <c r="F28" s="43"/>
      <c r="G28" s="44"/>
    </row>
    <row r="29" spans="1:7" ht="13.5" thickBot="1">
      <c r="A29" s="16" t="s">
        <v>46</v>
      </c>
      <c r="B29" s="28"/>
      <c r="C29" s="15"/>
      <c r="D29" s="39"/>
      <c r="E29" s="40">
        <v>147560</v>
      </c>
      <c r="F29" s="39"/>
      <c r="G29" s="40"/>
    </row>
    <row r="30" spans="1:7" ht="13.5" thickBot="1">
      <c r="A30" s="16" t="s">
        <v>864</v>
      </c>
      <c r="B30" s="28"/>
      <c r="C30" s="15"/>
      <c r="D30" s="39"/>
      <c r="E30" s="40"/>
      <c r="F30" s="39"/>
      <c r="G30" s="40"/>
    </row>
    <row r="31" spans="1:7" ht="12.75">
      <c r="A31" s="17" t="s">
        <v>860</v>
      </c>
      <c r="B31" s="29" t="s">
        <v>865</v>
      </c>
      <c r="C31" s="18" t="s">
        <v>866</v>
      </c>
      <c r="D31" s="41">
        <v>0</v>
      </c>
      <c r="E31" s="42">
        <v>31000</v>
      </c>
      <c r="F31" s="41">
        <f>E31-D31</f>
        <v>31000</v>
      </c>
      <c r="G31" s="42" t="str">
        <f>IF(D31=0,"***",E31/D31)</f>
        <v>***</v>
      </c>
    </row>
    <row r="32" spans="1:7" ht="13.5" thickBot="1">
      <c r="A32" s="19"/>
      <c r="B32" s="30"/>
      <c r="C32" s="20" t="s">
        <v>1466</v>
      </c>
      <c r="D32" s="43"/>
      <c r="E32" s="44">
        <v>31000</v>
      </c>
      <c r="F32" s="43"/>
      <c r="G32" s="44"/>
    </row>
    <row r="33" spans="1:7" ht="13.5" thickBot="1">
      <c r="A33" s="16" t="s">
        <v>867</v>
      </c>
      <c r="B33" s="28"/>
      <c r="C33" s="15"/>
      <c r="D33" s="39"/>
      <c r="E33" s="40">
        <v>31000</v>
      </c>
      <c r="F33" s="39"/>
      <c r="G33" s="40"/>
    </row>
    <row r="34" spans="1:7" ht="13.5" thickBot="1">
      <c r="A34" s="16" t="s">
        <v>855</v>
      </c>
      <c r="B34" s="28"/>
      <c r="C34" s="15"/>
      <c r="D34" s="39"/>
      <c r="E34" s="40"/>
      <c r="F34" s="39"/>
      <c r="G34" s="40"/>
    </row>
    <row r="35" spans="1:7" ht="12.75">
      <c r="A35" s="17" t="s">
        <v>856</v>
      </c>
      <c r="B35" s="29" t="s">
        <v>1464</v>
      </c>
      <c r="C35" s="18" t="s">
        <v>1465</v>
      </c>
      <c r="D35" s="41">
        <v>0</v>
      </c>
      <c r="E35" s="42">
        <v>66149</v>
      </c>
      <c r="F35" s="41">
        <f>E35-D35</f>
        <v>66149</v>
      </c>
      <c r="G35" s="42" t="str">
        <f>IF(D35=0,"***",E35/D35)</f>
        <v>***</v>
      </c>
    </row>
    <row r="36" spans="1:7" ht="12.75">
      <c r="A36" s="19"/>
      <c r="B36" s="30"/>
      <c r="C36" s="20" t="s">
        <v>1466</v>
      </c>
      <c r="D36" s="43"/>
      <c r="E36" s="44">
        <v>66149</v>
      </c>
      <c r="F36" s="43"/>
      <c r="G36" s="44"/>
    </row>
    <row r="37" spans="1:7" ht="12.75">
      <c r="A37" s="17" t="s">
        <v>868</v>
      </c>
      <c r="B37" s="29" t="s">
        <v>869</v>
      </c>
      <c r="C37" s="18" t="s">
        <v>870</v>
      </c>
      <c r="D37" s="41">
        <v>0</v>
      </c>
      <c r="E37" s="42">
        <v>28000</v>
      </c>
      <c r="F37" s="41">
        <f>E37-D37</f>
        <v>28000</v>
      </c>
      <c r="G37" s="42" t="str">
        <f>IF(D37=0,"***",E37/D37)</f>
        <v>***</v>
      </c>
    </row>
    <row r="38" spans="1:7" ht="12.75">
      <c r="A38" s="19"/>
      <c r="B38" s="30"/>
      <c r="C38" s="20" t="s">
        <v>1466</v>
      </c>
      <c r="D38" s="43"/>
      <c r="E38" s="44">
        <v>28000</v>
      </c>
      <c r="F38" s="43"/>
      <c r="G38" s="44"/>
    </row>
    <row r="39" spans="1:7" ht="12.75">
      <c r="A39" s="17" t="s">
        <v>868</v>
      </c>
      <c r="B39" s="29" t="s">
        <v>861</v>
      </c>
      <c r="C39" s="18" t="s">
        <v>862</v>
      </c>
      <c r="D39" s="41">
        <v>0</v>
      </c>
      <c r="E39" s="42">
        <v>856618</v>
      </c>
      <c r="F39" s="41">
        <f>E39-D39</f>
        <v>856618</v>
      </c>
      <c r="G39" s="42" t="str">
        <f>IF(D39=0,"***",E39/D39)</f>
        <v>***</v>
      </c>
    </row>
    <row r="40" spans="1:7" ht="12.75">
      <c r="A40" s="19"/>
      <c r="B40" s="30"/>
      <c r="C40" s="20" t="s">
        <v>831</v>
      </c>
      <c r="D40" s="43"/>
      <c r="E40" s="44">
        <v>34463</v>
      </c>
      <c r="F40" s="43"/>
      <c r="G40" s="44"/>
    </row>
    <row r="41" spans="1:7" ht="12.75">
      <c r="A41" s="19"/>
      <c r="B41" s="30"/>
      <c r="C41" s="20" t="s">
        <v>1466</v>
      </c>
      <c r="D41" s="43"/>
      <c r="E41" s="44">
        <v>822155</v>
      </c>
      <c r="F41" s="43"/>
      <c r="G41" s="44"/>
    </row>
    <row r="42" spans="1:7" ht="12.75">
      <c r="A42" s="17" t="s">
        <v>868</v>
      </c>
      <c r="B42" s="29" t="s">
        <v>871</v>
      </c>
      <c r="C42" s="18" t="s">
        <v>872</v>
      </c>
      <c r="D42" s="41">
        <v>0</v>
      </c>
      <c r="E42" s="42">
        <v>25883</v>
      </c>
      <c r="F42" s="41">
        <f>E42-D42</f>
        <v>25883</v>
      </c>
      <c r="G42" s="42" t="str">
        <f>IF(D42=0,"***",E42/D42)</f>
        <v>***</v>
      </c>
    </row>
    <row r="43" spans="1:7" ht="12.75">
      <c r="A43" s="19"/>
      <c r="B43" s="30"/>
      <c r="C43" s="20" t="s">
        <v>1466</v>
      </c>
      <c r="D43" s="43"/>
      <c r="E43" s="44">
        <v>25883</v>
      </c>
      <c r="F43" s="43"/>
      <c r="G43" s="44"/>
    </row>
    <row r="44" spans="1:7" ht="12.75">
      <c r="A44" s="17" t="s">
        <v>868</v>
      </c>
      <c r="B44" s="29" t="s">
        <v>873</v>
      </c>
      <c r="C44" s="18" t="s">
        <v>874</v>
      </c>
      <c r="D44" s="41">
        <v>0</v>
      </c>
      <c r="E44" s="42">
        <v>60412</v>
      </c>
      <c r="F44" s="41">
        <f>E44-D44</f>
        <v>60412</v>
      </c>
      <c r="G44" s="42" t="str">
        <f>IF(D44=0,"***",E44/D44)</f>
        <v>***</v>
      </c>
    </row>
    <row r="45" spans="1:7" ht="12.75">
      <c r="A45" s="19"/>
      <c r="B45" s="30"/>
      <c r="C45" s="20" t="s">
        <v>1466</v>
      </c>
      <c r="D45" s="43"/>
      <c r="E45" s="44">
        <v>60412</v>
      </c>
      <c r="F45" s="43"/>
      <c r="G45" s="44"/>
    </row>
    <row r="46" spans="1:7" ht="12.75">
      <c r="A46" s="17" t="s">
        <v>863</v>
      </c>
      <c r="B46" s="29" t="s">
        <v>861</v>
      </c>
      <c r="C46" s="18" t="s">
        <v>862</v>
      </c>
      <c r="D46" s="41">
        <v>0</v>
      </c>
      <c r="E46" s="42">
        <v>150000</v>
      </c>
      <c r="F46" s="41">
        <f>E46-D46</f>
        <v>150000</v>
      </c>
      <c r="G46" s="42" t="str">
        <f>IF(D46=0,"***",E46/D46)</f>
        <v>***</v>
      </c>
    </row>
    <row r="47" spans="1:7" ht="12.75">
      <c r="A47" s="19"/>
      <c r="B47" s="30"/>
      <c r="C47" s="20" t="s">
        <v>1466</v>
      </c>
      <c r="D47" s="43"/>
      <c r="E47" s="44">
        <v>150000</v>
      </c>
      <c r="F47" s="43"/>
      <c r="G47" s="44"/>
    </row>
    <row r="48" spans="1:7" ht="12.75">
      <c r="A48" s="17" t="s">
        <v>875</v>
      </c>
      <c r="B48" s="29" t="s">
        <v>876</v>
      </c>
      <c r="C48" s="18" t="s">
        <v>877</v>
      </c>
      <c r="D48" s="41">
        <v>0</v>
      </c>
      <c r="E48" s="42">
        <v>1000</v>
      </c>
      <c r="F48" s="41">
        <f>E48-D48</f>
        <v>1000</v>
      </c>
      <c r="G48" s="42" t="str">
        <f>IF(D48=0,"***",E48/D48)</f>
        <v>***</v>
      </c>
    </row>
    <row r="49" spans="1:7" ht="12.75">
      <c r="A49" s="19"/>
      <c r="B49" s="30"/>
      <c r="C49" s="20" t="s">
        <v>1466</v>
      </c>
      <c r="D49" s="43"/>
      <c r="E49" s="44">
        <v>1000</v>
      </c>
      <c r="F49" s="43"/>
      <c r="G49" s="44"/>
    </row>
    <row r="50" spans="1:7" ht="12.75">
      <c r="A50" s="17" t="s">
        <v>875</v>
      </c>
      <c r="B50" s="29" t="s">
        <v>861</v>
      </c>
      <c r="C50" s="18" t="s">
        <v>862</v>
      </c>
      <c r="D50" s="41">
        <v>0</v>
      </c>
      <c r="E50" s="42">
        <v>528132</v>
      </c>
      <c r="F50" s="41">
        <f>E50-D50</f>
        <v>528132</v>
      </c>
      <c r="G50" s="42" t="str">
        <f>IF(D50=0,"***",E50/D50)</f>
        <v>***</v>
      </c>
    </row>
    <row r="51" spans="1:7" ht="12.75">
      <c r="A51" s="19"/>
      <c r="B51" s="30"/>
      <c r="C51" s="20" t="s">
        <v>1466</v>
      </c>
      <c r="D51" s="43"/>
      <c r="E51" s="44">
        <v>528132</v>
      </c>
      <c r="F51" s="43"/>
      <c r="G51" s="44"/>
    </row>
    <row r="52" spans="1:7" ht="12.75">
      <c r="A52" s="17" t="s">
        <v>875</v>
      </c>
      <c r="B52" s="29" t="s">
        <v>871</v>
      </c>
      <c r="C52" s="18" t="s">
        <v>872</v>
      </c>
      <c r="D52" s="41">
        <v>0</v>
      </c>
      <c r="E52" s="42">
        <v>29300</v>
      </c>
      <c r="F52" s="41">
        <f>E52-D52</f>
        <v>29300</v>
      </c>
      <c r="G52" s="42" t="str">
        <f>IF(D52=0,"***",E52/D52)</f>
        <v>***</v>
      </c>
    </row>
    <row r="53" spans="1:7" ht="12.75">
      <c r="A53" s="19"/>
      <c r="B53" s="30"/>
      <c r="C53" s="20" t="s">
        <v>1466</v>
      </c>
      <c r="D53" s="43"/>
      <c r="E53" s="44">
        <v>29300</v>
      </c>
      <c r="F53" s="43"/>
      <c r="G53" s="44"/>
    </row>
    <row r="54" spans="1:7" ht="12.75">
      <c r="A54" s="17" t="s">
        <v>878</v>
      </c>
      <c r="B54" s="29" t="s">
        <v>861</v>
      </c>
      <c r="C54" s="18" t="s">
        <v>862</v>
      </c>
      <c r="D54" s="41">
        <v>0</v>
      </c>
      <c r="E54" s="42">
        <v>41367.8</v>
      </c>
      <c r="F54" s="41">
        <f>E54-D54</f>
        <v>41367.8</v>
      </c>
      <c r="G54" s="42" t="str">
        <f>IF(D54=0,"***",E54/D54)</f>
        <v>***</v>
      </c>
    </row>
    <row r="55" spans="1:7" ht="12.75">
      <c r="A55" s="19"/>
      <c r="B55" s="30"/>
      <c r="C55" s="20" t="s">
        <v>1466</v>
      </c>
      <c r="D55" s="43"/>
      <c r="E55" s="44">
        <v>41367.8</v>
      </c>
      <c r="F55" s="43"/>
      <c r="G55" s="44"/>
    </row>
    <row r="56" spans="1:7" ht="12.75">
      <c r="A56" s="17" t="s">
        <v>879</v>
      </c>
      <c r="B56" s="29" t="s">
        <v>880</v>
      </c>
      <c r="C56" s="18" t="s">
        <v>881</v>
      </c>
      <c r="D56" s="41">
        <v>0</v>
      </c>
      <c r="E56" s="42">
        <v>21000</v>
      </c>
      <c r="F56" s="41">
        <f>E56-D56</f>
        <v>21000</v>
      </c>
      <c r="G56" s="42" t="str">
        <f>IF(D56=0,"***",E56/D56)</f>
        <v>***</v>
      </c>
    </row>
    <row r="57" spans="1:7" ht="12.75">
      <c r="A57" s="19"/>
      <c r="B57" s="30"/>
      <c r="C57" s="20" t="s">
        <v>1466</v>
      </c>
      <c r="D57" s="43"/>
      <c r="E57" s="44">
        <v>21000</v>
      </c>
      <c r="F57" s="43"/>
      <c r="G57" s="44"/>
    </row>
    <row r="58" spans="1:7" ht="12.75">
      <c r="A58" s="17" t="s">
        <v>879</v>
      </c>
      <c r="B58" s="29" t="s">
        <v>861</v>
      </c>
      <c r="C58" s="18" t="s">
        <v>862</v>
      </c>
      <c r="D58" s="41">
        <v>0</v>
      </c>
      <c r="E58" s="42">
        <v>26400</v>
      </c>
      <c r="F58" s="41">
        <f>E58-D58</f>
        <v>26400</v>
      </c>
      <c r="G58" s="42" t="str">
        <f>IF(D58=0,"***",E58/D58)</f>
        <v>***</v>
      </c>
    </row>
    <row r="59" spans="1:7" ht="12.75">
      <c r="A59" s="19"/>
      <c r="B59" s="30"/>
      <c r="C59" s="20" t="s">
        <v>1466</v>
      </c>
      <c r="D59" s="43"/>
      <c r="E59" s="44">
        <v>26400</v>
      </c>
      <c r="F59" s="43"/>
      <c r="G59" s="44"/>
    </row>
    <row r="60" spans="1:7" ht="12.75">
      <c r="A60" s="17" t="s">
        <v>882</v>
      </c>
      <c r="B60" s="29" t="s">
        <v>861</v>
      </c>
      <c r="C60" s="18" t="s">
        <v>862</v>
      </c>
      <c r="D60" s="41">
        <v>0</v>
      </c>
      <c r="E60" s="42">
        <v>21000</v>
      </c>
      <c r="F60" s="41">
        <f>E60-D60</f>
        <v>21000</v>
      </c>
      <c r="G60" s="42" t="str">
        <f>IF(D60=0,"***",E60/D60)</f>
        <v>***</v>
      </c>
    </row>
    <row r="61" spans="1:7" ht="13.5" thickBot="1">
      <c r="A61" s="19"/>
      <c r="B61" s="30"/>
      <c r="C61" s="20" t="s">
        <v>1466</v>
      </c>
      <c r="D61" s="43"/>
      <c r="E61" s="44">
        <v>21000</v>
      </c>
      <c r="F61" s="43"/>
      <c r="G61" s="44"/>
    </row>
    <row r="62" spans="1:7" ht="13.5" thickBot="1">
      <c r="A62" s="16" t="s">
        <v>859</v>
      </c>
      <c r="B62" s="28"/>
      <c r="C62" s="15"/>
      <c r="D62" s="39"/>
      <c r="E62" s="40">
        <v>1855261.8</v>
      </c>
      <c r="F62" s="39"/>
      <c r="G62" s="40"/>
    </row>
    <row r="63" spans="1:7" ht="13.5" thickBot="1">
      <c r="A63" s="5"/>
      <c r="B63" s="25"/>
      <c r="C63" s="6" t="s">
        <v>1479</v>
      </c>
      <c r="D63" s="36">
        <v>0</v>
      </c>
      <c r="E63" s="37">
        <f>SUM(E24:E62)/3</f>
        <v>2033821.7999999998</v>
      </c>
      <c r="F63" s="36">
        <f>E63-D63</f>
        <v>2033821.7999999998</v>
      </c>
      <c r="G63" s="38" t="str">
        <f>IF(D63=0,"***",E63/D63)</f>
        <v>***</v>
      </c>
    </row>
    <row r="64" spans="2:7" ht="13.5" thickBot="1">
      <c r="B64" s="24"/>
      <c r="D64" s="33"/>
      <c r="E64" s="33"/>
      <c r="F64" s="33"/>
      <c r="G64" s="33"/>
    </row>
    <row r="65" spans="1:7" ht="13.5" thickBot="1">
      <c r="A65" s="5"/>
      <c r="B65" s="25"/>
      <c r="C65" s="6" t="s">
        <v>1480</v>
      </c>
      <c r="D65" s="34"/>
      <c r="E65" s="35"/>
      <c r="F65" s="34"/>
      <c r="G65" s="35"/>
    </row>
    <row r="66" spans="1:7" ht="34.5" customHeight="1">
      <c r="A66" s="11" t="s">
        <v>1451</v>
      </c>
      <c r="B66" s="26" t="s">
        <v>1481</v>
      </c>
      <c r="C66" s="12" t="s">
        <v>1453</v>
      </c>
      <c r="D66" s="13" t="s">
        <v>1454</v>
      </c>
      <c r="E66" s="14" t="s">
        <v>1455</v>
      </c>
      <c r="F66" s="13" t="s">
        <v>1482</v>
      </c>
      <c r="G66" s="14" t="s">
        <v>1457</v>
      </c>
    </row>
    <row r="67" spans="1:7" ht="13.5" customHeight="1" thickBot="1">
      <c r="A67" s="7"/>
      <c r="B67" s="27"/>
      <c r="C67" s="8" t="s">
        <v>1458</v>
      </c>
      <c r="D67" s="9"/>
      <c r="E67" s="10"/>
      <c r="F67" s="9"/>
      <c r="G67" s="10"/>
    </row>
    <row r="68" spans="1:7" ht="13.5" thickBot="1">
      <c r="A68" s="16" t="s">
        <v>41</v>
      </c>
      <c r="B68" s="28"/>
      <c r="C68" s="15"/>
      <c r="D68" s="39"/>
      <c r="E68" s="40"/>
      <c r="F68" s="39"/>
      <c r="G68" s="40"/>
    </row>
    <row r="69" spans="1:7" ht="12.75">
      <c r="A69" s="17" t="s">
        <v>875</v>
      </c>
      <c r="B69" s="29" t="s">
        <v>883</v>
      </c>
      <c r="C69" s="18" t="s">
        <v>884</v>
      </c>
      <c r="D69" s="41">
        <v>0</v>
      </c>
      <c r="E69" s="42">
        <v>3000</v>
      </c>
      <c r="F69" s="41">
        <v>0</v>
      </c>
      <c r="G69" s="42" t="str">
        <f>IF(D69=0,"***",E69/D69)</f>
        <v>***</v>
      </c>
    </row>
    <row r="70" spans="1:7" ht="12.75">
      <c r="A70" s="19"/>
      <c r="B70" s="30"/>
      <c r="C70" s="20" t="s">
        <v>1486</v>
      </c>
      <c r="D70" s="43"/>
      <c r="E70" s="44">
        <v>3000</v>
      </c>
      <c r="F70" s="43"/>
      <c r="G70" s="44"/>
    </row>
    <row r="71" spans="1:7" ht="12.75">
      <c r="A71" s="17" t="s">
        <v>875</v>
      </c>
      <c r="B71" s="29" t="s">
        <v>885</v>
      </c>
      <c r="C71" s="18" t="s">
        <v>886</v>
      </c>
      <c r="D71" s="41">
        <v>0</v>
      </c>
      <c r="E71" s="42">
        <v>700</v>
      </c>
      <c r="F71" s="41">
        <v>0</v>
      </c>
      <c r="G71" s="42" t="str">
        <f>IF(D71=0,"***",E71/D71)</f>
        <v>***</v>
      </c>
    </row>
    <row r="72" spans="1:7" ht="13.5" thickBot="1">
      <c r="A72" s="19"/>
      <c r="B72" s="30"/>
      <c r="C72" s="20" t="s">
        <v>1486</v>
      </c>
      <c r="D72" s="43"/>
      <c r="E72" s="44">
        <v>700</v>
      </c>
      <c r="F72" s="43"/>
      <c r="G72" s="44"/>
    </row>
    <row r="73" spans="1:7" ht="13.5" thickBot="1">
      <c r="A73" s="16" t="s">
        <v>46</v>
      </c>
      <c r="B73" s="28"/>
      <c r="C73" s="15"/>
      <c r="D73" s="39"/>
      <c r="E73" s="40">
        <v>3700</v>
      </c>
      <c r="F73" s="39"/>
      <c r="G73" s="40"/>
    </row>
    <row r="74" spans="1:7" ht="13.5" thickBot="1">
      <c r="A74" s="16" t="s">
        <v>855</v>
      </c>
      <c r="B74" s="28"/>
      <c r="C74" s="15"/>
      <c r="D74" s="39"/>
      <c r="E74" s="40"/>
      <c r="F74" s="39"/>
      <c r="G74" s="40"/>
    </row>
    <row r="75" spans="1:7" ht="12.75">
      <c r="A75" s="17" t="s">
        <v>614</v>
      </c>
      <c r="B75" s="29" t="s">
        <v>1488</v>
      </c>
      <c r="C75" s="18" t="s">
        <v>887</v>
      </c>
      <c r="D75" s="41">
        <v>0</v>
      </c>
      <c r="E75" s="42">
        <v>700</v>
      </c>
      <c r="F75" s="41">
        <v>0</v>
      </c>
      <c r="G75" s="42" t="str">
        <f>IF(D75=0,"***",E75/D75)</f>
        <v>***</v>
      </c>
    </row>
    <row r="76" spans="1:7" ht="12.75">
      <c r="A76" s="19"/>
      <c r="B76" s="30"/>
      <c r="C76" s="20" t="s">
        <v>1486</v>
      </c>
      <c r="D76" s="43"/>
      <c r="E76" s="44">
        <v>700</v>
      </c>
      <c r="F76" s="43"/>
      <c r="G76" s="44"/>
    </row>
    <row r="77" spans="1:7" ht="12.75">
      <c r="A77" s="17" t="s">
        <v>888</v>
      </c>
      <c r="B77" s="29" t="s">
        <v>889</v>
      </c>
      <c r="C77" s="18" t="s">
        <v>890</v>
      </c>
      <c r="D77" s="41">
        <v>0</v>
      </c>
      <c r="E77" s="42">
        <v>1500</v>
      </c>
      <c r="F77" s="41">
        <v>0</v>
      </c>
      <c r="G77" s="42" t="str">
        <f>IF(D77=0,"***",E77/D77)</f>
        <v>***</v>
      </c>
    </row>
    <row r="78" spans="1:7" ht="12.75">
      <c r="A78" s="19"/>
      <c r="B78" s="30"/>
      <c r="C78" s="20" t="s">
        <v>1486</v>
      </c>
      <c r="D78" s="43"/>
      <c r="E78" s="44">
        <v>1500</v>
      </c>
      <c r="F78" s="43"/>
      <c r="G78" s="44"/>
    </row>
    <row r="79" spans="1:7" ht="12.75">
      <c r="A79" s="17" t="s">
        <v>875</v>
      </c>
      <c r="B79" s="29" t="s">
        <v>1488</v>
      </c>
      <c r="C79" s="18" t="s">
        <v>891</v>
      </c>
      <c r="D79" s="41">
        <v>0</v>
      </c>
      <c r="E79" s="42">
        <v>6000</v>
      </c>
      <c r="F79" s="41">
        <v>0</v>
      </c>
      <c r="G79" s="42" t="str">
        <f>IF(D79=0,"***",E79/D79)</f>
        <v>***</v>
      </c>
    </row>
    <row r="80" spans="1:7" ht="12.75">
      <c r="A80" s="19"/>
      <c r="B80" s="30"/>
      <c r="C80" s="20" t="s">
        <v>1486</v>
      </c>
      <c r="D80" s="43"/>
      <c r="E80" s="44">
        <v>6000</v>
      </c>
      <c r="F80" s="43"/>
      <c r="G80" s="44"/>
    </row>
    <row r="81" spans="1:7" ht="12.75">
      <c r="A81" s="17" t="s">
        <v>875</v>
      </c>
      <c r="B81" s="29" t="s">
        <v>892</v>
      </c>
      <c r="C81" s="18" t="s">
        <v>893</v>
      </c>
      <c r="D81" s="41">
        <v>0</v>
      </c>
      <c r="E81" s="42">
        <v>2745</v>
      </c>
      <c r="F81" s="41">
        <v>0</v>
      </c>
      <c r="G81" s="42" t="str">
        <f>IF(D81=0,"***",E81/D81)</f>
        <v>***</v>
      </c>
    </row>
    <row r="82" spans="1:7" ht="12.75">
      <c r="A82" s="19"/>
      <c r="B82" s="30"/>
      <c r="C82" s="20" t="s">
        <v>1486</v>
      </c>
      <c r="D82" s="43"/>
      <c r="E82" s="44">
        <v>2745</v>
      </c>
      <c r="F82" s="43"/>
      <c r="G82" s="44"/>
    </row>
    <row r="83" spans="1:7" ht="12.75">
      <c r="A83" s="17" t="s">
        <v>875</v>
      </c>
      <c r="B83" s="29" t="s">
        <v>894</v>
      </c>
      <c r="C83" s="18" t="s">
        <v>895</v>
      </c>
      <c r="D83" s="41">
        <v>0</v>
      </c>
      <c r="E83" s="42">
        <v>3000</v>
      </c>
      <c r="F83" s="41">
        <v>0</v>
      </c>
      <c r="G83" s="42" t="str">
        <f>IF(D83=0,"***",E83/D83)</f>
        <v>***</v>
      </c>
    </row>
    <row r="84" spans="1:7" ht="12.75">
      <c r="A84" s="19"/>
      <c r="B84" s="30"/>
      <c r="C84" s="20" t="s">
        <v>1486</v>
      </c>
      <c r="D84" s="43"/>
      <c r="E84" s="44">
        <v>3000</v>
      </c>
      <c r="F84" s="43"/>
      <c r="G84" s="44"/>
    </row>
    <row r="85" spans="1:7" ht="12.75">
      <c r="A85" s="17" t="s">
        <v>875</v>
      </c>
      <c r="B85" s="29" t="s">
        <v>896</v>
      </c>
      <c r="C85" s="18" t="s">
        <v>897</v>
      </c>
      <c r="D85" s="41">
        <v>0</v>
      </c>
      <c r="E85" s="42">
        <v>1507</v>
      </c>
      <c r="F85" s="41">
        <v>0</v>
      </c>
      <c r="G85" s="42" t="str">
        <f>IF(D85=0,"***",E85/D85)</f>
        <v>***</v>
      </c>
    </row>
    <row r="86" spans="1:7" ht="12.75">
      <c r="A86" s="19"/>
      <c r="B86" s="30"/>
      <c r="C86" s="20" t="s">
        <v>1486</v>
      </c>
      <c r="D86" s="43"/>
      <c r="E86" s="44">
        <v>1507</v>
      </c>
      <c r="F86" s="43"/>
      <c r="G86" s="44"/>
    </row>
    <row r="87" spans="1:7" ht="12.75">
      <c r="A87" s="17" t="s">
        <v>875</v>
      </c>
      <c r="B87" s="29" t="s">
        <v>898</v>
      </c>
      <c r="C87" s="18" t="s">
        <v>899</v>
      </c>
      <c r="D87" s="41">
        <v>0</v>
      </c>
      <c r="E87" s="42">
        <v>10000</v>
      </c>
      <c r="F87" s="41">
        <v>0</v>
      </c>
      <c r="G87" s="42" t="str">
        <f>IF(D87=0,"***",E87/D87)</f>
        <v>***</v>
      </c>
    </row>
    <row r="88" spans="1:7" ht="12.75">
      <c r="A88" s="19"/>
      <c r="B88" s="30"/>
      <c r="C88" s="20" t="s">
        <v>1486</v>
      </c>
      <c r="D88" s="43"/>
      <c r="E88" s="44">
        <v>10000</v>
      </c>
      <c r="F88" s="43"/>
      <c r="G88" s="44"/>
    </row>
    <row r="89" spans="1:7" ht="12.75">
      <c r="A89" s="17" t="s">
        <v>878</v>
      </c>
      <c r="B89" s="29" t="s">
        <v>1488</v>
      </c>
      <c r="C89" s="18" t="s">
        <v>900</v>
      </c>
      <c r="D89" s="41">
        <v>0</v>
      </c>
      <c r="E89" s="42">
        <v>5000</v>
      </c>
      <c r="F89" s="41">
        <v>0</v>
      </c>
      <c r="G89" s="42" t="str">
        <f>IF(D89=0,"***",E89/D89)</f>
        <v>***</v>
      </c>
    </row>
    <row r="90" spans="1:7" ht="12.75">
      <c r="A90" s="19"/>
      <c r="B90" s="30"/>
      <c r="C90" s="20" t="s">
        <v>1486</v>
      </c>
      <c r="D90" s="43"/>
      <c r="E90" s="44">
        <v>5000</v>
      </c>
      <c r="F90" s="43"/>
      <c r="G90" s="44"/>
    </row>
    <row r="91" spans="1:7" ht="12.75">
      <c r="A91" s="17" t="s">
        <v>878</v>
      </c>
      <c r="B91" s="29" t="s">
        <v>901</v>
      </c>
      <c r="C91" s="18" t="s">
        <v>902</v>
      </c>
      <c r="D91" s="41">
        <v>0</v>
      </c>
      <c r="E91" s="42">
        <v>5000</v>
      </c>
      <c r="F91" s="41">
        <v>0</v>
      </c>
      <c r="G91" s="42" t="str">
        <f>IF(D91=0,"***",E91/D91)</f>
        <v>***</v>
      </c>
    </row>
    <row r="92" spans="1:7" ht="12.75">
      <c r="A92" s="19"/>
      <c r="B92" s="30"/>
      <c r="C92" s="20" t="s">
        <v>1486</v>
      </c>
      <c r="D92" s="43"/>
      <c r="E92" s="44">
        <v>5000</v>
      </c>
      <c r="F92" s="43"/>
      <c r="G92" s="44"/>
    </row>
    <row r="93" spans="1:7" ht="12.75">
      <c r="A93" s="17" t="s">
        <v>878</v>
      </c>
      <c r="B93" s="29" t="s">
        <v>903</v>
      </c>
      <c r="C93" s="18" t="s">
        <v>904</v>
      </c>
      <c r="D93" s="41">
        <v>0</v>
      </c>
      <c r="E93" s="42">
        <v>9000</v>
      </c>
      <c r="F93" s="41">
        <v>0</v>
      </c>
      <c r="G93" s="42" t="str">
        <f>IF(D93=0,"***",E93/D93)</f>
        <v>***</v>
      </c>
    </row>
    <row r="94" spans="1:7" ht="12.75">
      <c r="A94" s="19"/>
      <c r="B94" s="30"/>
      <c r="C94" s="20" t="s">
        <v>1486</v>
      </c>
      <c r="D94" s="43"/>
      <c r="E94" s="44">
        <v>9000</v>
      </c>
      <c r="F94" s="43"/>
      <c r="G94" s="44"/>
    </row>
    <row r="95" spans="1:7" ht="12.75">
      <c r="A95" s="17" t="s">
        <v>878</v>
      </c>
      <c r="B95" s="29" t="s">
        <v>905</v>
      </c>
      <c r="C95" s="18" t="s">
        <v>906</v>
      </c>
      <c r="D95" s="41">
        <v>0</v>
      </c>
      <c r="E95" s="42">
        <v>24540</v>
      </c>
      <c r="F95" s="41">
        <v>0</v>
      </c>
      <c r="G95" s="42" t="str">
        <f>IF(D95=0,"***",E95/D95)</f>
        <v>***</v>
      </c>
    </row>
    <row r="96" spans="1:7" ht="12.75">
      <c r="A96" s="19"/>
      <c r="B96" s="30"/>
      <c r="C96" s="20" t="s">
        <v>1486</v>
      </c>
      <c r="D96" s="43"/>
      <c r="E96" s="44">
        <v>24540</v>
      </c>
      <c r="F96" s="43"/>
      <c r="G96" s="44"/>
    </row>
    <row r="97" spans="1:7" ht="12.75">
      <c r="A97" s="17" t="s">
        <v>878</v>
      </c>
      <c r="B97" s="29" t="s">
        <v>907</v>
      </c>
      <c r="C97" s="18" t="s">
        <v>908</v>
      </c>
      <c r="D97" s="41">
        <v>0</v>
      </c>
      <c r="E97" s="42">
        <v>6800</v>
      </c>
      <c r="F97" s="41">
        <v>0</v>
      </c>
      <c r="G97" s="42" t="str">
        <f>IF(D97=0,"***",E97/D97)</f>
        <v>***</v>
      </c>
    </row>
    <row r="98" spans="1:7" ht="12.75">
      <c r="A98" s="19"/>
      <c r="B98" s="30"/>
      <c r="C98" s="20" t="s">
        <v>1486</v>
      </c>
      <c r="D98" s="43"/>
      <c r="E98" s="44">
        <v>6800</v>
      </c>
      <c r="F98" s="43"/>
      <c r="G98" s="44"/>
    </row>
    <row r="99" spans="1:7" ht="12.75">
      <c r="A99" s="17" t="s">
        <v>878</v>
      </c>
      <c r="B99" s="29" t="s">
        <v>909</v>
      </c>
      <c r="C99" s="18" t="s">
        <v>910</v>
      </c>
      <c r="D99" s="41">
        <v>0</v>
      </c>
      <c r="E99" s="42">
        <v>1000</v>
      </c>
      <c r="F99" s="41">
        <v>0</v>
      </c>
      <c r="G99" s="42" t="str">
        <f>IF(D99=0,"***",E99/D99)</f>
        <v>***</v>
      </c>
    </row>
    <row r="100" spans="1:7" ht="13.5" thickBot="1">
      <c r="A100" s="19"/>
      <c r="B100" s="30"/>
      <c r="C100" s="20" t="s">
        <v>1486</v>
      </c>
      <c r="D100" s="43"/>
      <c r="E100" s="44">
        <v>1000</v>
      </c>
      <c r="F100" s="43"/>
      <c r="G100" s="44"/>
    </row>
    <row r="101" spans="1:7" ht="13.5" thickBot="1">
      <c r="A101" s="16" t="s">
        <v>859</v>
      </c>
      <c r="B101" s="28"/>
      <c r="C101" s="15"/>
      <c r="D101" s="39"/>
      <c r="E101" s="40">
        <v>76792</v>
      </c>
      <c r="F101" s="39"/>
      <c r="G101" s="40"/>
    </row>
    <row r="102" spans="1:7" ht="13.5" thickBot="1">
      <c r="A102" s="5"/>
      <c r="B102" s="25"/>
      <c r="C102" s="6" t="s">
        <v>7</v>
      </c>
      <c r="D102" s="36">
        <v>0</v>
      </c>
      <c r="E102" s="37">
        <f>SUM(E68:E101)/3</f>
        <v>80492</v>
      </c>
      <c r="F102" s="36">
        <v>0</v>
      </c>
      <c r="G102" s="38" t="str">
        <f>IF(D102=0,"***",E102/D102)</f>
        <v>***</v>
      </c>
    </row>
    <row r="103" spans="2:7" ht="13.5" thickBot="1">
      <c r="B103" s="24"/>
      <c r="D103" s="33"/>
      <c r="E103" s="33"/>
      <c r="F103" s="33"/>
      <c r="G103" s="33"/>
    </row>
    <row r="104" spans="1:7" ht="13.5" thickBot="1">
      <c r="A104" s="5"/>
      <c r="B104" s="25"/>
      <c r="C104" s="6" t="s">
        <v>8</v>
      </c>
      <c r="D104" s="36">
        <f>D$63+D$102</f>
        <v>0</v>
      </c>
      <c r="E104" s="37">
        <f>E$63+E$102</f>
        <v>2114313.8</v>
      </c>
      <c r="F104" s="36"/>
      <c r="G104" s="38" t="str">
        <f>IF(D104=0,"***",E104/D104)</f>
        <v>***</v>
      </c>
    </row>
    <row r="105" spans="2:7" ht="13.5" thickBot="1">
      <c r="B105" s="24"/>
      <c r="D105" s="33"/>
      <c r="E105" s="33"/>
      <c r="F105" s="33"/>
      <c r="G105" s="33"/>
    </row>
    <row r="106" spans="1:7" ht="13.5" thickBot="1">
      <c r="A106" s="5"/>
      <c r="B106" s="25"/>
      <c r="C106" s="6" t="s">
        <v>9</v>
      </c>
      <c r="D106" s="34"/>
      <c r="E106" s="35"/>
      <c r="F106" s="34"/>
      <c r="G106" s="35"/>
    </row>
    <row r="107" spans="1:7" ht="34.5" customHeight="1">
      <c r="A107" s="11" t="s">
        <v>1451</v>
      </c>
      <c r="B107" s="26" t="s">
        <v>1452</v>
      </c>
      <c r="C107" s="12" t="s">
        <v>1453</v>
      </c>
      <c r="D107" s="13" t="s">
        <v>1454</v>
      </c>
      <c r="E107" s="14" t="s">
        <v>1455</v>
      </c>
      <c r="F107" s="13" t="s">
        <v>1456</v>
      </c>
      <c r="G107" s="14" t="s">
        <v>1457</v>
      </c>
    </row>
    <row r="108" spans="1:7" ht="13.5" customHeight="1" thickBot="1">
      <c r="A108" s="7"/>
      <c r="B108" s="27"/>
      <c r="C108" s="8" t="s">
        <v>1458</v>
      </c>
      <c r="D108" s="9"/>
      <c r="E108" s="10"/>
      <c r="F108" s="9"/>
      <c r="G108" s="10"/>
    </row>
    <row r="109" spans="1:7" ht="13.5" thickBot="1">
      <c r="A109" s="16" t="s">
        <v>25</v>
      </c>
      <c r="B109" s="28"/>
      <c r="C109" s="15"/>
      <c r="D109" s="39"/>
      <c r="E109" s="40"/>
      <c r="F109" s="39"/>
      <c r="G109" s="40"/>
    </row>
    <row r="110" spans="1:7" ht="12.75">
      <c r="A110" s="17" t="s">
        <v>22</v>
      </c>
      <c r="B110" s="29" t="s">
        <v>23</v>
      </c>
      <c r="C110" s="18" t="s">
        <v>24</v>
      </c>
      <c r="D110" s="41">
        <v>0</v>
      </c>
      <c r="E110" s="42">
        <v>188712</v>
      </c>
      <c r="F110" s="41">
        <f>E110-D110</f>
        <v>188712</v>
      </c>
      <c r="G110" s="42" t="str">
        <f>IF(D110=0,"***",E110/D110)</f>
        <v>***</v>
      </c>
    </row>
    <row r="111" spans="1:7" ht="12.75">
      <c r="A111" s="19"/>
      <c r="B111" s="30"/>
      <c r="C111" s="20" t="s">
        <v>831</v>
      </c>
      <c r="D111" s="43"/>
      <c r="E111" s="44">
        <v>4000</v>
      </c>
      <c r="F111" s="43"/>
      <c r="G111" s="44"/>
    </row>
    <row r="112" spans="1:7" ht="13.5" thickBot="1">
      <c r="A112" s="19"/>
      <c r="B112" s="30"/>
      <c r="C112" s="20" t="s">
        <v>27</v>
      </c>
      <c r="D112" s="43"/>
      <c r="E112" s="44">
        <v>184712</v>
      </c>
      <c r="F112" s="43"/>
      <c r="G112" s="44"/>
    </row>
    <row r="113" spans="1:7" ht="13.5" thickBot="1">
      <c r="A113" s="16" t="s">
        <v>28</v>
      </c>
      <c r="B113" s="28"/>
      <c r="C113" s="15"/>
      <c r="D113" s="39"/>
      <c r="E113" s="40">
        <v>188712</v>
      </c>
      <c r="F113" s="39"/>
      <c r="G113" s="40"/>
    </row>
    <row r="114" spans="1:7" ht="13.5" thickBot="1">
      <c r="A114" s="5"/>
      <c r="B114" s="25"/>
      <c r="C114" s="6" t="s">
        <v>29</v>
      </c>
      <c r="D114" s="36">
        <v>0</v>
      </c>
      <c r="E114" s="37">
        <f>SUM(E109:E113)/3</f>
        <v>188712</v>
      </c>
      <c r="F114" s="36">
        <f>E114-D114</f>
        <v>188712</v>
      </c>
      <c r="G114" s="38" t="str">
        <f>IF(D114=0,"***",E114/D114)</f>
        <v>***</v>
      </c>
    </row>
    <row r="115" spans="2:7" ht="12.75">
      <c r="B115" s="24"/>
      <c r="D115" s="33"/>
      <c r="E115" s="33"/>
      <c r="F115" s="33"/>
      <c r="G115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91"/>
  <sheetViews>
    <sheetView workbookViewId="0" topLeftCell="A1">
      <selection activeCell="H13" sqref="H13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10.875" style="1" hidden="1" customWidth="1"/>
    <col min="7" max="7" width="8.25390625" style="1" hidden="1" customWidth="1"/>
  </cols>
  <sheetData>
    <row r="3" spans="1:7" ht="12.75">
      <c r="A3" s="48" t="s">
        <v>30</v>
      </c>
      <c r="B3" s="48"/>
      <c r="C3" s="48"/>
      <c r="D3" s="49"/>
      <c r="E3" s="49"/>
      <c r="F3" s="49"/>
      <c r="G3" s="49"/>
    </row>
    <row r="4" spans="1:7" ht="12.75">
      <c r="A4" s="48" t="s">
        <v>31</v>
      </c>
      <c r="B4" s="48"/>
      <c r="C4" s="48"/>
      <c r="D4" s="49"/>
      <c r="E4" s="49"/>
      <c r="F4" s="49"/>
      <c r="G4" s="49"/>
    </row>
    <row r="5" spans="1:7" ht="12.75">
      <c r="A5" s="48" t="s">
        <v>32</v>
      </c>
      <c r="B5" s="48"/>
      <c r="C5" s="48"/>
      <c r="D5" s="49"/>
      <c r="E5" s="49"/>
      <c r="F5" s="49"/>
      <c r="G5" s="49"/>
    </row>
    <row r="7" spans="1:7" ht="18">
      <c r="A7" s="3" t="s">
        <v>963</v>
      </c>
      <c r="B7" s="23"/>
      <c r="C7" s="4"/>
      <c r="D7" s="32"/>
      <c r="E7" s="32"/>
      <c r="F7" s="32"/>
      <c r="G7" s="47"/>
    </row>
    <row r="8" spans="2:7" ht="13.5" thickBot="1">
      <c r="B8" s="24"/>
      <c r="D8" s="33"/>
      <c r="E8" s="33"/>
      <c r="F8" s="33"/>
      <c r="G8" s="33"/>
    </row>
    <row r="9" spans="1:7" ht="13.5" thickBot="1">
      <c r="A9" s="5"/>
      <c r="B9" s="25"/>
      <c r="C9" s="6" t="s">
        <v>1450</v>
      </c>
      <c r="D9" s="34"/>
      <c r="E9" s="35"/>
      <c r="F9" s="34"/>
      <c r="G9" s="35"/>
    </row>
    <row r="10" spans="1:7" ht="34.5" customHeight="1">
      <c r="A10" s="11" t="s">
        <v>1451</v>
      </c>
      <c r="B10" s="26" t="s">
        <v>1452</v>
      </c>
      <c r="C10" s="12" t="s">
        <v>1453</v>
      </c>
      <c r="D10" s="13" t="s">
        <v>1454</v>
      </c>
      <c r="E10" s="14" t="s">
        <v>1455</v>
      </c>
      <c r="F10" s="13" t="s">
        <v>1456</v>
      </c>
      <c r="G10" s="14" t="s">
        <v>1457</v>
      </c>
    </row>
    <row r="11" spans="1:7" ht="13.5" customHeight="1" thickBot="1">
      <c r="A11" s="7"/>
      <c r="B11" s="27"/>
      <c r="C11" s="8" t="s">
        <v>1458</v>
      </c>
      <c r="D11" s="9"/>
      <c r="E11" s="10"/>
      <c r="F11" s="9"/>
      <c r="G11" s="10"/>
    </row>
    <row r="12" spans="1:7" ht="13.5" thickBot="1">
      <c r="A12" s="16" t="s">
        <v>25</v>
      </c>
      <c r="B12" s="28"/>
      <c r="C12" s="15"/>
      <c r="D12" s="39"/>
      <c r="E12" s="40"/>
      <c r="F12" s="39"/>
      <c r="G12" s="40"/>
    </row>
    <row r="13" spans="1:7" ht="12.75">
      <c r="A13" s="17" t="s">
        <v>911</v>
      </c>
      <c r="B13" s="29" t="s">
        <v>964</v>
      </c>
      <c r="C13" s="18" t="s">
        <v>965</v>
      </c>
      <c r="D13" s="41">
        <v>0</v>
      </c>
      <c r="E13" s="42">
        <v>1000000</v>
      </c>
      <c r="F13" s="41">
        <f>E13-D13</f>
        <v>1000000</v>
      </c>
      <c r="G13" s="42" t="str">
        <f>IF(D13=0,"***",E13/D13)</f>
        <v>***</v>
      </c>
    </row>
    <row r="14" spans="1:7" ht="12.75">
      <c r="A14" s="19"/>
      <c r="B14" s="30"/>
      <c r="C14" s="20" t="s">
        <v>1466</v>
      </c>
      <c r="D14" s="43"/>
      <c r="E14" s="44">
        <v>1000000</v>
      </c>
      <c r="F14" s="43"/>
      <c r="G14" s="44"/>
    </row>
    <row r="15" spans="1:7" ht="12.75">
      <c r="A15" s="17" t="s">
        <v>22</v>
      </c>
      <c r="B15" s="29" t="s">
        <v>966</v>
      </c>
      <c r="C15" s="18" t="s">
        <v>967</v>
      </c>
      <c r="D15" s="41">
        <v>0</v>
      </c>
      <c r="E15" s="42">
        <v>568510</v>
      </c>
      <c r="F15" s="41">
        <f>E15-D15</f>
        <v>568510</v>
      </c>
      <c r="G15" s="42" t="str">
        <f>IF(D15=0,"***",E15/D15)</f>
        <v>***</v>
      </c>
    </row>
    <row r="16" spans="1:7" ht="12.75">
      <c r="A16" s="19"/>
      <c r="B16" s="30"/>
      <c r="C16" s="20" t="s">
        <v>1466</v>
      </c>
      <c r="D16" s="43"/>
      <c r="E16" s="44">
        <v>568510</v>
      </c>
      <c r="F16" s="43"/>
      <c r="G16" s="44"/>
    </row>
    <row r="17" spans="1:7" ht="12.75">
      <c r="A17" s="17" t="s">
        <v>22</v>
      </c>
      <c r="B17" s="29" t="s">
        <v>968</v>
      </c>
      <c r="C17" s="18" t="s">
        <v>969</v>
      </c>
      <c r="D17" s="41">
        <v>0</v>
      </c>
      <c r="E17" s="42">
        <v>-3111564</v>
      </c>
      <c r="F17" s="41">
        <f>E17-D17</f>
        <v>-3111564</v>
      </c>
      <c r="G17" s="42" t="str">
        <f>IF(D17=0,"***",E17/D17)</f>
        <v>***</v>
      </c>
    </row>
    <row r="18" spans="1:7" ht="12.75">
      <c r="A18" s="19"/>
      <c r="B18" s="30"/>
      <c r="C18" s="20" t="s">
        <v>1466</v>
      </c>
      <c r="D18" s="43"/>
      <c r="E18" s="44">
        <v>-3111564</v>
      </c>
      <c r="F18" s="43"/>
      <c r="G18" s="44"/>
    </row>
    <row r="19" spans="1:7" ht="12.75">
      <c r="A19" s="17" t="s">
        <v>22</v>
      </c>
      <c r="B19" s="29" t="s">
        <v>970</v>
      </c>
      <c r="C19" s="18" t="s">
        <v>971</v>
      </c>
      <c r="D19" s="41">
        <v>0</v>
      </c>
      <c r="E19" s="42">
        <v>33674</v>
      </c>
      <c r="F19" s="41">
        <f>E19-D19</f>
        <v>33674</v>
      </c>
      <c r="G19" s="42" t="str">
        <f>IF(D19=0,"***",E19/D19)</f>
        <v>***</v>
      </c>
    </row>
    <row r="20" spans="1:7" ht="12.75">
      <c r="A20" s="19"/>
      <c r="B20" s="30"/>
      <c r="C20" s="20" t="s">
        <v>1466</v>
      </c>
      <c r="D20" s="43"/>
      <c r="E20" s="44">
        <v>33674</v>
      </c>
      <c r="F20" s="43"/>
      <c r="G20" s="44"/>
    </row>
    <row r="21" spans="1:7" ht="12.75">
      <c r="A21" s="17" t="s">
        <v>972</v>
      </c>
      <c r="B21" s="29" t="s">
        <v>973</v>
      </c>
      <c r="C21" s="18" t="s">
        <v>974</v>
      </c>
      <c r="D21" s="41">
        <v>0</v>
      </c>
      <c r="E21" s="42">
        <v>6860000</v>
      </c>
      <c r="F21" s="41">
        <f>E21-D21</f>
        <v>6860000</v>
      </c>
      <c r="G21" s="42" t="str">
        <f>IF(D21=0,"***",E21/D21)</f>
        <v>***</v>
      </c>
    </row>
    <row r="22" spans="1:7" ht="12.75">
      <c r="A22" s="19"/>
      <c r="B22" s="30"/>
      <c r="C22" s="20" t="s">
        <v>975</v>
      </c>
      <c r="D22" s="43"/>
      <c r="E22" s="44">
        <v>6700000</v>
      </c>
      <c r="F22" s="43"/>
      <c r="G22" s="44"/>
    </row>
    <row r="23" spans="1:7" ht="12.75">
      <c r="A23" s="19"/>
      <c r="B23" s="30"/>
      <c r="C23" s="20" t="s">
        <v>976</v>
      </c>
      <c r="D23" s="43"/>
      <c r="E23" s="44">
        <v>160000</v>
      </c>
      <c r="F23" s="43"/>
      <c r="G23" s="44"/>
    </row>
    <row r="24" spans="1:7" ht="12.75">
      <c r="A24" s="17" t="s">
        <v>972</v>
      </c>
      <c r="B24" s="29" t="s">
        <v>977</v>
      </c>
      <c r="C24" s="18" t="s">
        <v>978</v>
      </c>
      <c r="D24" s="41">
        <v>0</v>
      </c>
      <c r="E24" s="42">
        <v>2620000</v>
      </c>
      <c r="F24" s="41">
        <f>E24-D24</f>
        <v>2620000</v>
      </c>
      <c r="G24" s="42" t="str">
        <f>IF(D24=0,"***",E24/D24)</f>
        <v>***</v>
      </c>
    </row>
    <row r="25" spans="1:7" ht="12.75">
      <c r="A25" s="19"/>
      <c r="B25" s="30"/>
      <c r="C25" s="20" t="s">
        <v>975</v>
      </c>
      <c r="D25" s="43"/>
      <c r="E25" s="44">
        <v>2600000</v>
      </c>
      <c r="F25" s="43"/>
      <c r="G25" s="44"/>
    </row>
    <row r="26" spans="1:7" ht="12.75">
      <c r="A26" s="19"/>
      <c r="B26" s="30"/>
      <c r="C26" s="20" t="s">
        <v>976</v>
      </c>
      <c r="D26" s="43"/>
      <c r="E26" s="44">
        <v>20000</v>
      </c>
      <c r="F26" s="43"/>
      <c r="G26" s="44"/>
    </row>
    <row r="27" spans="1:7" ht="12.75">
      <c r="A27" s="17" t="s">
        <v>972</v>
      </c>
      <c r="B27" s="29" t="s">
        <v>979</v>
      </c>
      <c r="C27" s="18" t="s">
        <v>980</v>
      </c>
      <c r="D27" s="41">
        <v>0</v>
      </c>
      <c r="E27" s="42">
        <v>510000</v>
      </c>
      <c r="F27" s="41">
        <f>E27-D27</f>
        <v>510000</v>
      </c>
      <c r="G27" s="42" t="str">
        <f>IF(D27=0,"***",E27/D27)</f>
        <v>***</v>
      </c>
    </row>
    <row r="28" spans="1:7" ht="12.75">
      <c r="A28" s="19"/>
      <c r="B28" s="30"/>
      <c r="C28" s="20" t="s">
        <v>975</v>
      </c>
      <c r="D28" s="43"/>
      <c r="E28" s="44">
        <v>500000</v>
      </c>
      <c r="F28" s="43"/>
      <c r="G28" s="44"/>
    </row>
    <row r="29" spans="1:7" ht="12.75">
      <c r="A29" s="19"/>
      <c r="B29" s="30"/>
      <c r="C29" s="20" t="s">
        <v>976</v>
      </c>
      <c r="D29" s="43"/>
      <c r="E29" s="44">
        <v>10000</v>
      </c>
      <c r="F29" s="43"/>
      <c r="G29" s="44"/>
    </row>
    <row r="30" spans="1:7" ht="12.75">
      <c r="A30" s="17" t="s">
        <v>972</v>
      </c>
      <c r="B30" s="29" t="s">
        <v>981</v>
      </c>
      <c r="C30" s="18" t="s">
        <v>982</v>
      </c>
      <c r="D30" s="41">
        <v>0</v>
      </c>
      <c r="E30" s="42">
        <v>7370000</v>
      </c>
      <c r="F30" s="41">
        <f>E30-D30</f>
        <v>7370000</v>
      </c>
      <c r="G30" s="42" t="str">
        <f>IF(D30=0,"***",E30/D30)</f>
        <v>***</v>
      </c>
    </row>
    <row r="31" spans="1:7" ht="12.75">
      <c r="A31" s="19"/>
      <c r="B31" s="30"/>
      <c r="C31" s="20" t="s">
        <v>975</v>
      </c>
      <c r="D31" s="43"/>
      <c r="E31" s="44">
        <v>7200000</v>
      </c>
      <c r="F31" s="43"/>
      <c r="G31" s="44"/>
    </row>
    <row r="32" spans="1:7" ht="12.75">
      <c r="A32" s="19"/>
      <c r="B32" s="30"/>
      <c r="C32" s="20" t="s">
        <v>976</v>
      </c>
      <c r="D32" s="43"/>
      <c r="E32" s="44">
        <v>170000</v>
      </c>
      <c r="F32" s="43"/>
      <c r="G32" s="44"/>
    </row>
    <row r="33" spans="1:7" ht="12.75">
      <c r="A33" s="17" t="s">
        <v>972</v>
      </c>
      <c r="B33" s="29" t="s">
        <v>983</v>
      </c>
      <c r="C33" s="18" t="s">
        <v>984</v>
      </c>
      <c r="D33" s="41">
        <v>0</v>
      </c>
      <c r="E33" s="42">
        <v>300000</v>
      </c>
      <c r="F33" s="41">
        <f>E33-D33</f>
        <v>300000</v>
      </c>
      <c r="G33" s="42" t="str">
        <f>IF(D33=0,"***",E33/D33)</f>
        <v>***</v>
      </c>
    </row>
    <row r="34" spans="1:7" ht="12.75">
      <c r="A34" s="19"/>
      <c r="B34" s="30"/>
      <c r="C34" s="20" t="s">
        <v>975</v>
      </c>
      <c r="D34" s="43"/>
      <c r="E34" s="44">
        <v>300000</v>
      </c>
      <c r="F34" s="43"/>
      <c r="G34" s="44"/>
    </row>
    <row r="35" spans="1:7" ht="12.75">
      <c r="A35" s="17" t="s">
        <v>972</v>
      </c>
      <c r="B35" s="29" t="s">
        <v>985</v>
      </c>
      <c r="C35" s="18" t="s">
        <v>986</v>
      </c>
      <c r="D35" s="41">
        <v>0</v>
      </c>
      <c r="E35" s="42">
        <v>11567567</v>
      </c>
      <c r="F35" s="41">
        <f>E35-D35</f>
        <v>11567567</v>
      </c>
      <c r="G35" s="42" t="str">
        <f>IF(D35=0,"***",E35/D35)</f>
        <v>***</v>
      </c>
    </row>
    <row r="36" spans="1:7" ht="12.75">
      <c r="A36" s="19"/>
      <c r="B36" s="30"/>
      <c r="C36" s="20" t="s">
        <v>975</v>
      </c>
      <c r="D36" s="43"/>
      <c r="E36" s="44">
        <v>11307567</v>
      </c>
      <c r="F36" s="43"/>
      <c r="G36" s="44"/>
    </row>
    <row r="37" spans="1:7" ht="12.75">
      <c r="A37" s="19"/>
      <c r="B37" s="30"/>
      <c r="C37" s="20" t="s">
        <v>976</v>
      </c>
      <c r="D37" s="43"/>
      <c r="E37" s="44">
        <v>260000</v>
      </c>
      <c r="F37" s="43"/>
      <c r="G37" s="44"/>
    </row>
    <row r="38" spans="1:7" ht="12.75">
      <c r="A38" s="17" t="s">
        <v>972</v>
      </c>
      <c r="B38" s="29" t="s">
        <v>987</v>
      </c>
      <c r="C38" s="18" t="s">
        <v>988</v>
      </c>
      <c r="D38" s="41">
        <v>0</v>
      </c>
      <c r="E38" s="42">
        <v>500000</v>
      </c>
      <c r="F38" s="41">
        <f>E38-D38</f>
        <v>500000</v>
      </c>
      <c r="G38" s="42" t="str">
        <f>IF(D38=0,"***",E38/D38)</f>
        <v>***</v>
      </c>
    </row>
    <row r="39" spans="1:7" ht="12.75">
      <c r="A39" s="19"/>
      <c r="B39" s="30"/>
      <c r="C39" s="20" t="s">
        <v>1466</v>
      </c>
      <c r="D39" s="43"/>
      <c r="E39" s="44">
        <v>500000</v>
      </c>
      <c r="F39" s="43"/>
      <c r="G39" s="44"/>
    </row>
    <row r="40" spans="1:7" ht="12.75">
      <c r="A40" s="17" t="s">
        <v>972</v>
      </c>
      <c r="B40" s="29" t="s">
        <v>989</v>
      </c>
      <c r="C40" s="18" t="s">
        <v>990</v>
      </c>
      <c r="D40" s="41">
        <v>0</v>
      </c>
      <c r="E40" s="42">
        <v>7000</v>
      </c>
      <c r="F40" s="41">
        <f>E40-D40</f>
        <v>7000</v>
      </c>
      <c r="G40" s="42" t="str">
        <f>IF(D40=0,"***",E40/D40)</f>
        <v>***</v>
      </c>
    </row>
    <row r="41" spans="1:7" ht="12.75">
      <c r="A41" s="19"/>
      <c r="B41" s="30"/>
      <c r="C41" s="20" t="s">
        <v>1466</v>
      </c>
      <c r="D41" s="43"/>
      <c r="E41" s="44">
        <v>7000</v>
      </c>
      <c r="F41" s="43"/>
      <c r="G41" s="44"/>
    </row>
    <row r="42" spans="1:7" ht="12.75">
      <c r="A42" s="17" t="s">
        <v>972</v>
      </c>
      <c r="B42" s="29" t="s">
        <v>991</v>
      </c>
      <c r="C42" s="18" t="s">
        <v>992</v>
      </c>
      <c r="D42" s="41">
        <v>0</v>
      </c>
      <c r="E42" s="42">
        <v>90000</v>
      </c>
      <c r="F42" s="41">
        <f>E42-D42</f>
        <v>90000</v>
      </c>
      <c r="G42" s="42" t="str">
        <f>IF(D42=0,"***",E42/D42)</f>
        <v>***</v>
      </c>
    </row>
    <row r="43" spans="1:7" ht="12.75">
      <c r="A43" s="19"/>
      <c r="B43" s="30"/>
      <c r="C43" s="20" t="s">
        <v>1466</v>
      </c>
      <c r="D43" s="43"/>
      <c r="E43" s="44">
        <v>90000</v>
      </c>
      <c r="F43" s="43"/>
      <c r="G43" s="44"/>
    </row>
    <row r="44" spans="1:7" ht="12.75">
      <c r="A44" s="17" t="s">
        <v>972</v>
      </c>
      <c r="B44" s="29" t="s">
        <v>993</v>
      </c>
      <c r="C44" s="18" t="s">
        <v>994</v>
      </c>
      <c r="D44" s="41">
        <v>0</v>
      </c>
      <c r="E44" s="42">
        <v>8000</v>
      </c>
      <c r="F44" s="41">
        <f>E44-D44</f>
        <v>8000</v>
      </c>
      <c r="G44" s="42" t="str">
        <f>IF(D44=0,"***",E44/D44)</f>
        <v>***</v>
      </c>
    </row>
    <row r="45" spans="1:7" ht="12.75">
      <c r="A45" s="19"/>
      <c r="B45" s="30"/>
      <c r="C45" s="20" t="s">
        <v>1466</v>
      </c>
      <c r="D45" s="43"/>
      <c r="E45" s="44">
        <v>8000</v>
      </c>
      <c r="F45" s="43"/>
      <c r="G45" s="44"/>
    </row>
    <row r="46" spans="1:7" ht="12.75">
      <c r="A46" s="17" t="s">
        <v>972</v>
      </c>
      <c r="B46" s="29" t="s">
        <v>995</v>
      </c>
      <c r="C46" s="18" t="s">
        <v>996</v>
      </c>
      <c r="D46" s="41">
        <v>0</v>
      </c>
      <c r="E46" s="42">
        <v>20000</v>
      </c>
      <c r="F46" s="41">
        <f>E46-D46</f>
        <v>20000</v>
      </c>
      <c r="G46" s="42" t="str">
        <f>IF(D46=0,"***",E46/D46)</f>
        <v>***</v>
      </c>
    </row>
    <row r="47" spans="1:7" ht="12.75">
      <c r="A47" s="19"/>
      <c r="B47" s="30"/>
      <c r="C47" s="20" t="s">
        <v>1466</v>
      </c>
      <c r="D47" s="43"/>
      <c r="E47" s="44">
        <v>20000</v>
      </c>
      <c r="F47" s="43"/>
      <c r="G47" s="44"/>
    </row>
    <row r="48" spans="1:7" ht="12.75">
      <c r="A48" s="17" t="s">
        <v>972</v>
      </c>
      <c r="B48" s="29" t="s">
        <v>997</v>
      </c>
      <c r="C48" s="18" t="s">
        <v>998</v>
      </c>
      <c r="D48" s="41">
        <v>0</v>
      </c>
      <c r="E48" s="42">
        <v>75000</v>
      </c>
      <c r="F48" s="41">
        <f>E48-D48</f>
        <v>75000</v>
      </c>
      <c r="G48" s="42" t="str">
        <f>IF(D48=0,"***",E48/D48)</f>
        <v>***</v>
      </c>
    </row>
    <row r="49" spans="1:7" ht="13.5" thickBot="1">
      <c r="A49" s="19"/>
      <c r="B49" s="30"/>
      <c r="C49" s="20" t="s">
        <v>1466</v>
      </c>
      <c r="D49" s="43"/>
      <c r="E49" s="44">
        <v>75000</v>
      </c>
      <c r="F49" s="43"/>
      <c r="G49" s="44"/>
    </row>
    <row r="50" spans="1:7" ht="13.5" thickBot="1">
      <c r="A50" s="16" t="s">
        <v>28</v>
      </c>
      <c r="B50" s="28"/>
      <c r="C50" s="15"/>
      <c r="D50" s="39"/>
      <c r="E50" s="40">
        <v>28418187</v>
      </c>
      <c r="F50" s="39"/>
      <c r="G50" s="40"/>
    </row>
    <row r="51" spans="1:7" ht="13.5" thickBot="1">
      <c r="A51" s="5"/>
      <c r="B51" s="25"/>
      <c r="C51" s="6" t="s">
        <v>1459</v>
      </c>
      <c r="D51" s="36">
        <v>0</v>
      </c>
      <c r="E51" s="37">
        <f>SUM(E12:E50)/3</f>
        <v>28418187</v>
      </c>
      <c r="F51" s="36">
        <f>E51-D51</f>
        <v>28418187</v>
      </c>
      <c r="G51" s="38" t="str">
        <f>IF(D51=0,"***",E51/D51)</f>
        <v>***</v>
      </c>
    </row>
    <row r="52" spans="2:7" ht="13.5" thickBot="1">
      <c r="B52" s="24"/>
      <c r="D52" s="33"/>
      <c r="E52" s="33"/>
      <c r="F52" s="33"/>
      <c r="G52" s="33"/>
    </row>
    <row r="53" spans="1:7" ht="13.5" thickBot="1">
      <c r="A53" s="5"/>
      <c r="B53" s="25"/>
      <c r="C53" s="6" t="s">
        <v>1460</v>
      </c>
      <c r="D53" s="34"/>
      <c r="E53" s="35"/>
      <c r="F53" s="34"/>
      <c r="G53" s="35"/>
    </row>
    <row r="54" spans="1:7" ht="34.5" customHeight="1">
      <c r="A54" s="11" t="s">
        <v>1451</v>
      </c>
      <c r="B54" s="26" t="s">
        <v>1461</v>
      </c>
      <c r="C54" s="12" t="s">
        <v>1453</v>
      </c>
      <c r="D54" s="13" t="s">
        <v>1454</v>
      </c>
      <c r="E54" s="14" t="s">
        <v>1455</v>
      </c>
      <c r="F54" s="13" t="s">
        <v>1456</v>
      </c>
      <c r="G54" s="14" t="s">
        <v>1457</v>
      </c>
    </row>
    <row r="55" spans="1:7" ht="13.5" customHeight="1" thickBot="1">
      <c r="A55" s="7"/>
      <c r="B55" s="27"/>
      <c r="C55" s="8" t="s">
        <v>1458</v>
      </c>
      <c r="D55" s="9"/>
      <c r="E55" s="10"/>
      <c r="F55" s="9"/>
      <c r="G55" s="10"/>
    </row>
    <row r="56" spans="1:7" ht="12.75">
      <c r="A56" s="21" t="s">
        <v>911</v>
      </c>
      <c r="B56" s="31" t="s">
        <v>999</v>
      </c>
      <c r="C56" s="22" t="s">
        <v>1000</v>
      </c>
      <c r="D56" s="45">
        <v>0</v>
      </c>
      <c r="E56" s="46">
        <v>2576000</v>
      </c>
      <c r="F56" s="45">
        <f>E56-D56</f>
        <v>2576000</v>
      </c>
      <c r="G56" s="46" t="str">
        <f>IF(D56=0,"***",E56/D56)</f>
        <v>***</v>
      </c>
    </row>
    <row r="57" spans="1:7" ht="12.75">
      <c r="A57" s="19"/>
      <c r="B57" s="30"/>
      <c r="C57" s="20" t="s">
        <v>1466</v>
      </c>
      <c r="D57" s="43"/>
      <c r="E57" s="44">
        <v>2576000</v>
      </c>
      <c r="F57" s="43"/>
      <c r="G57" s="44"/>
    </row>
    <row r="58" spans="1:7" ht="12.75">
      <c r="A58" s="17" t="s">
        <v>911</v>
      </c>
      <c r="B58" s="29" t="s">
        <v>873</v>
      </c>
      <c r="C58" s="18" t="s">
        <v>874</v>
      </c>
      <c r="D58" s="41">
        <v>0</v>
      </c>
      <c r="E58" s="42">
        <v>44500</v>
      </c>
      <c r="F58" s="41">
        <f>E58-D58</f>
        <v>44500</v>
      </c>
      <c r="G58" s="42" t="str">
        <f>IF(D58=0,"***",E58/D58)</f>
        <v>***</v>
      </c>
    </row>
    <row r="59" spans="1:7" ht="12.75">
      <c r="A59" s="19"/>
      <c r="B59" s="30"/>
      <c r="C59" s="20" t="s">
        <v>1466</v>
      </c>
      <c r="D59" s="43"/>
      <c r="E59" s="44">
        <v>44500</v>
      </c>
      <c r="F59" s="43"/>
      <c r="G59" s="44"/>
    </row>
    <row r="60" spans="1:7" ht="12.75">
      <c r="A60" s="17" t="s">
        <v>22</v>
      </c>
      <c r="B60" s="29" t="s">
        <v>873</v>
      </c>
      <c r="C60" s="18" t="s">
        <v>874</v>
      </c>
      <c r="D60" s="41">
        <v>0</v>
      </c>
      <c r="E60" s="42">
        <v>800000</v>
      </c>
      <c r="F60" s="41">
        <f>E60-D60</f>
        <v>800000</v>
      </c>
      <c r="G60" s="42" t="str">
        <f>IF(D60=0,"***",E60/D60)</f>
        <v>***</v>
      </c>
    </row>
    <row r="61" spans="1:7" ht="12.75">
      <c r="A61" s="19"/>
      <c r="B61" s="30"/>
      <c r="C61" s="20" t="s">
        <v>912</v>
      </c>
      <c r="D61" s="43"/>
      <c r="E61" s="44">
        <v>800000</v>
      </c>
      <c r="F61" s="43"/>
      <c r="G61" s="44"/>
    </row>
    <row r="62" spans="1:7" ht="12.75">
      <c r="A62" s="17" t="s">
        <v>1001</v>
      </c>
      <c r="B62" s="29" t="s">
        <v>873</v>
      </c>
      <c r="C62" s="18" t="s">
        <v>874</v>
      </c>
      <c r="D62" s="41">
        <v>0</v>
      </c>
      <c r="E62" s="42">
        <v>1000</v>
      </c>
      <c r="F62" s="41">
        <f>E62-D62</f>
        <v>1000</v>
      </c>
      <c r="G62" s="42" t="str">
        <f>IF(D62=0,"***",E62/D62)</f>
        <v>***</v>
      </c>
    </row>
    <row r="63" spans="1:7" ht="13.5" thickBot="1">
      <c r="A63" s="19"/>
      <c r="B63" s="30"/>
      <c r="C63" s="20" t="s">
        <v>1466</v>
      </c>
      <c r="D63" s="43"/>
      <c r="E63" s="44">
        <v>1000</v>
      </c>
      <c r="F63" s="43"/>
      <c r="G63" s="44"/>
    </row>
    <row r="64" spans="1:7" ht="13.5" thickBot="1">
      <c r="A64" s="16" t="s">
        <v>28</v>
      </c>
      <c r="B64" s="28"/>
      <c r="C64" s="15"/>
      <c r="D64" s="39"/>
      <c r="E64" s="40">
        <v>3421500</v>
      </c>
      <c r="F64" s="39"/>
      <c r="G64" s="40"/>
    </row>
    <row r="65" spans="1:7" ht="13.5" thickBot="1">
      <c r="A65" s="5"/>
      <c r="B65" s="25"/>
      <c r="C65" s="6" t="s">
        <v>1479</v>
      </c>
      <c r="D65" s="36">
        <v>0</v>
      </c>
      <c r="E65" s="37">
        <f>SUM(E56:E64)/3</f>
        <v>3421500</v>
      </c>
      <c r="F65" s="36">
        <f>E65-D65</f>
        <v>3421500</v>
      </c>
      <c r="G65" s="38" t="str">
        <f>IF(D65=0,"***",E65/D65)</f>
        <v>***</v>
      </c>
    </row>
    <row r="66" spans="2:7" ht="13.5" thickBot="1">
      <c r="B66" s="24"/>
      <c r="D66" s="33"/>
      <c r="E66" s="33"/>
      <c r="F66" s="33"/>
      <c r="G66" s="33"/>
    </row>
    <row r="67" spans="1:7" ht="13.5" thickBot="1">
      <c r="A67" s="5"/>
      <c r="B67" s="25"/>
      <c r="C67" s="6" t="s">
        <v>1480</v>
      </c>
      <c r="D67" s="34"/>
      <c r="E67" s="35"/>
      <c r="F67" s="34"/>
      <c r="G67" s="35"/>
    </row>
    <row r="68" spans="1:7" ht="34.5" customHeight="1">
      <c r="A68" s="11" t="s">
        <v>1451</v>
      </c>
      <c r="B68" s="26" t="s">
        <v>1481</v>
      </c>
      <c r="C68" s="12" t="s">
        <v>1453</v>
      </c>
      <c r="D68" s="13" t="s">
        <v>1454</v>
      </c>
      <c r="E68" s="14" t="s">
        <v>1455</v>
      </c>
      <c r="F68" s="13" t="s">
        <v>1482</v>
      </c>
      <c r="G68" s="14" t="s">
        <v>1457</v>
      </c>
    </row>
    <row r="69" spans="1:7" ht="13.5" customHeight="1" thickBot="1">
      <c r="A69" s="7"/>
      <c r="B69" s="27"/>
      <c r="C69" s="8" t="s">
        <v>1458</v>
      </c>
      <c r="D69" s="9"/>
      <c r="E69" s="10"/>
      <c r="F69" s="9"/>
      <c r="G69" s="10"/>
    </row>
    <row r="70" spans="1:7" ht="13.5" thickBot="1">
      <c r="A70" s="5"/>
      <c r="B70" s="25"/>
      <c r="C70" s="6" t="s">
        <v>7</v>
      </c>
      <c r="D70" s="36">
        <v>0</v>
      </c>
      <c r="E70" s="37">
        <v>0</v>
      </c>
      <c r="F70" s="36">
        <v>0</v>
      </c>
      <c r="G70" s="38" t="str">
        <f>IF(D70=0,"***",E70/D70)</f>
        <v>***</v>
      </c>
    </row>
    <row r="71" spans="2:7" ht="13.5" thickBot="1">
      <c r="B71" s="24"/>
      <c r="D71" s="33"/>
      <c r="E71" s="33"/>
      <c r="F71" s="33"/>
      <c r="G71" s="33"/>
    </row>
    <row r="72" spans="1:7" ht="13.5" thickBot="1">
      <c r="A72" s="5"/>
      <c r="B72" s="25"/>
      <c r="C72" s="6" t="s">
        <v>8</v>
      </c>
      <c r="D72" s="36">
        <f>D$65+D$70</f>
        <v>0</v>
      </c>
      <c r="E72" s="37">
        <f>E$65+E$70</f>
        <v>3421500</v>
      </c>
      <c r="F72" s="36"/>
      <c r="G72" s="38" t="str">
        <f>IF(D72=0,"***",E72/D72)</f>
        <v>***</v>
      </c>
    </row>
    <row r="73" spans="2:7" ht="13.5" thickBot="1">
      <c r="B73" s="24"/>
      <c r="D73" s="33"/>
      <c r="E73" s="33"/>
      <c r="F73" s="33"/>
      <c r="G73" s="33"/>
    </row>
    <row r="74" spans="1:7" ht="13.5" thickBot="1">
      <c r="A74" s="5"/>
      <c r="B74" s="25"/>
      <c r="C74" s="6" t="s">
        <v>9</v>
      </c>
      <c r="D74" s="34"/>
      <c r="E74" s="35"/>
      <c r="F74" s="34"/>
      <c r="G74" s="35"/>
    </row>
    <row r="75" spans="1:7" ht="34.5" customHeight="1">
      <c r="A75" s="11" t="s">
        <v>1451</v>
      </c>
      <c r="B75" s="26" t="s">
        <v>1452</v>
      </c>
      <c r="C75" s="12" t="s">
        <v>1453</v>
      </c>
      <c r="D75" s="13" t="s">
        <v>1454</v>
      </c>
      <c r="E75" s="14" t="s">
        <v>1455</v>
      </c>
      <c r="F75" s="13" t="s">
        <v>1456</v>
      </c>
      <c r="G75" s="14" t="s">
        <v>1457</v>
      </c>
    </row>
    <row r="76" spans="1:7" ht="13.5" customHeight="1" thickBot="1">
      <c r="A76" s="7"/>
      <c r="B76" s="27"/>
      <c r="C76" s="8" t="s">
        <v>1458</v>
      </c>
      <c r="D76" s="9"/>
      <c r="E76" s="10"/>
      <c r="F76" s="9"/>
      <c r="G76" s="10"/>
    </row>
    <row r="77" spans="1:7" ht="12.75">
      <c r="A77" s="21" t="s">
        <v>1467</v>
      </c>
      <c r="B77" s="31" t="s">
        <v>11</v>
      </c>
      <c r="C77" s="22" t="s">
        <v>12</v>
      </c>
      <c r="D77" s="45">
        <v>0</v>
      </c>
      <c r="E77" s="46">
        <v>-35728</v>
      </c>
      <c r="F77" s="45">
        <f>E77-D77</f>
        <v>-35728</v>
      </c>
      <c r="G77" s="46" t="str">
        <f>IF(D77=0,"***",E77/D77)</f>
        <v>***</v>
      </c>
    </row>
    <row r="78" spans="1:7" ht="12.75">
      <c r="A78" s="19"/>
      <c r="B78" s="30"/>
      <c r="C78" s="20" t="s">
        <v>1002</v>
      </c>
      <c r="D78" s="43"/>
      <c r="E78" s="44">
        <v>-7348</v>
      </c>
      <c r="F78" s="43"/>
      <c r="G78" s="44"/>
    </row>
    <row r="79" spans="1:7" ht="12.75">
      <c r="A79" s="19"/>
      <c r="B79" s="30"/>
      <c r="C79" s="20" t="s">
        <v>1003</v>
      </c>
      <c r="D79" s="43"/>
      <c r="E79" s="44">
        <v>-4380</v>
      </c>
      <c r="F79" s="43"/>
      <c r="G79" s="44"/>
    </row>
    <row r="80" spans="1:7" ht="12.75">
      <c r="A80" s="19"/>
      <c r="B80" s="30"/>
      <c r="C80" s="20" t="s">
        <v>13</v>
      </c>
      <c r="D80" s="43"/>
      <c r="E80" s="44">
        <v>-24000</v>
      </c>
      <c r="F80" s="43"/>
      <c r="G80" s="44"/>
    </row>
    <row r="81" spans="1:7" ht="12.75">
      <c r="A81" s="17" t="s">
        <v>911</v>
      </c>
      <c r="B81" s="29" t="s">
        <v>23</v>
      </c>
      <c r="C81" s="18" t="s">
        <v>24</v>
      </c>
      <c r="D81" s="41">
        <v>0</v>
      </c>
      <c r="E81" s="42">
        <v>-500000</v>
      </c>
      <c r="F81" s="41">
        <f>E81-D81</f>
        <v>-500000</v>
      </c>
      <c r="G81" s="42" t="str">
        <f>IF(D81=0,"***",E81/D81)</f>
        <v>***</v>
      </c>
    </row>
    <row r="82" spans="1:7" ht="12.75">
      <c r="A82" s="19"/>
      <c r="B82" s="30"/>
      <c r="C82" s="20" t="s">
        <v>912</v>
      </c>
      <c r="D82" s="43"/>
      <c r="E82" s="44">
        <v>-500000</v>
      </c>
      <c r="F82" s="43"/>
      <c r="G82" s="44"/>
    </row>
    <row r="83" spans="1:7" ht="12.75">
      <c r="A83" s="17" t="s">
        <v>911</v>
      </c>
      <c r="B83" s="29" t="s">
        <v>11</v>
      </c>
      <c r="C83" s="18" t="s">
        <v>12</v>
      </c>
      <c r="D83" s="41">
        <v>0</v>
      </c>
      <c r="E83" s="42">
        <v>-199000</v>
      </c>
      <c r="F83" s="41">
        <f>E83-D83</f>
        <v>-199000</v>
      </c>
      <c r="G83" s="42" t="str">
        <f>IF(D83=0,"***",E83/D83)</f>
        <v>***</v>
      </c>
    </row>
    <row r="84" spans="1:7" ht="12.75">
      <c r="A84" s="19"/>
      <c r="B84" s="30"/>
      <c r="C84" s="20" t="s">
        <v>1004</v>
      </c>
      <c r="D84" s="43"/>
      <c r="E84" s="44">
        <v>-50000</v>
      </c>
      <c r="F84" s="43"/>
      <c r="G84" s="44"/>
    </row>
    <row r="85" spans="1:7" ht="12.75">
      <c r="A85" s="19"/>
      <c r="B85" s="30"/>
      <c r="C85" s="20" t="s">
        <v>1005</v>
      </c>
      <c r="D85" s="43"/>
      <c r="E85" s="44">
        <v>-130000</v>
      </c>
      <c r="F85" s="43"/>
      <c r="G85" s="44"/>
    </row>
    <row r="86" spans="1:7" ht="12.75">
      <c r="A86" s="19"/>
      <c r="B86" s="30"/>
      <c r="C86" s="20" t="s">
        <v>622</v>
      </c>
      <c r="D86" s="43"/>
      <c r="E86" s="44">
        <v>-19000</v>
      </c>
      <c r="F86" s="43"/>
      <c r="G86" s="44"/>
    </row>
    <row r="87" spans="1:7" ht="12.75">
      <c r="A87" s="17" t="s">
        <v>22</v>
      </c>
      <c r="B87" s="29" t="s">
        <v>23</v>
      </c>
      <c r="C87" s="18" t="s">
        <v>24</v>
      </c>
      <c r="D87" s="41">
        <v>0</v>
      </c>
      <c r="E87" s="42">
        <v>2300000</v>
      </c>
      <c r="F87" s="41">
        <f>E87-D87</f>
        <v>2300000</v>
      </c>
      <c r="G87" s="42" t="str">
        <f>IF(D87=0,"***",E87/D87)</f>
        <v>***</v>
      </c>
    </row>
    <row r="88" spans="1:7" ht="13.5" thickBot="1">
      <c r="A88" s="19"/>
      <c r="B88" s="30"/>
      <c r="C88" s="20" t="s">
        <v>27</v>
      </c>
      <c r="D88" s="43"/>
      <c r="E88" s="44">
        <v>2300000</v>
      </c>
      <c r="F88" s="43"/>
      <c r="G88" s="44"/>
    </row>
    <row r="89" spans="1:7" ht="13.5" thickBot="1">
      <c r="A89" s="16" t="s">
        <v>28</v>
      </c>
      <c r="B89" s="28"/>
      <c r="C89" s="15"/>
      <c r="D89" s="39"/>
      <c r="E89" s="40">
        <v>1565272</v>
      </c>
      <c r="F89" s="39"/>
      <c r="G89" s="40"/>
    </row>
    <row r="90" spans="1:7" ht="13.5" thickBot="1">
      <c r="A90" s="5"/>
      <c r="B90" s="25"/>
      <c r="C90" s="6" t="s">
        <v>29</v>
      </c>
      <c r="D90" s="36">
        <v>0</v>
      </c>
      <c r="E90" s="37">
        <f>SUM(E77:E89)/3</f>
        <v>1565272</v>
      </c>
      <c r="F90" s="36">
        <f>E90-D90</f>
        <v>1565272</v>
      </c>
      <c r="G90" s="38" t="str">
        <f>IF(D90=0,"***",E90/D90)</f>
        <v>***</v>
      </c>
    </row>
    <row r="91" spans="2:7" ht="12.75">
      <c r="B91" s="24"/>
      <c r="D91" s="33"/>
      <c r="E91" s="33"/>
      <c r="F91" s="33"/>
      <c r="G91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0"/>
  <sheetViews>
    <sheetView workbookViewId="0" topLeftCell="A52">
      <selection activeCell="D100" sqref="D100"/>
    </sheetView>
  </sheetViews>
  <sheetFormatPr defaultColWidth="9.00390625" defaultRowHeight="12.75"/>
  <cols>
    <col min="2" max="2" width="35.625" style="0" customWidth="1"/>
    <col min="3" max="6" width="17.25390625" style="0" customWidth="1"/>
    <col min="9" max="9" width="11.75390625" style="0" bestFit="1" customWidth="1"/>
  </cols>
  <sheetData>
    <row r="4" spans="1:11" ht="28.5" customHeight="1">
      <c r="A4" s="126" t="s">
        <v>913</v>
      </c>
      <c r="B4" s="126"/>
      <c r="C4" s="126"/>
      <c r="D4" s="126"/>
      <c r="E4" s="126"/>
      <c r="F4" s="126"/>
      <c r="G4" s="79"/>
      <c r="H4" s="79"/>
      <c r="I4" s="79"/>
      <c r="J4" s="79"/>
      <c r="K4" s="79"/>
    </row>
    <row r="5" spans="1:6" ht="12.75" customHeight="1">
      <c r="A5" s="80"/>
      <c r="C5" s="80"/>
      <c r="D5" s="80"/>
      <c r="E5" s="80"/>
      <c r="F5" s="80"/>
    </row>
    <row r="6" spans="1:6" ht="12.75" customHeight="1">
      <c r="A6" s="80"/>
      <c r="C6" s="80"/>
      <c r="D6" s="80"/>
      <c r="E6" s="80"/>
      <c r="F6" s="80"/>
    </row>
    <row r="7" spans="1:6" ht="12.75" customHeight="1">
      <c r="A7" s="80"/>
      <c r="C7" s="81" t="s">
        <v>914</v>
      </c>
      <c r="D7" s="80"/>
      <c r="E7" s="80"/>
      <c r="F7" s="80"/>
    </row>
    <row r="8" spans="1:6" ht="13.5" thickBot="1">
      <c r="A8" s="80"/>
      <c r="B8" s="80"/>
      <c r="C8" s="80"/>
      <c r="D8" s="80"/>
      <c r="E8" s="80"/>
      <c r="F8" s="82" t="s">
        <v>1016</v>
      </c>
    </row>
    <row r="9" spans="1:6" ht="13.5" thickBot="1">
      <c r="A9" s="83" t="s">
        <v>915</v>
      </c>
      <c r="B9" s="84" t="s">
        <v>916</v>
      </c>
      <c r="C9" s="84" t="s">
        <v>917</v>
      </c>
      <c r="D9" s="84" t="s">
        <v>918</v>
      </c>
      <c r="E9" s="84" t="s">
        <v>919</v>
      </c>
      <c r="F9" s="85" t="s">
        <v>920</v>
      </c>
    </row>
    <row r="10" spans="1:6" ht="12.75">
      <c r="A10" s="86"/>
      <c r="B10" s="87"/>
      <c r="C10" s="87"/>
      <c r="D10" s="87"/>
      <c r="E10" s="87"/>
      <c r="F10" s="88"/>
    </row>
    <row r="11" spans="1:6" ht="12.75">
      <c r="A11" s="89" t="s">
        <v>921</v>
      </c>
      <c r="B11" s="90" t="s">
        <v>922</v>
      </c>
      <c r="C11" s="91">
        <v>0</v>
      </c>
      <c r="D11" s="91">
        <v>0</v>
      </c>
      <c r="E11" s="91">
        <v>0</v>
      </c>
      <c r="F11" s="92">
        <f>SUM(C11:E11)</f>
        <v>0</v>
      </c>
    </row>
    <row r="12" spans="1:6" ht="12.75">
      <c r="A12" s="89" t="s">
        <v>923</v>
      </c>
      <c r="B12" s="90" t="s">
        <v>924</v>
      </c>
      <c r="C12" s="91">
        <v>0</v>
      </c>
      <c r="D12" s="91">
        <v>0</v>
      </c>
      <c r="E12" s="91">
        <v>522.7</v>
      </c>
      <c r="F12" s="92">
        <f aca="true" t="shared" si="0" ref="F12:F20">SUM(C12:E12)</f>
        <v>522.7</v>
      </c>
    </row>
    <row r="13" spans="1:6" ht="12.75">
      <c r="A13" s="89" t="s">
        <v>925</v>
      </c>
      <c r="B13" s="90" t="s">
        <v>926</v>
      </c>
      <c r="C13" s="91">
        <v>5000</v>
      </c>
      <c r="D13" s="91">
        <v>0</v>
      </c>
      <c r="E13" s="91">
        <v>0</v>
      </c>
      <c r="F13" s="92">
        <f t="shared" si="0"/>
        <v>5000</v>
      </c>
    </row>
    <row r="14" spans="1:6" ht="12.75">
      <c r="A14" s="89" t="s">
        <v>927</v>
      </c>
      <c r="B14" s="90" t="s">
        <v>928</v>
      </c>
      <c r="C14" s="91">
        <v>0</v>
      </c>
      <c r="D14" s="91">
        <v>0</v>
      </c>
      <c r="E14" s="91">
        <v>0</v>
      </c>
      <c r="F14" s="92">
        <f t="shared" si="0"/>
        <v>0</v>
      </c>
    </row>
    <row r="15" spans="1:6" ht="12.75">
      <c r="A15" s="89" t="s">
        <v>929</v>
      </c>
      <c r="B15" s="90" t="s">
        <v>930</v>
      </c>
      <c r="C15" s="91">
        <v>0</v>
      </c>
      <c r="D15" s="91">
        <v>0</v>
      </c>
      <c r="E15" s="91">
        <v>0</v>
      </c>
      <c r="F15" s="92">
        <f t="shared" si="0"/>
        <v>0</v>
      </c>
    </row>
    <row r="16" spans="1:6" ht="12.75">
      <c r="A16" s="89" t="s">
        <v>931</v>
      </c>
      <c r="B16" s="90" t="s">
        <v>932</v>
      </c>
      <c r="C16" s="91">
        <v>0</v>
      </c>
      <c r="D16" s="91">
        <v>0</v>
      </c>
      <c r="E16" s="91">
        <v>0</v>
      </c>
      <c r="F16" s="92">
        <f t="shared" si="0"/>
        <v>0</v>
      </c>
    </row>
    <row r="17" spans="1:6" ht="12.75">
      <c r="A17" s="89" t="s">
        <v>933</v>
      </c>
      <c r="B17" s="90" t="s">
        <v>934</v>
      </c>
      <c r="C17" s="91">
        <v>70000</v>
      </c>
      <c r="D17" s="91">
        <v>0</v>
      </c>
      <c r="E17" s="91">
        <v>0</v>
      </c>
      <c r="F17" s="92">
        <f t="shared" si="0"/>
        <v>70000</v>
      </c>
    </row>
    <row r="18" spans="1:6" ht="12.75">
      <c r="A18" s="89" t="s">
        <v>935</v>
      </c>
      <c r="B18" s="90" t="s">
        <v>936</v>
      </c>
      <c r="C18" s="91">
        <v>273000</v>
      </c>
      <c r="D18" s="91">
        <v>0</v>
      </c>
      <c r="E18" s="91">
        <v>0</v>
      </c>
      <c r="F18" s="92">
        <f t="shared" si="0"/>
        <v>273000</v>
      </c>
    </row>
    <row r="19" spans="1:6" ht="12.75">
      <c r="A19" s="89" t="s">
        <v>937</v>
      </c>
      <c r="B19" s="90" t="s">
        <v>938</v>
      </c>
      <c r="C19" s="91">
        <v>33780</v>
      </c>
      <c r="D19" s="91">
        <v>0</v>
      </c>
      <c r="E19" s="91">
        <v>0</v>
      </c>
      <c r="F19" s="92">
        <f t="shared" si="0"/>
        <v>33780</v>
      </c>
    </row>
    <row r="20" spans="1:6" ht="12.75">
      <c r="A20" s="89" t="s">
        <v>939</v>
      </c>
      <c r="B20" s="90" t="s">
        <v>940</v>
      </c>
      <c r="C20" s="91">
        <f>28210620+207567</f>
        <v>28418187</v>
      </c>
      <c r="D20" s="91">
        <v>0</v>
      </c>
      <c r="E20" s="91">
        <v>0</v>
      </c>
      <c r="F20" s="92">
        <f t="shared" si="0"/>
        <v>28418187</v>
      </c>
    </row>
    <row r="21" spans="1:6" ht="13.5" thickBot="1">
      <c r="A21" s="93"/>
      <c r="B21" s="94"/>
      <c r="C21" s="95"/>
      <c r="D21" s="95"/>
      <c r="E21" s="95"/>
      <c r="F21" s="96"/>
    </row>
    <row r="22" spans="1:6" ht="13.5" thickBot="1">
      <c r="A22" s="97" t="s">
        <v>920</v>
      </c>
      <c r="B22" s="98"/>
      <c r="C22" s="99">
        <f>SUM(C11:C20)</f>
        <v>28799967</v>
      </c>
      <c r="D22" s="99">
        <f>SUM(D11:D20)</f>
        <v>0</v>
      </c>
      <c r="E22" s="99">
        <f>SUM(E11:E20)</f>
        <v>522.7</v>
      </c>
      <c r="F22" s="100">
        <f>SUM(C22:E22)</f>
        <v>28800489.7</v>
      </c>
    </row>
    <row r="23" spans="1:6" ht="12.75">
      <c r="A23" s="101"/>
      <c r="B23" s="80"/>
      <c r="C23" s="102"/>
      <c r="D23" s="102"/>
      <c r="E23" s="102"/>
      <c r="F23" s="102"/>
    </row>
    <row r="24" spans="1:6" ht="12.75">
      <c r="A24" s="101"/>
      <c r="B24" s="80"/>
      <c r="C24" s="102"/>
      <c r="D24" s="102"/>
      <c r="E24" s="102"/>
      <c r="F24" s="102"/>
    </row>
    <row r="25" spans="1:6" ht="12.75">
      <c r="A25" s="101"/>
      <c r="B25" s="80"/>
      <c r="C25" s="103" t="s">
        <v>941</v>
      </c>
      <c r="D25" s="80"/>
      <c r="E25" s="102"/>
      <c r="F25" s="102"/>
    </row>
    <row r="26" spans="1:6" ht="12" customHeight="1" thickBot="1">
      <c r="A26" s="101"/>
      <c r="B26" s="80"/>
      <c r="C26" s="103"/>
      <c r="D26" s="80"/>
      <c r="E26" s="102"/>
      <c r="F26" s="82" t="s">
        <v>1016</v>
      </c>
    </row>
    <row r="27" spans="1:6" ht="13.5" thickBot="1">
      <c r="A27" s="83" t="s">
        <v>915</v>
      </c>
      <c r="B27" s="84" t="s">
        <v>916</v>
      </c>
      <c r="C27" s="84" t="s">
        <v>917</v>
      </c>
      <c r="D27" s="84" t="s">
        <v>918</v>
      </c>
      <c r="E27" s="84" t="s">
        <v>919</v>
      </c>
      <c r="F27" s="85" t="s">
        <v>920</v>
      </c>
    </row>
    <row r="28" spans="1:6" ht="12.75">
      <c r="A28" s="104"/>
      <c r="B28" s="105"/>
      <c r="C28" s="105"/>
      <c r="D28" s="105"/>
      <c r="E28" s="105"/>
      <c r="F28" s="106"/>
    </row>
    <row r="29" spans="1:6" ht="12.75">
      <c r="A29" s="89" t="s">
        <v>921</v>
      </c>
      <c r="B29" s="90" t="s">
        <v>922</v>
      </c>
      <c r="C29" s="91">
        <v>208230</v>
      </c>
      <c r="D29" s="91">
        <v>108000</v>
      </c>
      <c r="E29" s="91"/>
      <c r="F29" s="92">
        <f>SUM(C29:E29)</f>
        <v>316230</v>
      </c>
    </row>
    <row r="30" spans="1:6" ht="12.75">
      <c r="A30" s="89" t="s">
        <v>923</v>
      </c>
      <c r="B30" s="90" t="s">
        <v>924</v>
      </c>
      <c r="C30" s="91">
        <f>1361658-75723.8</f>
        <v>1285934.2</v>
      </c>
      <c r="D30" s="91">
        <v>44967.1</v>
      </c>
      <c r="E30" s="91"/>
      <c r="F30" s="92">
        <f aca="true" t="shared" si="1" ref="F30:F38">SUM(C30:E30)</f>
        <v>1330901.3</v>
      </c>
    </row>
    <row r="31" spans="1:6" ht="12.75">
      <c r="A31" s="89" t="s">
        <v>925</v>
      </c>
      <c r="B31" s="90" t="s">
        <v>926</v>
      </c>
      <c r="C31" s="91">
        <v>9775892</v>
      </c>
      <c r="D31" s="91">
        <v>70083.2</v>
      </c>
      <c r="E31" s="91"/>
      <c r="F31" s="92">
        <f t="shared" si="1"/>
        <v>9845975.2</v>
      </c>
    </row>
    <row r="32" spans="1:6" ht="12.75">
      <c r="A32" s="89" t="s">
        <v>927</v>
      </c>
      <c r="B32" s="90" t="s">
        <v>928</v>
      </c>
      <c r="C32" s="91">
        <f>3635192+3337988</f>
        <v>6973180</v>
      </c>
      <c r="D32" s="91">
        <v>9550</v>
      </c>
      <c r="E32" s="91"/>
      <c r="F32" s="92">
        <f t="shared" si="1"/>
        <v>6982730</v>
      </c>
    </row>
    <row r="33" spans="1:6" ht="12.75">
      <c r="A33" s="89" t="s">
        <v>929</v>
      </c>
      <c r="B33" s="90" t="s">
        <v>930</v>
      </c>
      <c r="C33" s="91">
        <v>1139000</v>
      </c>
      <c r="D33" s="91">
        <v>299</v>
      </c>
      <c r="E33" s="91"/>
      <c r="F33" s="92">
        <f t="shared" si="1"/>
        <v>1139299</v>
      </c>
    </row>
    <row r="34" spans="1:6" ht="12.75">
      <c r="A34" s="89" t="s">
        <v>931</v>
      </c>
      <c r="B34" s="90" t="s">
        <v>932</v>
      </c>
      <c r="C34" s="91">
        <v>1262616</v>
      </c>
      <c r="D34" s="91">
        <v>16600</v>
      </c>
      <c r="E34" s="91"/>
      <c r="F34" s="92">
        <f t="shared" si="1"/>
        <v>1279216</v>
      </c>
    </row>
    <row r="35" spans="1:6" ht="12.75">
      <c r="A35" s="89" t="s">
        <v>933</v>
      </c>
      <c r="B35" s="90" t="s">
        <v>934</v>
      </c>
      <c r="C35" s="91">
        <v>965498</v>
      </c>
      <c r="D35" s="91">
        <v>0</v>
      </c>
      <c r="E35" s="91"/>
      <c r="F35" s="92">
        <f t="shared" si="1"/>
        <v>965498</v>
      </c>
    </row>
    <row r="36" spans="1:6" ht="12.75">
      <c r="A36" s="89" t="s">
        <v>935</v>
      </c>
      <c r="B36" s="90" t="s">
        <v>936</v>
      </c>
      <c r="C36" s="91">
        <v>512752</v>
      </c>
      <c r="D36" s="91">
        <v>25000</v>
      </c>
      <c r="E36" s="107"/>
      <c r="F36" s="92">
        <f t="shared" si="1"/>
        <v>537752</v>
      </c>
    </row>
    <row r="37" spans="1:6" ht="12.75">
      <c r="A37" s="89" t="s">
        <v>937</v>
      </c>
      <c r="B37" s="90" t="s">
        <v>938</v>
      </c>
      <c r="C37" s="91">
        <f>1778338+75723.8</f>
        <v>1854061.8</v>
      </c>
      <c r="D37" s="91">
        <v>179760</v>
      </c>
      <c r="E37" s="91"/>
      <c r="F37" s="92">
        <f t="shared" si="1"/>
        <v>2033821.8</v>
      </c>
    </row>
    <row r="38" spans="1:6" ht="12.75">
      <c r="A38" s="89" t="s">
        <v>939</v>
      </c>
      <c r="B38" s="90" t="s">
        <v>940</v>
      </c>
      <c r="C38" s="91">
        <v>3421500</v>
      </c>
      <c r="D38" s="91">
        <v>0</v>
      </c>
      <c r="E38" s="91"/>
      <c r="F38" s="92">
        <f t="shared" si="1"/>
        <v>3421500</v>
      </c>
    </row>
    <row r="39" spans="1:6" ht="13.5" thickBot="1">
      <c r="A39" s="93"/>
      <c r="B39" s="94"/>
      <c r="C39" s="95"/>
      <c r="D39" s="95"/>
      <c r="E39" s="95"/>
      <c r="F39" s="96"/>
    </row>
    <row r="40" spans="1:6" ht="13.5" thickBot="1">
      <c r="A40" s="97" t="s">
        <v>920</v>
      </c>
      <c r="B40" s="98"/>
      <c r="C40" s="99">
        <f>SUM(C29:C38)</f>
        <v>27398664</v>
      </c>
      <c r="D40" s="99">
        <f>SUM(D29:D38)</f>
        <v>454259.3</v>
      </c>
      <c r="E40" s="99">
        <f>SUM(E29:E38)</f>
        <v>0</v>
      </c>
      <c r="F40" s="100">
        <f>SUM(C40:E40)</f>
        <v>27852923.3</v>
      </c>
    </row>
    <row r="41" spans="1:6" ht="12.75">
      <c r="A41" s="108"/>
      <c r="B41" s="109"/>
      <c r="C41" s="107"/>
      <c r="D41" s="107"/>
      <c r="E41" s="107"/>
      <c r="F41" s="107"/>
    </row>
    <row r="42" spans="1:6" ht="12.75">
      <c r="A42" s="108"/>
      <c r="B42" s="109"/>
      <c r="C42" s="107"/>
      <c r="D42" s="107"/>
      <c r="E42" s="107"/>
      <c r="F42" s="107"/>
    </row>
    <row r="43" spans="1:6" ht="12.75">
      <c r="A43" s="108"/>
      <c r="B43" s="109"/>
      <c r="C43" s="107"/>
      <c r="D43" s="107"/>
      <c r="E43" s="107"/>
      <c r="F43" s="107"/>
    </row>
    <row r="44" spans="1:6" ht="12.75">
      <c r="A44" s="108"/>
      <c r="B44" s="109"/>
      <c r="C44" s="107"/>
      <c r="D44" s="107"/>
      <c r="E44" s="107"/>
      <c r="F44" s="107"/>
    </row>
    <row r="45" spans="1:6" ht="12.75">
      <c r="A45" s="108"/>
      <c r="B45" s="109"/>
      <c r="C45" s="107"/>
      <c r="D45" s="107"/>
      <c r="E45" s="107"/>
      <c r="F45" s="107"/>
    </row>
    <row r="46" spans="1:6" ht="12.75">
      <c r="A46" s="108"/>
      <c r="B46" s="109"/>
      <c r="C46" s="107"/>
      <c r="D46" s="107"/>
      <c r="E46" s="107"/>
      <c r="F46" s="107"/>
    </row>
    <row r="47" spans="1:6" ht="12.75">
      <c r="A47" s="80"/>
      <c r="B47" s="80"/>
      <c r="C47" s="80"/>
      <c r="D47" s="80"/>
      <c r="E47" s="80"/>
      <c r="F47" s="80"/>
    </row>
    <row r="48" spans="1:6" ht="12.75">
      <c r="A48" s="80"/>
      <c r="B48" s="80"/>
      <c r="C48" s="81" t="s">
        <v>942</v>
      </c>
      <c r="D48" s="80"/>
      <c r="E48" s="80"/>
      <c r="F48" s="80"/>
    </row>
    <row r="49" spans="1:6" ht="13.5" thickBot="1">
      <c r="A49" s="80"/>
      <c r="B49" s="80"/>
      <c r="C49" s="80"/>
      <c r="D49" s="80"/>
      <c r="E49" s="80"/>
      <c r="F49" s="82" t="s">
        <v>1016</v>
      </c>
    </row>
    <row r="50" spans="1:6" ht="13.5" thickBot="1">
      <c r="A50" s="83" t="s">
        <v>915</v>
      </c>
      <c r="B50" s="84" t="s">
        <v>916</v>
      </c>
      <c r="C50" s="84" t="s">
        <v>917</v>
      </c>
      <c r="D50" s="84" t="s">
        <v>918</v>
      </c>
      <c r="E50" s="84" t="s">
        <v>919</v>
      </c>
      <c r="F50" s="85" t="s">
        <v>920</v>
      </c>
    </row>
    <row r="51" spans="1:6" ht="12.75">
      <c r="A51" s="104"/>
      <c r="B51" s="105"/>
      <c r="C51" s="105"/>
      <c r="D51" s="105"/>
      <c r="E51" s="105"/>
      <c r="F51" s="106"/>
    </row>
    <row r="52" spans="1:6" ht="12.75">
      <c r="A52" s="89" t="s">
        <v>921</v>
      </c>
      <c r="B52" s="90" t="s">
        <v>922</v>
      </c>
      <c r="C52" s="91">
        <v>1400000</v>
      </c>
      <c r="D52" s="91">
        <f>247140+36000</f>
        <v>283140</v>
      </c>
      <c r="E52" s="91"/>
      <c r="F52" s="92">
        <f>SUM(C52:E52)</f>
        <v>1683140</v>
      </c>
    </row>
    <row r="53" spans="1:6" ht="12.75">
      <c r="A53" s="89" t="s">
        <v>923</v>
      </c>
      <c r="B53" s="90" t="s">
        <v>924</v>
      </c>
      <c r="C53" s="91">
        <f>1600000-227000</f>
        <v>1373000</v>
      </c>
      <c r="D53" s="91">
        <f>995165.6-36000</f>
        <v>959165.6</v>
      </c>
      <c r="E53" s="91">
        <v>522.7</v>
      </c>
      <c r="F53" s="92">
        <f aca="true" t="shared" si="2" ref="F53:F61">SUM(C53:E53)</f>
        <v>2332688.3000000003</v>
      </c>
    </row>
    <row r="54" spans="1:6" ht="12.75">
      <c r="A54" s="89" t="s">
        <v>925</v>
      </c>
      <c r="B54" s="90" t="s">
        <v>926</v>
      </c>
      <c r="C54" s="91">
        <v>4250000</v>
      </c>
      <c r="D54" s="91">
        <v>1580184.8</v>
      </c>
      <c r="E54" s="91"/>
      <c r="F54" s="92">
        <f t="shared" si="2"/>
        <v>5830184.8</v>
      </c>
    </row>
    <row r="55" spans="1:6" ht="12.75">
      <c r="A55" s="89" t="s">
        <v>927</v>
      </c>
      <c r="B55" s="90" t="s">
        <v>928</v>
      </c>
      <c r="C55" s="91">
        <v>376857</v>
      </c>
      <c r="D55" s="91">
        <v>106693</v>
      </c>
      <c r="E55" s="91"/>
      <c r="F55" s="92">
        <f t="shared" si="2"/>
        <v>483550</v>
      </c>
    </row>
    <row r="56" spans="1:6" ht="12.75">
      <c r="A56" s="89" t="s">
        <v>929</v>
      </c>
      <c r="B56" s="90" t="s">
        <v>930</v>
      </c>
      <c r="C56" s="91">
        <v>216656</v>
      </c>
      <c r="D56" s="91">
        <v>58494</v>
      </c>
      <c r="E56" s="91"/>
      <c r="F56" s="92">
        <f t="shared" si="2"/>
        <v>275150</v>
      </c>
    </row>
    <row r="57" spans="1:6" ht="12.75">
      <c r="A57" s="89" t="s">
        <v>931</v>
      </c>
      <c r="B57" s="90" t="s">
        <v>932</v>
      </c>
      <c r="C57" s="91">
        <v>419868</v>
      </c>
      <c r="D57" s="91">
        <v>397912</v>
      </c>
      <c r="E57" s="91"/>
      <c r="F57" s="92">
        <f t="shared" si="2"/>
        <v>817780</v>
      </c>
    </row>
    <row r="58" spans="1:6" ht="12.75">
      <c r="A58" s="89" t="s">
        <v>933</v>
      </c>
      <c r="B58" s="90" t="s">
        <v>934</v>
      </c>
      <c r="C58" s="91">
        <v>184657</v>
      </c>
      <c r="D58" s="91">
        <v>45773.4</v>
      </c>
      <c r="E58" s="91"/>
      <c r="F58" s="92">
        <f t="shared" si="2"/>
        <v>230430.4</v>
      </c>
    </row>
    <row r="59" spans="1:6" ht="12.75">
      <c r="A59" s="89" t="s">
        <v>935</v>
      </c>
      <c r="B59" s="90" t="s">
        <v>936</v>
      </c>
      <c r="C59" s="91">
        <v>563722</v>
      </c>
      <c r="D59" s="91">
        <v>282220</v>
      </c>
      <c r="E59" s="91"/>
      <c r="F59" s="92">
        <f t="shared" si="2"/>
        <v>845942</v>
      </c>
    </row>
    <row r="60" spans="1:6" ht="12.75">
      <c r="A60" s="89" t="s">
        <v>937</v>
      </c>
      <c r="B60" s="90" t="s">
        <v>938</v>
      </c>
      <c r="C60" s="91">
        <v>71540</v>
      </c>
      <c r="D60" s="91">
        <v>8952</v>
      </c>
      <c r="E60" s="91"/>
      <c r="F60" s="92">
        <f t="shared" si="2"/>
        <v>80492</v>
      </c>
    </row>
    <row r="61" spans="1:6" ht="12.75">
      <c r="A61" s="89" t="s">
        <v>939</v>
      </c>
      <c r="B61" s="90" t="s">
        <v>940</v>
      </c>
      <c r="C61" s="91">
        <v>0</v>
      </c>
      <c r="D61" s="91">
        <v>0</v>
      </c>
      <c r="E61" s="91"/>
      <c r="F61" s="92">
        <f t="shared" si="2"/>
        <v>0</v>
      </c>
    </row>
    <row r="62" spans="1:6" ht="13.5" thickBot="1">
      <c r="A62" s="93"/>
      <c r="B62" s="94"/>
      <c r="C62" s="95"/>
      <c r="D62" s="95"/>
      <c r="E62" s="95"/>
      <c r="F62" s="96"/>
    </row>
    <row r="63" spans="1:6" ht="13.5" thickBot="1">
      <c r="A63" s="97" t="s">
        <v>920</v>
      </c>
      <c r="B63" s="98"/>
      <c r="C63" s="99">
        <f>SUM(C52:C61)</f>
        <v>8856300</v>
      </c>
      <c r="D63" s="99">
        <f>SUM(D52:D61)</f>
        <v>3722534.8000000003</v>
      </c>
      <c r="E63" s="99">
        <f>SUM(E52:E61)</f>
        <v>522.7</v>
      </c>
      <c r="F63" s="100">
        <f>SUM(C63:E63)</f>
        <v>12579357.5</v>
      </c>
    </row>
    <row r="64" spans="1:6" ht="12.75">
      <c r="A64" s="80"/>
      <c r="B64" s="80"/>
      <c r="C64" s="80"/>
      <c r="D64" s="80"/>
      <c r="E64" s="80"/>
      <c r="F64" s="80"/>
    </row>
    <row r="65" spans="1:6" ht="12.75">
      <c r="A65" s="80"/>
      <c r="B65" s="80"/>
      <c r="C65" s="80"/>
      <c r="D65" s="80"/>
      <c r="E65" s="80"/>
      <c r="F65" s="80"/>
    </row>
    <row r="66" spans="1:6" ht="12.75">
      <c r="A66" s="80"/>
      <c r="B66" s="80"/>
      <c r="C66" s="81" t="s">
        <v>943</v>
      </c>
      <c r="D66" s="80"/>
      <c r="E66" s="80"/>
      <c r="F66" s="80"/>
    </row>
    <row r="67" spans="1:6" ht="13.5" thickBot="1">
      <c r="A67" s="80"/>
      <c r="B67" s="80"/>
      <c r="C67" s="80"/>
      <c r="D67" s="80"/>
      <c r="E67" s="80"/>
      <c r="F67" s="82" t="s">
        <v>1016</v>
      </c>
    </row>
    <row r="68" spans="1:6" ht="13.5" thickBot="1">
      <c r="A68" s="83" t="s">
        <v>915</v>
      </c>
      <c r="B68" s="84" t="s">
        <v>916</v>
      </c>
      <c r="C68" s="84" t="s">
        <v>917</v>
      </c>
      <c r="D68" s="84" t="s">
        <v>918</v>
      </c>
      <c r="E68" s="84" t="s">
        <v>919</v>
      </c>
      <c r="F68" s="85" t="s">
        <v>920</v>
      </c>
    </row>
    <row r="69" spans="1:6" ht="12.75">
      <c r="A69" s="104"/>
      <c r="B69" s="105"/>
      <c r="C69" s="105"/>
      <c r="D69" s="105"/>
      <c r="E69" s="105"/>
      <c r="F69" s="106"/>
    </row>
    <row r="70" spans="1:6" ht="12.75">
      <c r="A70" s="89" t="s">
        <v>921</v>
      </c>
      <c r="B70" s="90" t="s">
        <v>922</v>
      </c>
      <c r="C70" s="91">
        <f aca="true" t="shared" si="3" ref="C70:E79">SUM(C29+C52)</f>
        <v>1608230</v>
      </c>
      <c r="D70" s="91">
        <f t="shared" si="3"/>
        <v>391140</v>
      </c>
      <c r="E70" s="91">
        <f t="shared" si="3"/>
        <v>0</v>
      </c>
      <c r="F70" s="92">
        <f>SUM(C70:E70)</f>
        <v>1999370</v>
      </c>
    </row>
    <row r="71" spans="1:6" ht="12.75">
      <c r="A71" s="89" t="s">
        <v>923</v>
      </c>
      <c r="B71" s="90" t="s">
        <v>924</v>
      </c>
      <c r="C71" s="91">
        <f t="shared" si="3"/>
        <v>2658934.2</v>
      </c>
      <c r="D71" s="91">
        <f t="shared" si="3"/>
        <v>1004132.7</v>
      </c>
      <c r="E71" s="91">
        <f t="shared" si="3"/>
        <v>522.7</v>
      </c>
      <c r="F71" s="92">
        <f aca="true" t="shared" si="4" ref="F71:F79">SUM(C71:E71)</f>
        <v>3663589.6000000006</v>
      </c>
    </row>
    <row r="72" spans="1:6" ht="12.75">
      <c r="A72" s="89" t="s">
        <v>925</v>
      </c>
      <c r="B72" s="90" t="s">
        <v>926</v>
      </c>
      <c r="C72" s="91">
        <f t="shared" si="3"/>
        <v>14025892</v>
      </c>
      <c r="D72" s="91">
        <f t="shared" si="3"/>
        <v>1650268</v>
      </c>
      <c r="E72" s="91">
        <f t="shared" si="3"/>
        <v>0</v>
      </c>
      <c r="F72" s="92">
        <f t="shared" si="4"/>
        <v>15676160</v>
      </c>
    </row>
    <row r="73" spans="1:6" ht="12.75">
      <c r="A73" s="89" t="s">
        <v>927</v>
      </c>
      <c r="B73" s="90" t="s">
        <v>928</v>
      </c>
      <c r="C73" s="91">
        <f t="shared" si="3"/>
        <v>7350037</v>
      </c>
      <c r="D73" s="91">
        <f t="shared" si="3"/>
        <v>116243</v>
      </c>
      <c r="E73" s="91">
        <f t="shared" si="3"/>
        <v>0</v>
      </c>
      <c r="F73" s="92">
        <f t="shared" si="4"/>
        <v>7466280</v>
      </c>
    </row>
    <row r="74" spans="1:6" ht="12.75">
      <c r="A74" s="89" t="s">
        <v>929</v>
      </c>
      <c r="B74" s="90" t="s">
        <v>930</v>
      </c>
      <c r="C74" s="91">
        <f t="shared" si="3"/>
        <v>1355656</v>
      </c>
      <c r="D74" s="91">
        <f t="shared" si="3"/>
        <v>58793</v>
      </c>
      <c r="E74" s="91">
        <f t="shared" si="3"/>
        <v>0</v>
      </c>
      <c r="F74" s="92">
        <f t="shared" si="4"/>
        <v>1414449</v>
      </c>
    </row>
    <row r="75" spans="1:6" ht="12.75">
      <c r="A75" s="89" t="s">
        <v>931</v>
      </c>
      <c r="B75" s="90" t="s">
        <v>932</v>
      </c>
      <c r="C75" s="91">
        <f t="shared" si="3"/>
        <v>1682484</v>
      </c>
      <c r="D75" s="91">
        <f t="shared" si="3"/>
        <v>414512</v>
      </c>
      <c r="E75" s="91">
        <f t="shared" si="3"/>
        <v>0</v>
      </c>
      <c r="F75" s="92">
        <f t="shared" si="4"/>
        <v>2096996</v>
      </c>
    </row>
    <row r="76" spans="1:6" ht="12.75">
      <c r="A76" s="89" t="s">
        <v>933</v>
      </c>
      <c r="B76" s="90" t="s">
        <v>934</v>
      </c>
      <c r="C76" s="91">
        <f t="shared" si="3"/>
        <v>1150155</v>
      </c>
      <c r="D76" s="91">
        <f t="shared" si="3"/>
        <v>45773.4</v>
      </c>
      <c r="E76" s="91">
        <f t="shared" si="3"/>
        <v>0</v>
      </c>
      <c r="F76" s="92">
        <f t="shared" si="4"/>
        <v>1195928.4</v>
      </c>
    </row>
    <row r="77" spans="1:6" ht="12.75">
      <c r="A77" s="89" t="s">
        <v>935</v>
      </c>
      <c r="B77" s="90" t="s">
        <v>936</v>
      </c>
      <c r="C77" s="91">
        <f t="shared" si="3"/>
        <v>1076474</v>
      </c>
      <c r="D77" s="91">
        <f t="shared" si="3"/>
        <v>307220</v>
      </c>
      <c r="E77" s="91">
        <f t="shared" si="3"/>
        <v>0</v>
      </c>
      <c r="F77" s="92">
        <f t="shared" si="4"/>
        <v>1383694</v>
      </c>
    </row>
    <row r="78" spans="1:6" ht="12.75">
      <c r="A78" s="89" t="s">
        <v>937</v>
      </c>
      <c r="B78" s="90" t="s">
        <v>938</v>
      </c>
      <c r="C78" s="91">
        <f t="shared" si="3"/>
        <v>1925601.8</v>
      </c>
      <c r="D78" s="91">
        <f t="shared" si="3"/>
        <v>188712</v>
      </c>
      <c r="E78" s="91">
        <f t="shared" si="3"/>
        <v>0</v>
      </c>
      <c r="F78" s="92">
        <f t="shared" si="4"/>
        <v>2114313.8</v>
      </c>
    </row>
    <row r="79" spans="1:6" ht="12.75">
      <c r="A79" s="89" t="s">
        <v>939</v>
      </c>
      <c r="B79" s="90" t="s">
        <v>940</v>
      </c>
      <c r="C79" s="91">
        <f t="shared" si="3"/>
        <v>3421500</v>
      </c>
      <c r="D79" s="91">
        <f t="shared" si="3"/>
        <v>0</v>
      </c>
      <c r="E79" s="91">
        <f t="shared" si="3"/>
        <v>0</v>
      </c>
      <c r="F79" s="92">
        <f t="shared" si="4"/>
        <v>3421500</v>
      </c>
    </row>
    <row r="80" spans="1:6" ht="13.5" thickBot="1">
      <c r="A80" s="93"/>
      <c r="B80" s="94"/>
      <c r="C80" s="95"/>
      <c r="D80" s="95"/>
      <c r="E80" s="95"/>
      <c r="F80" s="96"/>
    </row>
    <row r="81" spans="1:6" ht="13.5" thickBot="1">
      <c r="A81" s="97" t="s">
        <v>920</v>
      </c>
      <c r="B81" s="98"/>
      <c r="C81" s="99">
        <f>SUM(C70:C79)</f>
        <v>36254964</v>
      </c>
      <c r="D81" s="99">
        <f>SUM(D70:D79)</f>
        <v>4176794.1</v>
      </c>
      <c r="E81" s="99">
        <f>SUM(E70:E79)</f>
        <v>522.7</v>
      </c>
      <c r="F81" s="100">
        <f>SUM(C81:E81)</f>
        <v>40432280.800000004</v>
      </c>
    </row>
    <row r="83" ht="13.5" thickBot="1"/>
    <row r="84" spans="1:6" ht="13.5" thickBot="1">
      <c r="A84" s="110" t="s">
        <v>944</v>
      </c>
      <c r="B84" s="111"/>
      <c r="C84" s="112">
        <f>C22-C81</f>
        <v>-7454997</v>
      </c>
      <c r="D84" s="112">
        <f>D22-D81</f>
        <v>-4176794.1</v>
      </c>
      <c r="E84" s="112">
        <f>E22-E81</f>
        <v>0</v>
      </c>
      <c r="F84" s="112">
        <f>F22-F81</f>
        <v>-11631791.100000005</v>
      </c>
    </row>
    <row r="85" spans="1:6" ht="12.75">
      <c r="A85" s="113"/>
      <c r="B85" s="114"/>
      <c r="C85" s="115"/>
      <c r="D85" s="115"/>
      <c r="E85" s="115"/>
      <c r="F85" s="115"/>
    </row>
    <row r="86" spans="1:6" ht="12.75">
      <c r="A86" s="113"/>
      <c r="B86" s="114"/>
      <c r="C86" s="115"/>
      <c r="D86" s="115"/>
      <c r="E86" s="115"/>
      <c r="F86" s="115"/>
    </row>
    <row r="87" spans="1:6" ht="12.75">
      <c r="A87" s="113"/>
      <c r="B87" s="114"/>
      <c r="C87" s="115"/>
      <c r="D87" s="115"/>
      <c r="E87" s="115"/>
      <c r="F87" s="115"/>
    </row>
    <row r="88" spans="1:6" ht="12.75">
      <c r="A88" s="113"/>
      <c r="B88" s="114"/>
      <c r="C88" s="115"/>
      <c r="D88" s="115"/>
      <c r="E88" s="115"/>
      <c r="F88" s="115"/>
    </row>
    <row r="89" spans="1:6" ht="12.75">
      <c r="A89" s="113"/>
      <c r="B89" s="114"/>
      <c r="C89" s="115"/>
      <c r="D89" s="115"/>
      <c r="E89" s="115"/>
      <c r="F89" s="115"/>
    </row>
    <row r="90" spans="1:6" ht="12.75">
      <c r="A90" s="113"/>
      <c r="B90" s="114"/>
      <c r="C90" s="115"/>
      <c r="D90" s="115"/>
      <c r="E90" s="115"/>
      <c r="F90" s="115"/>
    </row>
    <row r="91" spans="1:6" ht="12.75">
      <c r="A91" s="113"/>
      <c r="B91" s="114"/>
      <c r="C91" s="115"/>
      <c r="D91" s="115"/>
      <c r="E91" s="115"/>
      <c r="F91" s="115"/>
    </row>
    <row r="92" spans="1:6" ht="12.75">
      <c r="A92" s="113"/>
      <c r="B92" s="114"/>
      <c r="C92" s="115"/>
      <c r="D92" s="115"/>
      <c r="E92" s="115"/>
      <c r="F92" s="115"/>
    </row>
    <row r="93" spans="1:6" ht="12.75">
      <c r="A93" s="113"/>
      <c r="B93" s="114"/>
      <c r="C93" s="115"/>
      <c r="D93" s="115"/>
      <c r="E93" s="115"/>
      <c r="F93" s="115"/>
    </row>
    <row r="94" spans="1:6" ht="12.75">
      <c r="A94" s="80"/>
      <c r="C94" s="81" t="s">
        <v>945</v>
      </c>
      <c r="D94" s="80"/>
      <c r="E94" s="80"/>
      <c r="F94" s="80"/>
    </row>
    <row r="95" spans="1:6" ht="13.5" thickBot="1">
      <c r="A95" s="80"/>
      <c r="B95" s="80"/>
      <c r="C95" s="80"/>
      <c r="D95" s="80"/>
      <c r="E95" s="80"/>
      <c r="F95" s="82" t="s">
        <v>1016</v>
      </c>
    </row>
    <row r="96" spans="1:6" ht="13.5" thickBot="1">
      <c r="A96" s="83" t="s">
        <v>915</v>
      </c>
      <c r="B96" s="84" t="s">
        <v>916</v>
      </c>
      <c r="C96" s="84" t="s">
        <v>917</v>
      </c>
      <c r="D96" s="84" t="s">
        <v>946</v>
      </c>
      <c r="E96" s="84" t="s">
        <v>919</v>
      </c>
      <c r="F96" s="85" t="s">
        <v>920</v>
      </c>
    </row>
    <row r="97" spans="1:6" ht="12.75">
      <c r="A97" s="86"/>
      <c r="B97" s="87"/>
      <c r="C97" s="87"/>
      <c r="D97" s="87"/>
      <c r="E97" s="87"/>
      <c r="F97" s="88"/>
    </row>
    <row r="98" spans="1:6" ht="12.75">
      <c r="A98" s="116" t="s">
        <v>921</v>
      </c>
      <c r="B98" s="117" t="s">
        <v>922</v>
      </c>
      <c r="C98" s="91"/>
      <c r="D98" s="91">
        <f>355140+36000</f>
        <v>391140</v>
      </c>
      <c r="E98" s="91"/>
      <c r="F98" s="92">
        <f>SUM(C98:E98)</f>
        <v>391140</v>
      </c>
    </row>
    <row r="99" spans="1:6" ht="12.75">
      <c r="A99" s="116"/>
      <c r="B99" s="117" t="s">
        <v>947</v>
      </c>
      <c r="C99" s="91"/>
      <c r="D99" s="91"/>
      <c r="E99" s="91">
        <v>14901</v>
      </c>
      <c r="F99" s="92">
        <f>SUM(C99:E99)</f>
        <v>14901</v>
      </c>
    </row>
    <row r="100" spans="1:6" ht="12.75">
      <c r="A100" s="116" t="s">
        <v>923</v>
      </c>
      <c r="B100" s="117" t="s">
        <v>924</v>
      </c>
      <c r="C100" s="91"/>
      <c r="D100" s="91">
        <f>1040132.7-36000</f>
        <v>1004132.7</v>
      </c>
      <c r="E100" s="91"/>
      <c r="F100" s="92">
        <f aca="true" t="shared" si="5" ref="F100:F110">SUM(C100:E100)</f>
        <v>1004132.7</v>
      </c>
    </row>
    <row r="101" spans="1:6" ht="12.75">
      <c r="A101" s="116" t="s">
        <v>925</v>
      </c>
      <c r="B101" s="117" t="s">
        <v>926</v>
      </c>
      <c r="C101" s="91"/>
      <c r="D101" s="91">
        <f>1663015-12747</f>
        <v>1650268</v>
      </c>
      <c r="E101" s="91"/>
      <c r="F101" s="92">
        <f t="shared" si="5"/>
        <v>1650268</v>
      </c>
    </row>
    <row r="102" spans="1:6" ht="12.75">
      <c r="A102" s="116" t="s">
        <v>927</v>
      </c>
      <c r="B102" s="117" t="s">
        <v>928</v>
      </c>
      <c r="C102" s="91"/>
      <c r="D102" s="91">
        <v>116243</v>
      </c>
      <c r="E102" s="91"/>
      <c r="F102" s="92">
        <f t="shared" si="5"/>
        <v>116243</v>
      </c>
    </row>
    <row r="103" spans="1:6" ht="12.75">
      <c r="A103" s="116"/>
      <c r="B103" s="117" t="s">
        <v>948</v>
      </c>
      <c r="C103" s="91">
        <f>304067+13070+3324918+2474670</f>
        <v>6116725</v>
      </c>
      <c r="D103" s="91"/>
      <c r="E103" s="91"/>
      <c r="F103" s="92">
        <f t="shared" si="5"/>
        <v>6116725</v>
      </c>
    </row>
    <row r="104" spans="1:6" ht="12.75">
      <c r="A104" s="116" t="s">
        <v>929</v>
      </c>
      <c r="B104" s="117" t="s">
        <v>930</v>
      </c>
      <c r="C104" s="91"/>
      <c r="D104" s="91">
        <v>58793</v>
      </c>
      <c r="E104" s="91"/>
      <c r="F104" s="92">
        <f t="shared" si="5"/>
        <v>58793</v>
      </c>
    </row>
    <row r="105" spans="1:6" ht="12.75">
      <c r="A105" s="116" t="s">
        <v>931</v>
      </c>
      <c r="B105" s="117" t="s">
        <v>932</v>
      </c>
      <c r="C105" s="91"/>
      <c r="D105" s="91">
        <v>414512</v>
      </c>
      <c r="E105" s="91"/>
      <c r="F105" s="92">
        <f t="shared" si="5"/>
        <v>414512</v>
      </c>
    </row>
    <row r="106" spans="1:6" ht="12.75">
      <c r="A106" s="116" t="s">
        <v>933</v>
      </c>
      <c r="B106" s="117" t="s">
        <v>934</v>
      </c>
      <c r="C106" s="91"/>
      <c r="D106" s="91">
        <v>45773.4</v>
      </c>
      <c r="E106" s="91"/>
      <c r="F106" s="92">
        <f t="shared" si="5"/>
        <v>45773.4</v>
      </c>
    </row>
    <row r="107" spans="1:6" ht="12.75">
      <c r="A107" s="116" t="s">
        <v>935</v>
      </c>
      <c r="B107" s="117" t="s">
        <v>936</v>
      </c>
      <c r="C107" s="91"/>
      <c r="D107" s="91">
        <v>307220</v>
      </c>
      <c r="E107" s="91"/>
      <c r="F107" s="92">
        <f t="shared" si="5"/>
        <v>307220</v>
      </c>
    </row>
    <row r="108" spans="1:6" ht="12.75">
      <c r="A108" s="116" t="s">
        <v>937</v>
      </c>
      <c r="B108" s="117" t="s">
        <v>938</v>
      </c>
      <c r="C108" s="91"/>
      <c r="D108" s="91">
        <v>188712</v>
      </c>
      <c r="E108" s="91"/>
      <c r="F108" s="92">
        <f t="shared" si="5"/>
        <v>188712</v>
      </c>
    </row>
    <row r="109" spans="1:6" ht="12.75">
      <c r="A109" s="116" t="s">
        <v>939</v>
      </c>
      <c r="B109" s="117" t="s">
        <v>940</v>
      </c>
      <c r="C109" s="91"/>
      <c r="D109" s="91"/>
      <c r="E109" s="91"/>
      <c r="F109" s="92">
        <f t="shared" si="5"/>
        <v>0</v>
      </c>
    </row>
    <row r="110" spans="1:6" ht="13.5" thickBot="1">
      <c r="A110" s="118"/>
      <c r="B110" s="119" t="s">
        <v>949</v>
      </c>
      <c r="C110" s="95">
        <v>2300000</v>
      </c>
      <c r="D110" s="95"/>
      <c r="E110" s="95"/>
      <c r="F110" s="92">
        <f t="shared" si="5"/>
        <v>2300000</v>
      </c>
    </row>
    <row r="111" spans="1:6" ht="13.5" thickBot="1">
      <c r="A111" s="97" t="s">
        <v>920</v>
      </c>
      <c r="B111" s="98"/>
      <c r="C111" s="99">
        <f>SUM(C97:C110)</f>
        <v>8416725</v>
      </c>
      <c r="D111" s="99">
        <f>SUM(D97:D110)</f>
        <v>4176794.1</v>
      </c>
      <c r="E111" s="99">
        <f>SUM(E97:E110)</f>
        <v>14901</v>
      </c>
      <c r="F111" s="100">
        <f>SUM(F97:F110)</f>
        <v>12608420.1</v>
      </c>
    </row>
    <row r="112" spans="1:6" ht="12.75">
      <c r="A112" s="101"/>
      <c r="B112" s="80"/>
      <c r="C112" s="102"/>
      <c r="D112" s="102"/>
      <c r="E112" s="102"/>
      <c r="F112" s="102"/>
    </row>
    <row r="113" spans="1:6" ht="12.75">
      <c r="A113" s="101"/>
      <c r="B113" s="80"/>
      <c r="C113" s="103" t="s">
        <v>950</v>
      </c>
      <c r="D113" s="80"/>
      <c r="E113" s="102"/>
      <c r="F113" s="102"/>
    </row>
    <row r="114" spans="1:6" ht="13.5" thickBot="1">
      <c r="A114" s="101"/>
      <c r="B114" s="80"/>
      <c r="C114" s="103"/>
      <c r="D114" s="80"/>
      <c r="E114" s="102"/>
      <c r="F114" s="82" t="s">
        <v>1016</v>
      </c>
    </row>
    <row r="115" spans="1:6" ht="13.5" thickBot="1">
      <c r="A115" s="83" t="s">
        <v>915</v>
      </c>
      <c r="B115" s="84" t="s">
        <v>916</v>
      </c>
      <c r="C115" s="84" t="s">
        <v>917</v>
      </c>
      <c r="D115" s="84" t="s">
        <v>946</v>
      </c>
      <c r="E115" s="84" t="s">
        <v>919</v>
      </c>
      <c r="F115" s="85" t="s">
        <v>920</v>
      </c>
    </row>
    <row r="116" spans="1:6" ht="12.75">
      <c r="A116" s="104"/>
      <c r="B116" s="105"/>
      <c r="C116" s="105"/>
      <c r="D116" s="105"/>
      <c r="E116" s="105"/>
      <c r="F116" s="106"/>
    </row>
    <row r="117" spans="1:6" ht="12.75">
      <c r="A117" s="89" t="s">
        <v>921</v>
      </c>
      <c r="B117" s="90" t="s">
        <v>922</v>
      </c>
      <c r="C117" s="91"/>
      <c r="D117" s="91"/>
      <c r="E117" s="91"/>
      <c r="F117" s="92">
        <f>SUM(C117:E117)</f>
        <v>0</v>
      </c>
    </row>
    <row r="118" spans="1:6" ht="12.75">
      <c r="A118" s="89"/>
      <c r="B118" s="90" t="s">
        <v>951</v>
      </c>
      <c r="C118" s="91"/>
      <c r="D118" s="91"/>
      <c r="E118" s="91">
        <v>14901</v>
      </c>
      <c r="F118" s="92">
        <f aca="true" t="shared" si="6" ref="F118:F134">SUM(C118:E118)</f>
        <v>14901</v>
      </c>
    </row>
    <row r="119" spans="1:6" ht="12.75">
      <c r="A119" s="89" t="s">
        <v>923</v>
      </c>
      <c r="B119" s="90" t="s">
        <v>828</v>
      </c>
      <c r="C119" s="91">
        <v>227000</v>
      </c>
      <c r="D119" s="91"/>
      <c r="E119" s="91"/>
      <c r="F119" s="92">
        <f t="shared" si="6"/>
        <v>227000</v>
      </c>
    </row>
    <row r="120" spans="1:6" ht="12.75">
      <c r="A120" s="89" t="s">
        <v>925</v>
      </c>
      <c r="B120" s="90" t="s">
        <v>926</v>
      </c>
      <c r="C120" s="91"/>
      <c r="D120" s="91"/>
      <c r="E120" s="91"/>
      <c r="F120" s="92">
        <f t="shared" si="6"/>
        <v>0</v>
      </c>
    </row>
    <row r="121" spans="1:6" ht="12.75">
      <c r="A121" s="89" t="s">
        <v>927</v>
      </c>
      <c r="B121" s="90" t="s">
        <v>928</v>
      </c>
      <c r="C121" s="91"/>
      <c r="D121" s="91"/>
      <c r="E121" s="91"/>
      <c r="F121" s="92">
        <f t="shared" si="6"/>
        <v>0</v>
      </c>
    </row>
    <row r="122" spans="1:6" ht="12.75">
      <c r="A122" s="89" t="s">
        <v>929</v>
      </c>
      <c r="B122" s="90" t="s">
        <v>930</v>
      </c>
      <c r="C122" s="91"/>
      <c r="D122" s="91"/>
      <c r="E122" s="91"/>
      <c r="F122" s="92">
        <f t="shared" si="6"/>
        <v>0</v>
      </c>
    </row>
    <row r="123" spans="1:6" ht="12.75">
      <c r="A123" s="89" t="s">
        <v>931</v>
      </c>
      <c r="B123" s="90" t="s">
        <v>932</v>
      </c>
      <c r="C123" s="91"/>
      <c r="D123" s="91"/>
      <c r="E123" s="91"/>
      <c r="F123" s="92">
        <f t="shared" si="6"/>
        <v>0</v>
      </c>
    </row>
    <row r="124" spans="1:6" ht="12.75">
      <c r="A124" s="89" t="s">
        <v>933</v>
      </c>
      <c r="B124" s="90" t="s">
        <v>934</v>
      </c>
      <c r="C124" s="91"/>
      <c r="D124" s="91"/>
      <c r="E124" s="91"/>
      <c r="F124" s="92">
        <f t="shared" si="6"/>
        <v>0</v>
      </c>
    </row>
    <row r="125" spans="1:6" ht="12.75">
      <c r="A125" s="89" t="s">
        <v>935</v>
      </c>
      <c r="B125" s="90" t="s">
        <v>936</v>
      </c>
      <c r="C125" s="91"/>
      <c r="D125" s="91"/>
      <c r="E125" s="107"/>
      <c r="F125" s="92">
        <f t="shared" si="6"/>
        <v>0</v>
      </c>
    </row>
    <row r="126" spans="1:6" ht="12.75">
      <c r="A126" s="89" t="s">
        <v>937</v>
      </c>
      <c r="B126" s="90" t="s">
        <v>938</v>
      </c>
      <c r="C126" s="91"/>
      <c r="D126" s="91"/>
      <c r="E126" s="91"/>
      <c r="F126" s="92">
        <f t="shared" si="6"/>
        <v>0</v>
      </c>
    </row>
    <row r="127" spans="1:6" ht="12.75">
      <c r="A127" s="89" t="s">
        <v>939</v>
      </c>
      <c r="B127" s="90" t="s">
        <v>940</v>
      </c>
      <c r="C127" s="91"/>
      <c r="D127" s="91"/>
      <c r="E127" s="91"/>
      <c r="F127" s="92">
        <f t="shared" si="6"/>
        <v>0</v>
      </c>
    </row>
    <row r="128" spans="1:6" ht="12.75">
      <c r="A128" s="120"/>
      <c r="B128" s="94" t="s">
        <v>953</v>
      </c>
      <c r="C128" s="95">
        <v>500000</v>
      </c>
      <c r="D128" s="95"/>
      <c r="E128" s="95"/>
      <c r="F128" s="92">
        <f t="shared" si="6"/>
        <v>500000</v>
      </c>
    </row>
    <row r="129" spans="1:6" ht="12.75">
      <c r="A129" s="120"/>
      <c r="B129" s="94" t="s">
        <v>954</v>
      </c>
      <c r="C129" s="95">
        <v>4380</v>
      </c>
      <c r="D129" s="95"/>
      <c r="E129" s="95"/>
      <c r="F129" s="92">
        <f t="shared" si="6"/>
        <v>4380</v>
      </c>
    </row>
    <row r="130" spans="1:6" ht="12.75">
      <c r="A130" s="120"/>
      <c r="B130" s="94" t="s">
        <v>955</v>
      </c>
      <c r="C130" s="95">
        <v>3264</v>
      </c>
      <c r="D130" s="95"/>
      <c r="E130" s="95"/>
      <c r="F130" s="92">
        <f t="shared" si="6"/>
        <v>3264</v>
      </c>
    </row>
    <row r="131" spans="1:6" ht="12.75">
      <c r="A131" s="120"/>
      <c r="B131" s="94" t="s">
        <v>956</v>
      </c>
      <c r="C131" s="95">
        <v>4084</v>
      </c>
      <c r="D131" s="95"/>
      <c r="E131" s="95"/>
      <c r="F131" s="92">
        <f t="shared" si="6"/>
        <v>4084</v>
      </c>
    </row>
    <row r="132" spans="1:6" ht="12.75">
      <c r="A132" s="120"/>
      <c r="B132" s="94" t="s">
        <v>957</v>
      </c>
      <c r="C132" s="95">
        <v>50000</v>
      </c>
      <c r="D132" s="95"/>
      <c r="E132" s="95"/>
      <c r="F132" s="92">
        <f t="shared" si="6"/>
        <v>50000</v>
      </c>
    </row>
    <row r="133" spans="1:6" ht="12.75">
      <c r="A133" s="120"/>
      <c r="B133" s="94" t="s">
        <v>958</v>
      </c>
      <c r="C133" s="95">
        <v>130000</v>
      </c>
      <c r="D133" s="95"/>
      <c r="E133" s="95"/>
      <c r="F133" s="92">
        <f t="shared" si="6"/>
        <v>130000</v>
      </c>
    </row>
    <row r="134" spans="1:6" ht="12.75">
      <c r="A134" s="120"/>
      <c r="B134" s="94" t="s">
        <v>959</v>
      </c>
      <c r="C134" s="95">
        <v>19000</v>
      </c>
      <c r="D134" s="95"/>
      <c r="E134" s="95"/>
      <c r="F134" s="92">
        <f t="shared" si="6"/>
        <v>19000</v>
      </c>
    </row>
    <row r="135" spans="1:6" ht="13.5" thickBot="1">
      <c r="A135" s="89"/>
      <c r="B135" s="90" t="s">
        <v>952</v>
      </c>
      <c r="C135" s="91">
        <v>24000</v>
      </c>
      <c r="D135" s="91"/>
      <c r="E135" s="91"/>
      <c r="F135" s="92">
        <f>SUM(C135:E135)</f>
        <v>24000</v>
      </c>
    </row>
    <row r="136" spans="1:6" ht="13.5" thickBot="1">
      <c r="A136" s="97" t="s">
        <v>920</v>
      </c>
      <c r="B136" s="98"/>
      <c r="C136" s="99">
        <f>SUM(C116:C135)</f>
        <v>961728</v>
      </c>
      <c r="D136" s="99">
        <f>SUM(D116:D135)</f>
        <v>0</v>
      </c>
      <c r="E136" s="99">
        <f>SUM(E116:E135)</f>
        <v>14901</v>
      </c>
      <c r="F136" s="99">
        <f>SUM(F116:F135)</f>
        <v>976629</v>
      </c>
    </row>
    <row r="137" spans="1:6" ht="13.5" thickBot="1">
      <c r="A137" s="80"/>
      <c r="B137" s="80"/>
      <c r="C137" s="80"/>
      <c r="D137" s="80"/>
      <c r="E137" s="80"/>
      <c r="F137" s="80"/>
    </row>
    <row r="138" spans="1:6" ht="13.5" thickBot="1">
      <c r="A138" s="121" t="s">
        <v>960</v>
      </c>
      <c r="B138" s="98"/>
      <c r="C138" s="99">
        <f>SUM(C111-C136)</f>
        <v>7454997</v>
      </c>
      <c r="D138" s="99">
        <f>SUM(D111-D136)</f>
        <v>4176794.1</v>
      </c>
      <c r="E138" s="99">
        <f>SUM(E111-E136)</f>
        <v>0</v>
      </c>
      <c r="F138" s="100">
        <f>SUM(F111-F136)</f>
        <v>11631791.1</v>
      </c>
    </row>
    <row r="139" ht="12.75">
      <c r="A139" s="122"/>
    </row>
    <row r="140" spans="1:6" ht="12.75">
      <c r="A140" s="123" t="s">
        <v>961</v>
      </c>
      <c r="B140" s="123"/>
      <c r="C140" s="124">
        <f>SUM(C84+C138)</f>
        <v>0</v>
      </c>
      <c r="D140" s="124">
        <f>SUM(D84+D138)</f>
        <v>0</v>
      </c>
      <c r="E140" s="124">
        <f>SUM(E84+E138)</f>
        <v>0</v>
      </c>
      <c r="F140" s="124">
        <f>SUM(F84+F138)</f>
        <v>-5.587935447692871E-09</v>
      </c>
    </row>
  </sheetData>
  <mergeCells count="1">
    <mergeCell ref="A4:F4"/>
  </mergeCells>
  <printOptions/>
  <pageMargins left="1.7716535433070868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">
      <selection activeCell="I11" sqref="I11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9.00390625" style="1" hidden="1" customWidth="1"/>
    <col min="7" max="7" width="8.25390625" style="1" hidden="1" customWidth="1"/>
  </cols>
  <sheetData>
    <row r="1" spans="1:7" ht="12.75">
      <c r="A1" s="48" t="s">
        <v>30</v>
      </c>
      <c r="B1" s="48"/>
      <c r="C1" s="48"/>
      <c r="D1" s="49"/>
      <c r="E1" s="49"/>
      <c r="F1" s="49"/>
      <c r="G1" s="49"/>
    </row>
    <row r="2" spans="1:7" ht="12.75">
      <c r="A2" s="48" t="s">
        <v>31</v>
      </c>
      <c r="B2" s="48"/>
      <c r="C2" s="48"/>
      <c r="D2" s="49"/>
      <c r="E2" s="49"/>
      <c r="F2" s="49"/>
      <c r="G2" s="49"/>
    </row>
    <row r="3" spans="1:7" ht="12.75">
      <c r="A3" s="48" t="s">
        <v>32</v>
      </c>
      <c r="B3" s="48"/>
      <c r="C3" s="48"/>
      <c r="D3" s="49"/>
      <c r="E3" s="49"/>
      <c r="F3" s="49"/>
      <c r="G3" s="49"/>
    </row>
    <row r="5" spans="1:7" ht="18">
      <c r="A5" s="3" t="s">
        <v>1449</v>
      </c>
      <c r="B5" s="23"/>
      <c r="C5" s="4"/>
      <c r="D5" s="32"/>
      <c r="E5" s="32"/>
      <c r="F5" s="32"/>
      <c r="G5" s="47"/>
    </row>
    <row r="6" spans="2:7" ht="13.5" thickBot="1">
      <c r="B6" s="24"/>
      <c r="D6" s="33"/>
      <c r="E6" s="33"/>
      <c r="F6" s="33"/>
      <c r="G6" s="33"/>
    </row>
    <row r="7" spans="1:7" ht="13.5" thickBot="1">
      <c r="A7" s="5"/>
      <c r="B7" s="25"/>
      <c r="C7" s="6" t="s">
        <v>1450</v>
      </c>
      <c r="D7" s="34"/>
      <c r="E7" s="35"/>
      <c r="F7" s="34"/>
      <c r="G7" s="35"/>
    </row>
    <row r="8" spans="1:7" ht="21" customHeight="1">
      <c r="A8" s="11" t="s">
        <v>1451</v>
      </c>
      <c r="B8" s="26" t="s">
        <v>1452</v>
      </c>
      <c r="C8" s="12" t="s">
        <v>1453</v>
      </c>
      <c r="D8" s="13" t="s">
        <v>1454</v>
      </c>
      <c r="E8" s="14" t="s">
        <v>1455</v>
      </c>
      <c r="F8" s="13" t="s">
        <v>1456</v>
      </c>
      <c r="G8" s="14" t="s">
        <v>1457</v>
      </c>
    </row>
    <row r="9" spans="1:7" ht="13.5" customHeight="1" thickBot="1">
      <c r="A9" s="7"/>
      <c r="B9" s="27"/>
      <c r="C9" s="8" t="s">
        <v>1458</v>
      </c>
      <c r="D9" s="9"/>
      <c r="E9" s="10"/>
      <c r="F9" s="9"/>
      <c r="G9" s="10"/>
    </row>
    <row r="10" spans="1:7" ht="13.5" thickBot="1">
      <c r="A10" s="5"/>
      <c r="B10" s="25"/>
      <c r="C10" s="6" t="s">
        <v>1459</v>
      </c>
      <c r="D10" s="36">
        <v>0</v>
      </c>
      <c r="E10" s="37">
        <v>0</v>
      </c>
      <c r="F10" s="36">
        <f>E10-D10</f>
        <v>0</v>
      </c>
      <c r="G10" s="38" t="str">
        <f>IF(D10=0,"***",E10/D10)</f>
        <v>***</v>
      </c>
    </row>
    <row r="11" spans="2:7" ht="13.5" thickBot="1">
      <c r="B11" s="24"/>
      <c r="D11" s="33"/>
      <c r="E11" s="33"/>
      <c r="F11" s="33"/>
      <c r="G11" s="33"/>
    </row>
    <row r="12" spans="1:7" ht="13.5" thickBot="1">
      <c r="A12" s="5"/>
      <c r="B12" s="25"/>
      <c r="C12" s="6" t="s">
        <v>1460</v>
      </c>
      <c r="D12" s="34"/>
      <c r="E12" s="35"/>
      <c r="F12" s="34"/>
      <c r="G12" s="35"/>
    </row>
    <row r="13" spans="1:7" ht="34.5" customHeight="1">
      <c r="A13" s="11" t="s">
        <v>1451</v>
      </c>
      <c r="B13" s="26" t="s">
        <v>1461</v>
      </c>
      <c r="C13" s="12" t="s">
        <v>1453</v>
      </c>
      <c r="D13" s="13" t="s">
        <v>1454</v>
      </c>
      <c r="E13" s="14" t="s">
        <v>1455</v>
      </c>
      <c r="F13" s="13" t="s">
        <v>1456</v>
      </c>
      <c r="G13" s="14" t="s">
        <v>1457</v>
      </c>
    </row>
    <row r="14" spans="1:7" ht="13.5" customHeight="1" thickBot="1">
      <c r="A14" s="7"/>
      <c r="B14" s="27"/>
      <c r="C14" s="8" t="s">
        <v>1458</v>
      </c>
      <c r="D14" s="9"/>
      <c r="E14" s="10"/>
      <c r="F14" s="9"/>
      <c r="G14" s="10"/>
    </row>
    <row r="15" spans="1:7" ht="13.5" thickBot="1">
      <c r="A15" s="16" t="s">
        <v>1462</v>
      </c>
      <c r="B15" s="28"/>
      <c r="C15" s="15"/>
      <c r="D15" s="39"/>
      <c r="E15" s="40"/>
      <c r="F15" s="39"/>
      <c r="G15" s="40"/>
    </row>
    <row r="16" spans="1:7" ht="12.75">
      <c r="A16" s="17" t="s">
        <v>1463</v>
      </c>
      <c r="B16" s="29" t="s">
        <v>1464</v>
      </c>
      <c r="C16" s="18" t="s">
        <v>1465</v>
      </c>
      <c r="D16" s="41">
        <v>0</v>
      </c>
      <c r="E16" s="42">
        <v>19960</v>
      </c>
      <c r="F16" s="41">
        <f>E16-D16</f>
        <v>19960</v>
      </c>
      <c r="G16" s="42" t="str">
        <f>IF(D16=0,"***",E16/D16)</f>
        <v>***</v>
      </c>
    </row>
    <row r="17" spans="1:7" ht="12.75">
      <c r="A17" s="19"/>
      <c r="B17" s="30"/>
      <c r="C17" s="20" t="s">
        <v>1466</v>
      </c>
      <c r="D17" s="43"/>
      <c r="E17" s="44">
        <v>19960</v>
      </c>
      <c r="F17" s="43"/>
      <c r="G17" s="44"/>
    </row>
    <row r="18" spans="1:7" ht="12.75">
      <c r="A18" s="17" t="s">
        <v>1467</v>
      </c>
      <c r="B18" s="29" t="s">
        <v>1468</v>
      </c>
      <c r="C18" s="18" t="s">
        <v>1469</v>
      </c>
      <c r="D18" s="41">
        <v>0</v>
      </c>
      <c r="E18" s="42">
        <v>175025</v>
      </c>
      <c r="F18" s="41">
        <f>E18-D18</f>
        <v>175025</v>
      </c>
      <c r="G18" s="42" t="str">
        <f>IF(D18=0,"***",E18/D18)</f>
        <v>***</v>
      </c>
    </row>
    <row r="19" spans="1:7" ht="12.75">
      <c r="A19" s="19"/>
      <c r="B19" s="30"/>
      <c r="C19" s="20" t="s">
        <v>1466</v>
      </c>
      <c r="D19" s="43"/>
      <c r="E19" s="44">
        <v>175025</v>
      </c>
      <c r="F19" s="43"/>
      <c r="G19" s="44"/>
    </row>
    <row r="20" spans="1:7" ht="12.75">
      <c r="A20" s="17" t="s">
        <v>1467</v>
      </c>
      <c r="B20" s="29" t="s">
        <v>1470</v>
      </c>
      <c r="C20" s="18" t="s">
        <v>1471</v>
      </c>
      <c r="D20" s="41">
        <v>0</v>
      </c>
      <c r="E20" s="42">
        <v>182</v>
      </c>
      <c r="F20" s="41">
        <f>E20-D20</f>
        <v>182</v>
      </c>
      <c r="G20" s="42" t="str">
        <f>IF(D20=0,"***",E20/D20)</f>
        <v>***</v>
      </c>
    </row>
    <row r="21" spans="1:7" ht="12.75">
      <c r="A21" s="19"/>
      <c r="B21" s="30"/>
      <c r="C21" s="20" t="s">
        <v>1466</v>
      </c>
      <c r="D21" s="43"/>
      <c r="E21" s="44">
        <v>182</v>
      </c>
      <c r="F21" s="43"/>
      <c r="G21" s="44"/>
    </row>
    <row r="22" spans="1:7" ht="12.75">
      <c r="A22" s="17" t="s">
        <v>1467</v>
      </c>
      <c r="B22" s="29" t="s">
        <v>1472</v>
      </c>
      <c r="C22" s="18" t="s">
        <v>1473</v>
      </c>
      <c r="D22" s="41">
        <v>0</v>
      </c>
      <c r="E22" s="42">
        <v>2791</v>
      </c>
      <c r="F22" s="41">
        <f>E22-D22</f>
        <v>2791</v>
      </c>
      <c r="G22" s="42" t="str">
        <f>IF(D22=0,"***",E22/D22)</f>
        <v>***</v>
      </c>
    </row>
    <row r="23" spans="1:7" ht="12.75">
      <c r="A23" s="19"/>
      <c r="B23" s="30"/>
      <c r="C23" s="20" t="s">
        <v>1466</v>
      </c>
      <c r="D23" s="43"/>
      <c r="E23" s="44">
        <v>2791</v>
      </c>
      <c r="F23" s="43"/>
      <c r="G23" s="44"/>
    </row>
    <row r="24" spans="1:7" ht="12.75">
      <c r="A24" s="17" t="s">
        <v>1474</v>
      </c>
      <c r="B24" s="29" t="s">
        <v>1464</v>
      </c>
      <c r="C24" s="18" t="s">
        <v>1465</v>
      </c>
      <c r="D24" s="41">
        <v>0</v>
      </c>
      <c r="E24" s="42">
        <v>2200</v>
      </c>
      <c r="F24" s="41">
        <f>E24-D24</f>
        <v>2200</v>
      </c>
      <c r="G24" s="42" t="str">
        <f>IF(D24=0,"***",E24/D24)</f>
        <v>***</v>
      </c>
    </row>
    <row r="25" spans="1:7" ht="12.75">
      <c r="A25" s="19"/>
      <c r="B25" s="30"/>
      <c r="C25" s="20" t="s">
        <v>1466</v>
      </c>
      <c r="D25" s="43"/>
      <c r="E25" s="44">
        <v>2200</v>
      </c>
      <c r="F25" s="43"/>
      <c r="G25" s="44"/>
    </row>
    <row r="26" spans="1:7" ht="12.75">
      <c r="A26" s="17" t="s">
        <v>1475</v>
      </c>
      <c r="B26" s="29" t="s">
        <v>1476</v>
      </c>
      <c r="C26" s="18" t="s">
        <v>1477</v>
      </c>
      <c r="D26" s="41">
        <v>0</v>
      </c>
      <c r="E26" s="42">
        <v>116072</v>
      </c>
      <c r="F26" s="41">
        <f>E26-D26</f>
        <v>116072</v>
      </c>
      <c r="G26" s="42" t="str">
        <f>IF(D26=0,"***",E26/D26)</f>
        <v>***</v>
      </c>
    </row>
    <row r="27" spans="1:7" ht="13.5" thickBot="1">
      <c r="A27" s="19"/>
      <c r="B27" s="30"/>
      <c r="C27" s="20" t="s">
        <v>1466</v>
      </c>
      <c r="D27" s="43"/>
      <c r="E27" s="44">
        <v>116072</v>
      </c>
      <c r="F27" s="43"/>
      <c r="G27" s="44"/>
    </row>
    <row r="28" spans="1:7" ht="13.5" thickBot="1">
      <c r="A28" s="16" t="s">
        <v>1478</v>
      </c>
      <c r="B28" s="28"/>
      <c r="C28" s="15"/>
      <c r="D28" s="39"/>
      <c r="E28" s="40">
        <v>316230</v>
      </c>
      <c r="F28" s="39"/>
      <c r="G28" s="40"/>
    </row>
    <row r="29" spans="1:7" ht="13.5" thickBot="1">
      <c r="A29" s="5"/>
      <c r="B29" s="25"/>
      <c r="C29" s="6" t="s">
        <v>1479</v>
      </c>
      <c r="D29" s="36">
        <v>0</v>
      </c>
      <c r="E29" s="37">
        <f>SUM(E15:E28)/3</f>
        <v>316230</v>
      </c>
      <c r="F29" s="36">
        <f>E29-D29</f>
        <v>316230</v>
      </c>
      <c r="G29" s="38" t="str">
        <f>IF(D29=0,"***",E29/D29)</f>
        <v>***</v>
      </c>
    </row>
    <row r="30" spans="2:7" ht="13.5" thickBot="1">
      <c r="B30" s="24"/>
      <c r="D30" s="33"/>
      <c r="E30" s="33"/>
      <c r="F30" s="33"/>
      <c r="G30" s="33"/>
    </row>
    <row r="31" spans="1:7" ht="13.5" thickBot="1">
      <c r="A31" s="5"/>
      <c r="B31" s="25"/>
      <c r="C31" s="6" t="s">
        <v>1480</v>
      </c>
      <c r="D31" s="34"/>
      <c r="E31" s="35"/>
      <c r="F31" s="34"/>
      <c r="G31" s="35"/>
    </row>
    <row r="32" spans="1:7" ht="22.5" customHeight="1">
      <c r="A32" s="11" t="s">
        <v>1451</v>
      </c>
      <c r="B32" s="26" t="s">
        <v>1481</v>
      </c>
      <c r="C32" s="12" t="s">
        <v>1453</v>
      </c>
      <c r="D32" s="13" t="s">
        <v>1454</v>
      </c>
      <c r="E32" s="14" t="s">
        <v>1455</v>
      </c>
      <c r="F32" s="13" t="s">
        <v>1482</v>
      </c>
      <c r="G32" s="14" t="s">
        <v>1457</v>
      </c>
    </row>
    <row r="33" spans="1:7" ht="13.5" customHeight="1" thickBot="1">
      <c r="A33" s="7"/>
      <c r="B33" s="27"/>
      <c r="C33" s="8" t="s">
        <v>1458</v>
      </c>
      <c r="D33" s="9"/>
      <c r="E33" s="10"/>
      <c r="F33" s="9"/>
      <c r="G33" s="10"/>
    </row>
    <row r="34" spans="1:7" ht="12.75">
      <c r="A34" s="21" t="s">
        <v>1483</v>
      </c>
      <c r="B34" s="31" t="s">
        <v>1484</v>
      </c>
      <c r="C34" s="22" t="s">
        <v>1485</v>
      </c>
      <c r="D34" s="45">
        <v>0</v>
      </c>
      <c r="E34" s="46">
        <v>1500</v>
      </c>
      <c r="F34" s="45">
        <v>0</v>
      </c>
      <c r="G34" s="46" t="str">
        <f>IF(D34=0,"***",E34/D34)</f>
        <v>***</v>
      </c>
    </row>
    <row r="35" spans="1:7" ht="12.75">
      <c r="A35" s="19"/>
      <c r="B35" s="30"/>
      <c r="C35" s="20" t="s">
        <v>1486</v>
      </c>
      <c r="D35" s="43"/>
      <c r="E35" s="44">
        <v>1500</v>
      </c>
      <c r="F35" s="43"/>
      <c r="G35" s="44"/>
    </row>
    <row r="36" spans="1:7" ht="12.75">
      <c r="A36" s="17" t="s">
        <v>1487</v>
      </c>
      <c r="B36" s="29" t="s">
        <v>1488</v>
      </c>
      <c r="C36" s="18" t="s">
        <v>1489</v>
      </c>
      <c r="D36" s="41">
        <v>0</v>
      </c>
      <c r="E36" s="42">
        <v>35000</v>
      </c>
      <c r="F36" s="41">
        <v>0</v>
      </c>
      <c r="G36" s="42" t="str">
        <f>IF(D36=0,"***",E36/D36)</f>
        <v>***</v>
      </c>
    </row>
    <row r="37" spans="1:7" ht="12.75">
      <c r="A37" s="19"/>
      <c r="B37" s="30"/>
      <c r="C37" s="20" t="s">
        <v>1486</v>
      </c>
      <c r="D37" s="43"/>
      <c r="E37" s="44">
        <v>35000</v>
      </c>
      <c r="F37" s="43"/>
      <c r="G37" s="44"/>
    </row>
    <row r="38" spans="1:7" ht="12.75">
      <c r="A38" s="17" t="s">
        <v>1467</v>
      </c>
      <c r="B38" s="29" t="s">
        <v>1488</v>
      </c>
      <c r="C38" s="18" t="s">
        <v>1490</v>
      </c>
      <c r="D38" s="41">
        <v>0</v>
      </c>
      <c r="E38" s="42">
        <v>30000</v>
      </c>
      <c r="F38" s="41">
        <v>0</v>
      </c>
      <c r="G38" s="42" t="str">
        <f>IF(D38=0,"***",E38/D38)</f>
        <v>***</v>
      </c>
    </row>
    <row r="39" spans="1:7" ht="12.75">
      <c r="A39" s="19"/>
      <c r="B39" s="30"/>
      <c r="C39" s="20" t="s">
        <v>1486</v>
      </c>
      <c r="D39" s="43"/>
      <c r="E39" s="44">
        <v>30000</v>
      </c>
      <c r="F39" s="43"/>
      <c r="G39" s="44"/>
    </row>
    <row r="40" spans="1:7" ht="12.75">
      <c r="A40" s="17" t="s">
        <v>1467</v>
      </c>
      <c r="B40" s="29" t="s">
        <v>1488</v>
      </c>
      <c r="C40" s="18" t="s">
        <v>1491</v>
      </c>
      <c r="D40" s="41">
        <v>0</v>
      </c>
      <c r="E40" s="42">
        <v>1000</v>
      </c>
      <c r="F40" s="41">
        <v>0</v>
      </c>
      <c r="G40" s="42" t="str">
        <f>IF(D40=0,"***",E40/D40)</f>
        <v>***</v>
      </c>
    </row>
    <row r="41" spans="1:7" ht="12.75">
      <c r="A41" s="19"/>
      <c r="B41" s="30"/>
      <c r="C41" s="20" t="s">
        <v>1486</v>
      </c>
      <c r="D41" s="43"/>
      <c r="E41" s="44">
        <v>1000</v>
      </c>
      <c r="F41" s="43"/>
      <c r="G41" s="44"/>
    </row>
    <row r="42" spans="1:7" ht="12.75">
      <c r="A42" s="17" t="s">
        <v>1467</v>
      </c>
      <c r="B42" s="29" t="s">
        <v>1488</v>
      </c>
      <c r="C42" s="18" t="s">
        <v>1492</v>
      </c>
      <c r="D42" s="41">
        <v>0</v>
      </c>
      <c r="E42" s="42">
        <v>30000</v>
      </c>
      <c r="F42" s="41">
        <v>0</v>
      </c>
      <c r="G42" s="42" t="str">
        <f>IF(D42=0,"***",E42/D42)</f>
        <v>***</v>
      </c>
    </row>
    <row r="43" spans="1:7" ht="12.75">
      <c r="A43" s="19"/>
      <c r="B43" s="30"/>
      <c r="C43" s="20" t="s">
        <v>1486</v>
      </c>
      <c r="D43" s="43"/>
      <c r="E43" s="44">
        <v>30000</v>
      </c>
      <c r="F43" s="43"/>
      <c r="G43" s="44"/>
    </row>
    <row r="44" spans="1:7" ht="12.75">
      <c r="A44" s="17" t="s">
        <v>1467</v>
      </c>
      <c r="B44" s="29" t="s">
        <v>1488</v>
      </c>
      <c r="C44" s="18" t="s">
        <v>1493</v>
      </c>
      <c r="D44" s="41">
        <v>0</v>
      </c>
      <c r="E44" s="42">
        <v>50000</v>
      </c>
      <c r="F44" s="41">
        <v>0</v>
      </c>
      <c r="G44" s="42" t="str">
        <f>IF(D44=0,"***",E44/D44)</f>
        <v>***</v>
      </c>
    </row>
    <row r="45" spans="1:7" ht="12.75">
      <c r="A45" s="19"/>
      <c r="B45" s="30"/>
      <c r="C45" s="20" t="s">
        <v>1486</v>
      </c>
      <c r="D45" s="43"/>
      <c r="E45" s="44">
        <v>50000</v>
      </c>
      <c r="F45" s="43"/>
      <c r="G45" s="44"/>
    </row>
    <row r="46" spans="1:7" ht="12.75">
      <c r="A46" s="17" t="s">
        <v>1467</v>
      </c>
      <c r="B46" s="29" t="s">
        <v>1488</v>
      </c>
      <c r="C46" s="18" t="s">
        <v>1494</v>
      </c>
      <c r="D46" s="41">
        <v>0</v>
      </c>
      <c r="E46" s="42">
        <v>5000</v>
      </c>
      <c r="F46" s="41">
        <v>0</v>
      </c>
      <c r="G46" s="42" t="str">
        <f>IF(D46=0,"***",E46/D46)</f>
        <v>***</v>
      </c>
    </row>
    <row r="47" spans="1:7" ht="12.75">
      <c r="A47" s="19"/>
      <c r="B47" s="30"/>
      <c r="C47" s="20" t="s">
        <v>1486</v>
      </c>
      <c r="D47" s="43"/>
      <c r="E47" s="44">
        <v>5000</v>
      </c>
      <c r="F47" s="43"/>
      <c r="G47" s="44"/>
    </row>
    <row r="48" spans="1:7" ht="12.75">
      <c r="A48" s="17" t="s">
        <v>1467</v>
      </c>
      <c r="B48" s="29" t="s">
        <v>1488</v>
      </c>
      <c r="C48" s="18" t="s">
        <v>1495</v>
      </c>
      <c r="D48" s="41">
        <v>0</v>
      </c>
      <c r="E48" s="42">
        <v>30000</v>
      </c>
      <c r="F48" s="41">
        <v>0</v>
      </c>
      <c r="G48" s="42" t="str">
        <f>IF(D48=0,"***",E48/D48)</f>
        <v>***</v>
      </c>
    </row>
    <row r="49" spans="1:7" ht="12.75">
      <c r="A49" s="19"/>
      <c r="B49" s="30"/>
      <c r="C49" s="20" t="s">
        <v>1486</v>
      </c>
      <c r="D49" s="43"/>
      <c r="E49" s="44">
        <v>30000</v>
      </c>
      <c r="F49" s="43"/>
      <c r="G49" s="44"/>
    </row>
    <row r="50" spans="1:7" ht="12.75">
      <c r="A50" s="17" t="s">
        <v>1467</v>
      </c>
      <c r="B50" s="29" t="s">
        <v>1488</v>
      </c>
      <c r="C50" s="18" t="s">
        <v>1496</v>
      </c>
      <c r="D50" s="41">
        <v>0</v>
      </c>
      <c r="E50" s="42">
        <v>40000</v>
      </c>
      <c r="F50" s="41">
        <v>0</v>
      </c>
      <c r="G50" s="42" t="str">
        <f>IF(D50=0,"***",E50/D50)</f>
        <v>***</v>
      </c>
    </row>
    <row r="51" spans="1:7" ht="12.75">
      <c r="A51" s="19"/>
      <c r="B51" s="30"/>
      <c r="C51" s="20" t="s">
        <v>1486</v>
      </c>
      <c r="D51" s="43"/>
      <c r="E51" s="44">
        <v>40000</v>
      </c>
      <c r="F51" s="43"/>
      <c r="G51" s="44"/>
    </row>
    <row r="52" spans="1:7" ht="12.75">
      <c r="A52" s="17" t="s">
        <v>1467</v>
      </c>
      <c r="B52" s="29" t="s">
        <v>1488</v>
      </c>
      <c r="C52" s="18" t="s">
        <v>1497</v>
      </c>
      <c r="D52" s="41">
        <v>0</v>
      </c>
      <c r="E52" s="42">
        <v>10000</v>
      </c>
      <c r="F52" s="41">
        <v>0</v>
      </c>
      <c r="G52" s="42" t="str">
        <f>IF(D52=0,"***",E52/D52)</f>
        <v>***</v>
      </c>
    </row>
    <row r="53" spans="1:7" ht="12.75">
      <c r="A53" s="19"/>
      <c r="B53" s="30"/>
      <c r="C53" s="20" t="s">
        <v>1486</v>
      </c>
      <c r="D53" s="43"/>
      <c r="E53" s="44">
        <v>10000</v>
      </c>
      <c r="F53" s="43"/>
      <c r="G53" s="44"/>
    </row>
    <row r="54" spans="1:7" ht="12.75">
      <c r="A54" s="17" t="s">
        <v>1467</v>
      </c>
      <c r="B54" s="29" t="s">
        <v>1429</v>
      </c>
      <c r="C54" s="18" t="s">
        <v>1430</v>
      </c>
      <c r="D54" s="41">
        <v>0</v>
      </c>
      <c r="E54" s="42">
        <v>10000</v>
      </c>
      <c r="F54" s="41">
        <v>0</v>
      </c>
      <c r="G54" s="42" t="str">
        <f>IF(D54=0,"***",E54/D54)</f>
        <v>***</v>
      </c>
    </row>
    <row r="55" spans="1:7" ht="12.75">
      <c r="A55" s="19"/>
      <c r="B55" s="30"/>
      <c r="C55" s="20" t="s">
        <v>1486</v>
      </c>
      <c r="D55" s="43"/>
      <c r="E55" s="44">
        <v>10000</v>
      </c>
      <c r="F55" s="43"/>
      <c r="G55" s="44"/>
    </row>
    <row r="56" spans="1:7" ht="12.75">
      <c r="A56" s="17" t="s">
        <v>1467</v>
      </c>
      <c r="B56" s="29" t="s">
        <v>1498</v>
      </c>
      <c r="C56" s="18" t="s">
        <v>1499</v>
      </c>
      <c r="D56" s="41">
        <v>0</v>
      </c>
      <c r="E56" s="42">
        <v>25000</v>
      </c>
      <c r="F56" s="41">
        <v>0</v>
      </c>
      <c r="G56" s="42" t="str">
        <f>IF(D56=0,"***",E56/D56)</f>
        <v>***</v>
      </c>
    </row>
    <row r="57" spans="1:7" ht="12.75">
      <c r="A57" s="19"/>
      <c r="B57" s="30"/>
      <c r="C57" s="20" t="s">
        <v>1486</v>
      </c>
      <c r="D57" s="43"/>
      <c r="E57" s="44">
        <v>25000</v>
      </c>
      <c r="F57" s="43"/>
      <c r="G57" s="44"/>
    </row>
    <row r="58" spans="1:7" ht="12.75">
      <c r="A58" s="17" t="s">
        <v>1467</v>
      </c>
      <c r="B58" s="29" t="s">
        <v>1500</v>
      </c>
      <c r="C58" s="18" t="s">
        <v>1501</v>
      </c>
      <c r="D58" s="41">
        <v>0</v>
      </c>
      <c r="E58" s="42">
        <v>596000</v>
      </c>
      <c r="F58" s="41">
        <v>0</v>
      </c>
      <c r="G58" s="42" t="str">
        <f>IF(D58=0,"***",E58/D58)</f>
        <v>***</v>
      </c>
    </row>
    <row r="59" spans="1:7" ht="12.75">
      <c r="A59" s="19"/>
      <c r="B59" s="30"/>
      <c r="C59" s="20" t="s">
        <v>1486</v>
      </c>
      <c r="D59" s="43"/>
      <c r="E59" s="44">
        <v>596000</v>
      </c>
      <c r="F59" s="43"/>
      <c r="G59" s="44"/>
    </row>
    <row r="60" spans="1:7" ht="12.75">
      <c r="A60" s="17" t="s">
        <v>1467</v>
      </c>
      <c r="B60" s="29" t="s">
        <v>1431</v>
      </c>
      <c r="C60" s="18" t="s">
        <v>1432</v>
      </c>
      <c r="D60" s="41">
        <v>0</v>
      </c>
      <c r="E60" s="42">
        <v>20000</v>
      </c>
      <c r="F60" s="41">
        <v>0</v>
      </c>
      <c r="G60" s="42" t="str">
        <f>IF(D60=0,"***",E60/D60)</f>
        <v>***</v>
      </c>
    </row>
    <row r="61" spans="1:7" ht="12.75">
      <c r="A61" s="19"/>
      <c r="B61" s="30"/>
      <c r="C61" s="20" t="s">
        <v>1486</v>
      </c>
      <c r="D61" s="43"/>
      <c r="E61" s="44">
        <v>20000</v>
      </c>
      <c r="F61" s="43"/>
      <c r="G61" s="44"/>
    </row>
    <row r="62" spans="1:7" ht="12.75">
      <c r="A62" s="17" t="s">
        <v>1467</v>
      </c>
      <c r="B62" s="29" t="s">
        <v>1433</v>
      </c>
      <c r="C62" s="18" t="s">
        <v>1434</v>
      </c>
      <c r="D62" s="41">
        <v>0</v>
      </c>
      <c r="E62" s="42">
        <v>2200</v>
      </c>
      <c r="F62" s="41">
        <v>0</v>
      </c>
      <c r="G62" s="42" t="str">
        <f>IF(D62=0,"***",E62/D62)</f>
        <v>***</v>
      </c>
    </row>
    <row r="63" spans="1:7" ht="12.75">
      <c r="A63" s="19"/>
      <c r="B63" s="30"/>
      <c r="C63" s="20" t="s">
        <v>1486</v>
      </c>
      <c r="D63" s="43"/>
      <c r="E63" s="44">
        <v>2200</v>
      </c>
      <c r="F63" s="43"/>
      <c r="G63" s="44"/>
    </row>
    <row r="64" spans="1:7" ht="12.75">
      <c r="A64" s="17" t="s">
        <v>1467</v>
      </c>
      <c r="B64" s="29" t="s">
        <v>1502</v>
      </c>
      <c r="C64" s="18" t="s">
        <v>1503</v>
      </c>
      <c r="D64" s="41">
        <v>0</v>
      </c>
      <c r="E64" s="42">
        <v>23500</v>
      </c>
      <c r="F64" s="41">
        <v>0</v>
      </c>
      <c r="G64" s="42" t="str">
        <f>IF(D64=0,"***",E64/D64)</f>
        <v>***</v>
      </c>
    </row>
    <row r="65" spans="1:7" ht="12.75">
      <c r="A65" s="19"/>
      <c r="B65" s="30"/>
      <c r="C65" s="20" t="s">
        <v>1486</v>
      </c>
      <c r="D65" s="43"/>
      <c r="E65" s="44">
        <v>23500</v>
      </c>
      <c r="F65" s="43"/>
      <c r="G65" s="44"/>
    </row>
    <row r="66" spans="1:7" ht="12.75">
      <c r="A66" s="17" t="s">
        <v>1467</v>
      </c>
      <c r="B66" s="29" t="s">
        <v>1504</v>
      </c>
      <c r="C66" s="18" t="s">
        <v>1505</v>
      </c>
      <c r="D66" s="41">
        <v>0</v>
      </c>
      <c r="E66" s="42">
        <v>50000</v>
      </c>
      <c r="F66" s="41">
        <v>0</v>
      </c>
      <c r="G66" s="42" t="str">
        <f>IF(D66=0,"***",E66/D66)</f>
        <v>***</v>
      </c>
    </row>
    <row r="67" spans="1:7" ht="12.75">
      <c r="A67" s="19"/>
      <c r="B67" s="30"/>
      <c r="C67" s="20" t="s">
        <v>1486</v>
      </c>
      <c r="D67" s="43"/>
      <c r="E67" s="44">
        <v>50000</v>
      </c>
      <c r="F67" s="43"/>
      <c r="G67" s="44"/>
    </row>
    <row r="68" spans="1:7" ht="12.75">
      <c r="A68" s="17" t="s">
        <v>1467</v>
      </c>
      <c r="B68" s="29" t="s">
        <v>1506</v>
      </c>
      <c r="C68" s="18" t="s">
        <v>1507</v>
      </c>
      <c r="D68" s="41">
        <v>0</v>
      </c>
      <c r="E68" s="42">
        <v>86900</v>
      </c>
      <c r="F68" s="41">
        <v>0</v>
      </c>
      <c r="G68" s="42" t="str">
        <f>IF(D68=0,"***",E68/D68)</f>
        <v>***</v>
      </c>
    </row>
    <row r="69" spans="1:7" ht="12.75">
      <c r="A69" s="19"/>
      <c r="B69" s="30"/>
      <c r="C69" s="20" t="s">
        <v>1486</v>
      </c>
      <c r="D69" s="43"/>
      <c r="E69" s="44">
        <v>86900</v>
      </c>
      <c r="F69" s="43"/>
      <c r="G69" s="44"/>
    </row>
    <row r="70" spans="1:7" ht="12.75">
      <c r="A70" s="17" t="s">
        <v>1467</v>
      </c>
      <c r="B70" s="29" t="s">
        <v>1508</v>
      </c>
      <c r="C70" s="18" t="s">
        <v>1509</v>
      </c>
      <c r="D70" s="41">
        <v>0</v>
      </c>
      <c r="E70" s="42">
        <v>15000</v>
      </c>
      <c r="F70" s="41">
        <v>0</v>
      </c>
      <c r="G70" s="42" t="str">
        <f>IF(D70=0,"***",E70/D70)</f>
        <v>***</v>
      </c>
    </row>
    <row r="71" spans="1:7" ht="12.75">
      <c r="A71" s="19"/>
      <c r="B71" s="30"/>
      <c r="C71" s="20" t="s">
        <v>1486</v>
      </c>
      <c r="D71" s="43"/>
      <c r="E71" s="44">
        <v>15000</v>
      </c>
      <c r="F71" s="43"/>
      <c r="G71" s="44"/>
    </row>
    <row r="72" spans="1:7" ht="12.75">
      <c r="A72" s="17" t="s">
        <v>1467</v>
      </c>
      <c r="B72" s="29" t="s">
        <v>1510</v>
      </c>
      <c r="C72" s="18" t="s">
        <v>1512</v>
      </c>
      <c r="D72" s="41">
        <v>0</v>
      </c>
      <c r="E72" s="42">
        <v>9970</v>
      </c>
      <c r="F72" s="41">
        <v>0</v>
      </c>
      <c r="G72" s="42" t="str">
        <f>IF(D72=0,"***",E72/D72)</f>
        <v>***</v>
      </c>
    </row>
    <row r="73" spans="1:7" ht="12.75">
      <c r="A73" s="19"/>
      <c r="B73" s="30"/>
      <c r="C73" s="20" t="s">
        <v>1486</v>
      </c>
      <c r="D73" s="43"/>
      <c r="E73" s="44">
        <v>9970</v>
      </c>
      <c r="F73" s="43"/>
      <c r="G73" s="44"/>
    </row>
    <row r="74" spans="1:7" ht="12.75">
      <c r="A74" s="17" t="s">
        <v>1467</v>
      </c>
      <c r="B74" s="29" t="s">
        <v>1513</v>
      </c>
      <c r="C74" s="18" t="s">
        <v>1514</v>
      </c>
      <c r="D74" s="41">
        <v>0</v>
      </c>
      <c r="E74" s="42">
        <v>30000</v>
      </c>
      <c r="F74" s="41">
        <v>0</v>
      </c>
      <c r="G74" s="42" t="str">
        <f>IF(D74=0,"***",E74/D74)</f>
        <v>***</v>
      </c>
    </row>
    <row r="75" spans="1:7" ht="12.75">
      <c r="A75" s="19"/>
      <c r="B75" s="30"/>
      <c r="C75" s="20" t="s">
        <v>1486</v>
      </c>
      <c r="D75" s="43"/>
      <c r="E75" s="44">
        <v>30000</v>
      </c>
      <c r="F75" s="43"/>
      <c r="G75" s="44"/>
    </row>
    <row r="76" spans="1:7" ht="12.75">
      <c r="A76" s="17" t="s">
        <v>1467</v>
      </c>
      <c r="B76" s="29" t="s">
        <v>1515</v>
      </c>
      <c r="C76" s="18" t="s">
        <v>1516</v>
      </c>
      <c r="D76" s="41">
        <v>0</v>
      </c>
      <c r="E76" s="42">
        <v>41700</v>
      </c>
      <c r="F76" s="41">
        <v>0</v>
      </c>
      <c r="G76" s="42" t="str">
        <f>IF(D76=0,"***",E76/D76)</f>
        <v>***</v>
      </c>
    </row>
    <row r="77" spans="1:7" ht="12.75">
      <c r="A77" s="19"/>
      <c r="B77" s="30"/>
      <c r="C77" s="20" t="s">
        <v>1486</v>
      </c>
      <c r="D77" s="43"/>
      <c r="E77" s="44">
        <v>41700</v>
      </c>
      <c r="F77" s="43"/>
      <c r="G77" s="44"/>
    </row>
    <row r="78" spans="1:7" ht="12.75">
      <c r="A78" s="17" t="s">
        <v>1467</v>
      </c>
      <c r="B78" s="29" t="s">
        <v>1517</v>
      </c>
      <c r="C78" s="18" t="s">
        <v>1518</v>
      </c>
      <c r="D78" s="41">
        <v>0</v>
      </c>
      <c r="E78" s="42">
        <v>4000</v>
      </c>
      <c r="F78" s="41">
        <v>0</v>
      </c>
      <c r="G78" s="42" t="str">
        <f>IF(D78=0,"***",E78/D78)</f>
        <v>***</v>
      </c>
    </row>
    <row r="79" spans="1:7" ht="12.75">
      <c r="A79" s="19"/>
      <c r="B79" s="30"/>
      <c r="C79" s="20" t="s">
        <v>1486</v>
      </c>
      <c r="D79" s="43"/>
      <c r="E79" s="44">
        <v>4000</v>
      </c>
      <c r="F79" s="43"/>
      <c r="G79" s="44"/>
    </row>
    <row r="80" spans="1:7" ht="12.75">
      <c r="A80" s="17" t="s">
        <v>1467</v>
      </c>
      <c r="B80" s="29" t="s">
        <v>1519</v>
      </c>
      <c r="C80" s="18" t="s">
        <v>1520</v>
      </c>
      <c r="D80" s="41">
        <v>0</v>
      </c>
      <c r="E80" s="42">
        <v>5180</v>
      </c>
      <c r="F80" s="41">
        <v>0</v>
      </c>
      <c r="G80" s="42" t="str">
        <f>IF(D80=0,"***",E80/D80)</f>
        <v>***</v>
      </c>
    </row>
    <row r="81" spans="1:7" ht="12.75">
      <c r="A81" s="19"/>
      <c r="B81" s="30"/>
      <c r="C81" s="20" t="s">
        <v>1486</v>
      </c>
      <c r="D81" s="43"/>
      <c r="E81" s="44">
        <v>5180</v>
      </c>
      <c r="F81" s="43"/>
      <c r="G81" s="44"/>
    </row>
    <row r="82" spans="1:7" ht="12.75">
      <c r="A82" s="17" t="s">
        <v>1467</v>
      </c>
      <c r="B82" s="29" t="s">
        <v>1521</v>
      </c>
      <c r="C82" s="18" t="s">
        <v>1522</v>
      </c>
      <c r="D82" s="41">
        <v>0</v>
      </c>
      <c r="E82" s="42">
        <v>11480</v>
      </c>
      <c r="F82" s="41">
        <v>0</v>
      </c>
      <c r="G82" s="42" t="str">
        <f>IF(D82=0,"***",E82/D82)</f>
        <v>***</v>
      </c>
    </row>
    <row r="83" spans="1:7" ht="12.75">
      <c r="A83" s="19"/>
      <c r="B83" s="30"/>
      <c r="C83" s="20" t="s">
        <v>1486</v>
      </c>
      <c r="D83" s="43"/>
      <c r="E83" s="44">
        <v>11480</v>
      </c>
      <c r="F83" s="43"/>
      <c r="G83" s="44"/>
    </row>
    <row r="84" spans="1:7" ht="12.75">
      <c r="A84" s="17" t="s">
        <v>1467</v>
      </c>
      <c r="B84" s="29" t="s">
        <v>1435</v>
      </c>
      <c r="C84" s="18" t="s">
        <v>1436</v>
      </c>
      <c r="D84" s="41">
        <v>0</v>
      </c>
      <c r="E84" s="42">
        <v>900</v>
      </c>
      <c r="F84" s="41">
        <v>0</v>
      </c>
      <c r="G84" s="42" t="str">
        <f>IF(D84=0,"***",E84/D84)</f>
        <v>***</v>
      </c>
    </row>
    <row r="85" spans="1:7" ht="12.75">
      <c r="A85" s="19"/>
      <c r="B85" s="30"/>
      <c r="C85" s="20" t="s">
        <v>1486</v>
      </c>
      <c r="D85" s="43"/>
      <c r="E85" s="44">
        <v>900</v>
      </c>
      <c r="F85" s="43"/>
      <c r="G85" s="44"/>
    </row>
    <row r="86" spans="1:7" ht="12.75">
      <c r="A86" s="17" t="s">
        <v>1467</v>
      </c>
      <c r="B86" s="29" t="s">
        <v>1523</v>
      </c>
      <c r="C86" s="18" t="s">
        <v>1524</v>
      </c>
      <c r="D86" s="41">
        <v>0</v>
      </c>
      <c r="E86" s="42">
        <v>2600</v>
      </c>
      <c r="F86" s="41">
        <v>0</v>
      </c>
      <c r="G86" s="42" t="str">
        <f>IF(D86=0,"***",E86/D86)</f>
        <v>***</v>
      </c>
    </row>
    <row r="87" spans="1:7" ht="12.75">
      <c r="A87" s="19"/>
      <c r="B87" s="30"/>
      <c r="C87" s="20" t="s">
        <v>1486</v>
      </c>
      <c r="D87" s="43"/>
      <c r="E87" s="44">
        <v>2600</v>
      </c>
      <c r="F87" s="43"/>
      <c r="G87" s="44"/>
    </row>
    <row r="88" spans="1:7" ht="12.75">
      <c r="A88" s="17" t="s">
        <v>1467</v>
      </c>
      <c r="B88" s="29" t="s">
        <v>1525</v>
      </c>
      <c r="C88" s="18" t="s">
        <v>1526</v>
      </c>
      <c r="D88" s="41">
        <v>0</v>
      </c>
      <c r="E88" s="42">
        <v>44000</v>
      </c>
      <c r="F88" s="41">
        <v>0</v>
      </c>
      <c r="G88" s="42" t="str">
        <f>IF(D88=0,"***",E88/D88)</f>
        <v>***</v>
      </c>
    </row>
    <row r="89" spans="1:7" ht="12.75">
      <c r="A89" s="19"/>
      <c r="B89" s="30"/>
      <c r="C89" s="20" t="s">
        <v>1486</v>
      </c>
      <c r="D89" s="43"/>
      <c r="E89" s="44">
        <v>44000</v>
      </c>
      <c r="F89" s="43"/>
      <c r="G89" s="44"/>
    </row>
    <row r="90" spans="1:7" ht="12.75">
      <c r="A90" s="17" t="s">
        <v>1467</v>
      </c>
      <c r="B90" s="29" t="s">
        <v>1437</v>
      </c>
      <c r="C90" s="18" t="s">
        <v>1438</v>
      </c>
      <c r="D90" s="41">
        <v>0</v>
      </c>
      <c r="E90" s="42">
        <v>22500</v>
      </c>
      <c r="F90" s="41">
        <v>0</v>
      </c>
      <c r="G90" s="42" t="str">
        <f>IF(D90=0,"***",E90/D90)</f>
        <v>***</v>
      </c>
    </row>
    <row r="91" spans="1:7" ht="12.75">
      <c r="A91" s="19"/>
      <c r="B91" s="30"/>
      <c r="C91" s="20" t="s">
        <v>1486</v>
      </c>
      <c r="D91" s="43"/>
      <c r="E91" s="44">
        <v>22500</v>
      </c>
      <c r="F91" s="43"/>
      <c r="G91" s="44"/>
    </row>
    <row r="92" spans="1:7" ht="12.75">
      <c r="A92" s="17" t="s">
        <v>1467</v>
      </c>
      <c r="B92" s="29" t="s">
        <v>1527</v>
      </c>
      <c r="C92" s="18" t="s">
        <v>1528</v>
      </c>
      <c r="D92" s="41">
        <v>0</v>
      </c>
      <c r="E92" s="42">
        <v>50000</v>
      </c>
      <c r="F92" s="41">
        <v>0</v>
      </c>
      <c r="G92" s="42" t="str">
        <f>IF(D92=0,"***",E92/D92)</f>
        <v>***</v>
      </c>
    </row>
    <row r="93" spans="1:7" ht="12.75">
      <c r="A93" s="19"/>
      <c r="B93" s="30"/>
      <c r="C93" s="20" t="s">
        <v>1486</v>
      </c>
      <c r="D93" s="43"/>
      <c r="E93" s="44">
        <v>50000</v>
      </c>
      <c r="F93" s="43"/>
      <c r="G93" s="44"/>
    </row>
    <row r="94" spans="1:7" ht="12.75">
      <c r="A94" s="17" t="s">
        <v>1467</v>
      </c>
      <c r="B94" s="29" t="s">
        <v>1439</v>
      </c>
      <c r="C94" s="18" t="s">
        <v>1440</v>
      </c>
      <c r="D94" s="41">
        <v>0</v>
      </c>
      <c r="E94" s="42">
        <v>2820</v>
      </c>
      <c r="F94" s="41">
        <v>0</v>
      </c>
      <c r="G94" s="42" t="str">
        <f>IF(D94=0,"***",E94/D94)</f>
        <v>***</v>
      </c>
    </row>
    <row r="95" spans="1:7" ht="12.75">
      <c r="A95" s="19"/>
      <c r="B95" s="30"/>
      <c r="C95" s="20" t="s">
        <v>26</v>
      </c>
      <c r="D95" s="43"/>
      <c r="E95" s="44">
        <v>2820</v>
      </c>
      <c r="F95" s="43"/>
      <c r="G95" s="44"/>
    </row>
    <row r="96" spans="1:7" ht="12.75">
      <c r="A96" s="17" t="s">
        <v>1467</v>
      </c>
      <c r="B96" s="29" t="s">
        <v>1441</v>
      </c>
      <c r="C96" s="18" t="s">
        <v>1442</v>
      </c>
      <c r="D96" s="41">
        <v>0</v>
      </c>
      <c r="E96" s="42">
        <v>5000</v>
      </c>
      <c r="F96" s="41">
        <v>0</v>
      </c>
      <c r="G96" s="42" t="str">
        <f>IF(D96=0,"***",E96/D96)</f>
        <v>***</v>
      </c>
    </row>
    <row r="97" spans="1:7" ht="12.75">
      <c r="A97" s="19"/>
      <c r="B97" s="30"/>
      <c r="C97" s="20" t="s">
        <v>1486</v>
      </c>
      <c r="D97" s="43"/>
      <c r="E97" s="44">
        <v>5000</v>
      </c>
      <c r="F97" s="43"/>
      <c r="G97" s="44"/>
    </row>
    <row r="98" spans="1:7" ht="12.75">
      <c r="A98" s="17" t="s">
        <v>1467</v>
      </c>
      <c r="B98" s="29" t="s">
        <v>1529</v>
      </c>
      <c r="C98" s="18" t="s">
        <v>1530</v>
      </c>
      <c r="D98" s="41">
        <v>0</v>
      </c>
      <c r="E98" s="42">
        <v>15000</v>
      </c>
      <c r="F98" s="41">
        <v>0</v>
      </c>
      <c r="G98" s="42" t="str">
        <f>IF(D98=0,"***",E98/D98)</f>
        <v>***</v>
      </c>
    </row>
    <row r="99" spans="1:7" ht="12.75">
      <c r="A99" s="19"/>
      <c r="B99" s="30"/>
      <c r="C99" s="20" t="s">
        <v>1486</v>
      </c>
      <c r="D99" s="43"/>
      <c r="E99" s="44">
        <v>15000</v>
      </c>
      <c r="F99" s="43"/>
      <c r="G99" s="44"/>
    </row>
    <row r="100" spans="1:7" ht="12.75">
      <c r="A100" s="17" t="s">
        <v>1467</v>
      </c>
      <c r="B100" s="29" t="s">
        <v>1443</v>
      </c>
      <c r="C100" s="18" t="s">
        <v>1444</v>
      </c>
      <c r="D100" s="41">
        <v>0</v>
      </c>
      <c r="E100" s="42">
        <v>4800</v>
      </c>
      <c r="F100" s="41">
        <v>0</v>
      </c>
      <c r="G100" s="42" t="str">
        <f>IF(D100=0,"***",E100/D100)</f>
        <v>***</v>
      </c>
    </row>
    <row r="101" spans="1:7" ht="12.75">
      <c r="A101" s="19"/>
      <c r="B101" s="30"/>
      <c r="C101" s="20" t="s">
        <v>1486</v>
      </c>
      <c r="D101" s="43"/>
      <c r="E101" s="44">
        <v>4800</v>
      </c>
      <c r="F101" s="43"/>
      <c r="G101" s="44"/>
    </row>
    <row r="102" spans="1:7" ht="12.75">
      <c r="A102" s="17" t="s">
        <v>1467</v>
      </c>
      <c r="B102" s="29" t="s">
        <v>1445</v>
      </c>
      <c r="C102" s="18" t="s">
        <v>1446</v>
      </c>
      <c r="D102" s="41">
        <v>0</v>
      </c>
      <c r="E102" s="42">
        <v>1800</v>
      </c>
      <c r="F102" s="41">
        <v>0</v>
      </c>
      <c r="G102" s="42" t="str">
        <f>IF(D102=0,"***",E102/D102)</f>
        <v>***</v>
      </c>
    </row>
    <row r="103" spans="1:7" ht="12.75">
      <c r="A103" s="19"/>
      <c r="B103" s="30"/>
      <c r="C103" s="20" t="s">
        <v>1486</v>
      </c>
      <c r="D103" s="43"/>
      <c r="E103" s="44">
        <v>1800</v>
      </c>
      <c r="F103" s="43"/>
      <c r="G103" s="44"/>
    </row>
    <row r="104" spans="1:7" ht="12.75">
      <c r="A104" s="17" t="s">
        <v>1467</v>
      </c>
      <c r="B104" s="29" t="s">
        <v>1531</v>
      </c>
      <c r="C104" s="18" t="s">
        <v>1532</v>
      </c>
      <c r="D104" s="41">
        <v>0</v>
      </c>
      <c r="E104" s="42">
        <v>10000</v>
      </c>
      <c r="F104" s="41">
        <v>0</v>
      </c>
      <c r="G104" s="42" t="str">
        <f>IF(D104=0,"***",E104/D104)</f>
        <v>***</v>
      </c>
    </row>
    <row r="105" spans="1:7" ht="12.75">
      <c r="A105" s="19"/>
      <c r="B105" s="30"/>
      <c r="C105" s="20" t="s">
        <v>1486</v>
      </c>
      <c r="D105" s="43"/>
      <c r="E105" s="44">
        <v>10000</v>
      </c>
      <c r="F105" s="43"/>
      <c r="G105" s="44"/>
    </row>
    <row r="106" spans="1:7" ht="12.75">
      <c r="A106" s="17" t="s">
        <v>1467</v>
      </c>
      <c r="B106" s="29" t="s">
        <v>493</v>
      </c>
      <c r="C106" s="18" t="s">
        <v>494</v>
      </c>
      <c r="D106" s="41">
        <v>0</v>
      </c>
      <c r="E106" s="42">
        <v>36000</v>
      </c>
      <c r="F106" s="41">
        <v>0</v>
      </c>
      <c r="G106" s="42" t="str">
        <f>IF(D106=0,"***",E106/D106)</f>
        <v>***</v>
      </c>
    </row>
    <row r="107" spans="1:7" ht="12.75">
      <c r="A107" s="19"/>
      <c r="B107" s="30"/>
      <c r="C107" s="20" t="s">
        <v>1486</v>
      </c>
      <c r="D107" s="43"/>
      <c r="E107" s="44">
        <v>36000</v>
      </c>
      <c r="F107" s="43"/>
      <c r="G107" s="44"/>
    </row>
    <row r="108" spans="1:7" ht="12.75">
      <c r="A108" s="17" t="s">
        <v>1467</v>
      </c>
      <c r="B108" s="29" t="s">
        <v>1533</v>
      </c>
      <c r="C108" s="18" t="s">
        <v>1534</v>
      </c>
      <c r="D108" s="41">
        <v>0</v>
      </c>
      <c r="E108" s="42">
        <v>254000</v>
      </c>
      <c r="F108" s="41">
        <v>0</v>
      </c>
      <c r="G108" s="42" t="str">
        <f>IF(D108=0,"***",E108/D108)</f>
        <v>***</v>
      </c>
    </row>
    <row r="109" spans="1:7" ht="12.75">
      <c r="A109" s="19"/>
      <c r="B109" s="30"/>
      <c r="C109" s="20" t="s">
        <v>1486</v>
      </c>
      <c r="D109" s="43"/>
      <c r="E109" s="44">
        <v>254000</v>
      </c>
      <c r="F109" s="43"/>
      <c r="G109" s="44"/>
    </row>
    <row r="110" spans="1:7" ht="12.75">
      <c r="A110" s="17" t="s">
        <v>1467</v>
      </c>
      <c r="B110" s="29" t="s">
        <v>1535</v>
      </c>
      <c r="C110" s="18" t="s">
        <v>1536</v>
      </c>
      <c r="D110" s="41">
        <v>0</v>
      </c>
      <c r="E110" s="42">
        <v>19990</v>
      </c>
      <c r="F110" s="41">
        <v>0</v>
      </c>
      <c r="G110" s="42" t="str">
        <f>IF(D110=0,"***",E110/D110)</f>
        <v>***</v>
      </c>
    </row>
    <row r="111" spans="1:7" ht="12.75">
      <c r="A111" s="19"/>
      <c r="B111" s="30"/>
      <c r="C111" s="20" t="s">
        <v>1486</v>
      </c>
      <c r="D111" s="43"/>
      <c r="E111" s="44">
        <v>19990</v>
      </c>
      <c r="F111" s="43"/>
      <c r="G111" s="44"/>
    </row>
    <row r="112" spans="1:7" ht="12.75">
      <c r="A112" s="17" t="s">
        <v>0</v>
      </c>
      <c r="B112" s="29" t="s">
        <v>1488</v>
      </c>
      <c r="C112" s="18" t="s">
        <v>1</v>
      </c>
      <c r="D112" s="41">
        <v>0</v>
      </c>
      <c r="E112" s="42">
        <v>35000</v>
      </c>
      <c r="F112" s="41">
        <v>0</v>
      </c>
      <c r="G112" s="42" t="str">
        <f>IF(D112=0,"***",E112/D112)</f>
        <v>***</v>
      </c>
    </row>
    <row r="113" spans="1:7" ht="12.75">
      <c r="A113" s="19"/>
      <c r="B113" s="30"/>
      <c r="C113" s="20" t="s">
        <v>1486</v>
      </c>
      <c r="D113" s="43"/>
      <c r="E113" s="44">
        <v>35000</v>
      </c>
      <c r="F113" s="43"/>
      <c r="G113" s="44"/>
    </row>
    <row r="114" spans="1:7" ht="12.75">
      <c r="A114" s="17" t="s">
        <v>1475</v>
      </c>
      <c r="B114" s="29" t="s">
        <v>1488</v>
      </c>
      <c r="C114" s="18" t="s">
        <v>2</v>
      </c>
      <c r="D114" s="41">
        <v>0</v>
      </c>
      <c r="E114" s="42">
        <v>3300</v>
      </c>
      <c r="F114" s="41">
        <v>0</v>
      </c>
      <c r="G114" s="42" t="str">
        <f>IF(D114=0,"***",E114/D114)</f>
        <v>***</v>
      </c>
    </row>
    <row r="115" spans="1:7" ht="12.75">
      <c r="A115" s="19"/>
      <c r="B115" s="30"/>
      <c r="C115" s="20" t="s">
        <v>1486</v>
      </c>
      <c r="D115" s="43"/>
      <c r="E115" s="44">
        <v>3300</v>
      </c>
      <c r="F115" s="43"/>
      <c r="G115" s="44"/>
    </row>
    <row r="116" spans="1:7" ht="12.75">
      <c r="A116" s="17" t="s">
        <v>1475</v>
      </c>
      <c r="B116" s="29" t="s">
        <v>1488</v>
      </c>
      <c r="C116" s="18" t="s">
        <v>3</v>
      </c>
      <c r="D116" s="41">
        <v>0</v>
      </c>
      <c r="E116" s="42">
        <v>2100</v>
      </c>
      <c r="F116" s="41">
        <v>0</v>
      </c>
      <c r="G116" s="42" t="str">
        <f>IF(D116=0,"***",E116/D116)</f>
        <v>***</v>
      </c>
    </row>
    <row r="117" spans="1:7" ht="12.75">
      <c r="A117" s="19"/>
      <c r="B117" s="30"/>
      <c r="C117" s="20" t="s">
        <v>1486</v>
      </c>
      <c r="D117" s="43"/>
      <c r="E117" s="44">
        <v>2100</v>
      </c>
      <c r="F117" s="43"/>
      <c r="G117" s="44"/>
    </row>
    <row r="118" spans="1:7" ht="12.75">
      <c r="A118" s="17" t="s">
        <v>1475</v>
      </c>
      <c r="B118" s="29" t="s">
        <v>1488</v>
      </c>
      <c r="C118" s="18" t="s">
        <v>4</v>
      </c>
      <c r="D118" s="41">
        <v>0</v>
      </c>
      <c r="E118" s="42">
        <v>3400</v>
      </c>
      <c r="F118" s="41">
        <v>0</v>
      </c>
      <c r="G118" s="42" t="str">
        <f>IF(D118=0,"***",E118/D118)</f>
        <v>***</v>
      </c>
    </row>
    <row r="119" spans="1:7" ht="12.75">
      <c r="A119" s="19"/>
      <c r="B119" s="30"/>
      <c r="C119" s="20" t="s">
        <v>1486</v>
      </c>
      <c r="D119" s="43"/>
      <c r="E119" s="44">
        <v>3400</v>
      </c>
      <c r="F119" s="43"/>
      <c r="G119" s="44"/>
    </row>
    <row r="120" spans="1:7" ht="12.75">
      <c r="A120" s="17" t="s">
        <v>1475</v>
      </c>
      <c r="B120" s="29" t="s">
        <v>5</v>
      </c>
      <c r="C120" s="18" t="s">
        <v>6</v>
      </c>
      <c r="D120" s="41">
        <v>0</v>
      </c>
      <c r="E120" s="42">
        <v>4000</v>
      </c>
      <c r="F120" s="41">
        <v>0</v>
      </c>
      <c r="G120" s="42" t="str">
        <f>IF(D120=0,"***",E120/D120)</f>
        <v>***</v>
      </c>
    </row>
    <row r="121" spans="1:7" ht="13.5" thickBot="1">
      <c r="A121" s="19"/>
      <c r="B121" s="30"/>
      <c r="C121" s="20" t="s">
        <v>1486</v>
      </c>
      <c r="D121" s="43"/>
      <c r="E121" s="44">
        <v>4000</v>
      </c>
      <c r="F121" s="43"/>
      <c r="G121" s="44"/>
    </row>
    <row r="122" spans="1:7" ht="13.5" thickBot="1">
      <c r="A122" s="16" t="s">
        <v>1478</v>
      </c>
      <c r="B122" s="28"/>
      <c r="C122" s="15"/>
      <c r="D122" s="39"/>
      <c r="E122" s="40">
        <v>1680640</v>
      </c>
      <c r="F122" s="39"/>
      <c r="G122" s="40"/>
    </row>
    <row r="123" spans="1:7" ht="13.5" thickBot="1">
      <c r="A123" s="16" t="s">
        <v>33</v>
      </c>
      <c r="B123" s="28"/>
      <c r="C123" s="15"/>
      <c r="D123" s="39"/>
      <c r="E123" s="40"/>
      <c r="F123" s="39"/>
      <c r="G123" s="40"/>
    </row>
    <row r="124" spans="1:7" ht="12.75">
      <c r="A124" s="17" t="s">
        <v>1467</v>
      </c>
      <c r="B124" s="29" t="s">
        <v>1447</v>
      </c>
      <c r="C124" s="18" t="s">
        <v>1448</v>
      </c>
      <c r="D124" s="41">
        <v>0</v>
      </c>
      <c r="E124" s="42">
        <v>2500</v>
      </c>
      <c r="F124" s="41">
        <v>0</v>
      </c>
      <c r="G124" s="42" t="str">
        <f>IF(D124=0,"***",E124/D124)</f>
        <v>***</v>
      </c>
    </row>
    <row r="125" spans="1:7" ht="13.5" thickBot="1">
      <c r="A125" s="19"/>
      <c r="B125" s="30"/>
      <c r="C125" s="20" t="s">
        <v>1486</v>
      </c>
      <c r="D125" s="43"/>
      <c r="E125" s="44">
        <v>2500</v>
      </c>
      <c r="F125" s="43"/>
      <c r="G125" s="44"/>
    </row>
    <row r="126" spans="1:7" ht="13.5" thickBot="1">
      <c r="A126" s="16" t="s">
        <v>34</v>
      </c>
      <c r="B126" s="28"/>
      <c r="C126" s="15"/>
      <c r="D126" s="39"/>
      <c r="E126" s="40">
        <v>2500</v>
      </c>
      <c r="F126" s="39"/>
      <c r="G126" s="40"/>
    </row>
    <row r="127" spans="1:7" ht="13.5" thickBot="1">
      <c r="A127" s="5"/>
      <c r="B127" s="25"/>
      <c r="C127" s="6" t="s">
        <v>7</v>
      </c>
      <c r="D127" s="36">
        <v>0</v>
      </c>
      <c r="E127" s="37">
        <f>SUM(E34:E126)/3</f>
        <v>1683140</v>
      </c>
      <c r="F127" s="36">
        <v>0</v>
      </c>
      <c r="G127" s="38" t="str">
        <f>IF(D127=0,"***",E127/D127)</f>
        <v>***</v>
      </c>
    </row>
    <row r="128" spans="2:7" ht="13.5" thickBot="1">
      <c r="B128" s="24"/>
      <c r="D128" s="33"/>
      <c r="E128" s="33"/>
      <c r="F128" s="33"/>
      <c r="G128" s="33"/>
    </row>
    <row r="129" spans="1:7" ht="13.5" thickBot="1">
      <c r="A129" s="5"/>
      <c r="B129" s="25"/>
      <c r="C129" s="6" t="s">
        <v>8</v>
      </c>
      <c r="D129" s="36">
        <f>D$29+D$127</f>
        <v>0</v>
      </c>
      <c r="E129" s="37">
        <f>E$29+E$127</f>
        <v>1999370</v>
      </c>
      <c r="F129" s="36"/>
      <c r="G129" s="38" t="str">
        <f>IF(D129=0,"***",E129/D129)</f>
        <v>***</v>
      </c>
    </row>
    <row r="130" spans="2:7" ht="13.5" thickBot="1">
      <c r="B130" s="24"/>
      <c r="D130" s="33"/>
      <c r="E130" s="33"/>
      <c r="F130" s="33"/>
      <c r="G130" s="33"/>
    </row>
    <row r="131" spans="1:7" ht="13.5" thickBot="1">
      <c r="A131" s="5"/>
      <c r="B131" s="25"/>
      <c r="C131" s="6" t="s">
        <v>9</v>
      </c>
      <c r="D131" s="34"/>
      <c r="E131" s="35"/>
      <c r="F131" s="34"/>
      <c r="G131" s="35"/>
    </row>
    <row r="132" spans="1:7" ht="18.75" customHeight="1">
      <c r="A132" s="11" t="s">
        <v>1451</v>
      </c>
      <c r="B132" s="26" t="s">
        <v>1452</v>
      </c>
      <c r="C132" s="12" t="s">
        <v>1453</v>
      </c>
      <c r="D132" s="13" t="s">
        <v>1454</v>
      </c>
      <c r="E132" s="14" t="s">
        <v>1455</v>
      </c>
      <c r="F132" s="13" t="s">
        <v>1456</v>
      </c>
      <c r="G132" s="14" t="s">
        <v>1457</v>
      </c>
    </row>
    <row r="133" spans="1:7" ht="13.5" customHeight="1" thickBot="1">
      <c r="A133" s="7"/>
      <c r="B133" s="27"/>
      <c r="C133" s="8" t="s">
        <v>1458</v>
      </c>
      <c r="D133" s="9"/>
      <c r="E133" s="10"/>
      <c r="F133" s="9"/>
      <c r="G133" s="10"/>
    </row>
    <row r="134" spans="1:7" ht="13.5" thickBot="1">
      <c r="A134" s="16" t="s">
        <v>1462</v>
      </c>
      <c r="B134" s="28"/>
      <c r="C134" s="15"/>
      <c r="D134" s="39"/>
      <c r="E134" s="40"/>
      <c r="F134" s="39"/>
      <c r="G134" s="40"/>
    </row>
    <row r="135" spans="1:7" ht="12.75">
      <c r="A135" s="17" t="s">
        <v>10</v>
      </c>
      <c r="B135" s="29" t="s">
        <v>11</v>
      </c>
      <c r="C135" s="18" t="s">
        <v>12</v>
      </c>
      <c r="D135" s="41">
        <v>0</v>
      </c>
      <c r="E135" s="42">
        <v>244.5</v>
      </c>
      <c r="F135" s="41">
        <f>E135-D135</f>
        <v>244.5</v>
      </c>
      <c r="G135" s="42" t="str">
        <f>IF(D135=0,"***",E135/D135)</f>
        <v>***</v>
      </c>
    </row>
    <row r="136" spans="1:7" ht="12.75">
      <c r="A136" s="19"/>
      <c r="B136" s="30"/>
      <c r="C136" s="20" t="s">
        <v>13</v>
      </c>
      <c r="D136" s="43"/>
      <c r="E136" s="44">
        <v>244.5</v>
      </c>
      <c r="F136" s="43"/>
      <c r="G136" s="44"/>
    </row>
    <row r="137" spans="1:7" ht="12.75">
      <c r="A137" s="17" t="s">
        <v>14</v>
      </c>
      <c r="B137" s="29" t="s">
        <v>11</v>
      </c>
      <c r="C137" s="18" t="s">
        <v>12</v>
      </c>
      <c r="D137" s="41">
        <v>0</v>
      </c>
      <c r="E137" s="42">
        <v>3000</v>
      </c>
      <c r="F137" s="41">
        <f>E137-D137</f>
        <v>3000</v>
      </c>
      <c r="G137" s="42" t="str">
        <f>IF(D137=0,"***",E137/D137)</f>
        <v>***</v>
      </c>
    </row>
    <row r="138" spans="1:7" ht="12.75">
      <c r="A138" s="19"/>
      <c r="B138" s="30"/>
      <c r="C138" s="20" t="s">
        <v>13</v>
      </c>
      <c r="D138" s="43"/>
      <c r="E138" s="44">
        <v>3000</v>
      </c>
      <c r="F138" s="43"/>
      <c r="G138" s="44"/>
    </row>
    <row r="139" spans="1:7" ht="12.75">
      <c r="A139" s="17" t="s">
        <v>15</v>
      </c>
      <c r="B139" s="29" t="s">
        <v>11</v>
      </c>
      <c r="C139" s="18" t="s">
        <v>12</v>
      </c>
      <c r="D139" s="41">
        <v>0</v>
      </c>
      <c r="E139" s="42">
        <v>2777.8</v>
      </c>
      <c r="F139" s="41">
        <f>E139-D139</f>
        <v>2777.8</v>
      </c>
      <c r="G139" s="42" t="str">
        <f>IF(D139=0,"***",E139/D139)</f>
        <v>***</v>
      </c>
    </row>
    <row r="140" spans="1:7" ht="12.75">
      <c r="A140" s="19"/>
      <c r="B140" s="30"/>
      <c r="C140" s="20" t="s">
        <v>13</v>
      </c>
      <c r="D140" s="43"/>
      <c r="E140" s="44">
        <v>2777.8</v>
      </c>
      <c r="F140" s="43"/>
      <c r="G140" s="44"/>
    </row>
    <row r="141" spans="1:7" ht="12.75">
      <c r="A141" s="17" t="s">
        <v>16</v>
      </c>
      <c r="B141" s="29" t="s">
        <v>11</v>
      </c>
      <c r="C141" s="18" t="s">
        <v>12</v>
      </c>
      <c r="D141" s="41">
        <v>0</v>
      </c>
      <c r="E141" s="42">
        <v>2256</v>
      </c>
      <c r="F141" s="41">
        <f>E141-D141</f>
        <v>2256</v>
      </c>
      <c r="G141" s="42" t="str">
        <f>IF(D141=0,"***",E141/D141)</f>
        <v>***</v>
      </c>
    </row>
    <row r="142" spans="1:7" ht="12.75">
      <c r="A142" s="19"/>
      <c r="B142" s="30"/>
      <c r="C142" s="20" t="s">
        <v>13</v>
      </c>
      <c r="D142" s="43"/>
      <c r="E142" s="44">
        <v>2256</v>
      </c>
      <c r="F142" s="43"/>
      <c r="G142" s="44"/>
    </row>
    <row r="143" spans="1:7" ht="12.75">
      <c r="A143" s="17" t="s">
        <v>17</v>
      </c>
      <c r="B143" s="29" t="s">
        <v>11</v>
      </c>
      <c r="C143" s="18" t="s">
        <v>12</v>
      </c>
      <c r="D143" s="41">
        <v>0</v>
      </c>
      <c r="E143" s="42">
        <v>889</v>
      </c>
      <c r="F143" s="41">
        <f>E143-D143</f>
        <v>889</v>
      </c>
      <c r="G143" s="42" t="str">
        <f>IF(D143=0,"***",E143/D143)</f>
        <v>***</v>
      </c>
    </row>
    <row r="144" spans="1:7" ht="12.75">
      <c r="A144" s="19"/>
      <c r="B144" s="30"/>
      <c r="C144" s="20" t="s">
        <v>13</v>
      </c>
      <c r="D144" s="43"/>
      <c r="E144" s="44">
        <v>889</v>
      </c>
      <c r="F144" s="43"/>
      <c r="G144" s="44"/>
    </row>
    <row r="145" spans="1:7" ht="12.75">
      <c r="A145" s="17" t="s">
        <v>18</v>
      </c>
      <c r="B145" s="29" t="s">
        <v>11</v>
      </c>
      <c r="C145" s="18" t="s">
        <v>12</v>
      </c>
      <c r="D145" s="41">
        <v>0</v>
      </c>
      <c r="E145" s="42">
        <v>3333.3</v>
      </c>
      <c r="F145" s="41">
        <f>E145-D145</f>
        <v>3333.3</v>
      </c>
      <c r="G145" s="42" t="str">
        <f>IF(D145=0,"***",E145/D145)</f>
        <v>***</v>
      </c>
    </row>
    <row r="146" spans="1:7" ht="12.75">
      <c r="A146" s="19"/>
      <c r="B146" s="30"/>
      <c r="C146" s="20" t="s">
        <v>13</v>
      </c>
      <c r="D146" s="43"/>
      <c r="E146" s="44">
        <v>3333.3</v>
      </c>
      <c r="F146" s="43"/>
      <c r="G146" s="44"/>
    </row>
    <row r="147" spans="1:7" ht="12.75">
      <c r="A147" s="17" t="s">
        <v>19</v>
      </c>
      <c r="B147" s="29" t="s">
        <v>11</v>
      </c>
      <c r="C147" s="18" t="s">
        <v>12</v>
      </c>
      <c r="D147" s="41">
        <v>0</v>
      </c>
      <c r="E147" s="42">
        <v>753.7</v>
      </c>
      <c r="F147" s="41">
        <f>E147-D147</f>
        <v>753.7</v>
      </c>
      <c r="G147" s="42" t="str">
        <f>IF(D147=0,"***",E147/D147)</f>
        <v>***</v>
      </c>
    </row>
    <row r="148" spans="1:7" ht="12.75">
      <c r="A148" s="19"/>
      <c r="B148" s="30"/>
      <c r="C148" s="20" t="s">
        <v>13</v>
      </c>
      <c r="D148" s="43"/>
      <c r="E148" s="44">
        <v>753.7</v>
      </c>
      <c r="F148" s="43"/>
      <c r="G148" s="44"/>
    </row>
    <row r="149" spans="1:7" ht="12.75">
      <c r="A149" s="17" t="s">
        <v>20</v>
      </c>
      <c r="B149" s="29" t="s">
        <v>11</v>
      </c>
      <c r="C149" s="18" t="s">
        <v>12</v>
      </c>
      <c r="D149" s="41">
        <v>0</v>
      </c>
      <c r="E149" s="42">
        <v>580</v>
      </c>
      <c r="F149" s="41">
        <f>E149-D149</f>
        <v>580</v>
      </c>
      <c r="G149" s="42" t="str">
        <f>IF(D149=0,"***",E149/D149)</f>
        <v>***</v>
      </c>
    </row>
    <row r="150" spans="1:7" ht="12.75">
      <c r="A150" s="19"/>
      <c r="B150" s="30"/>
      <c r="C150" s="20" t="s">
        <v>13</v>
      </c>
      <c r="D150" s="43"/>
      <c r="E150" s="44">
        <v>580</v>
      </c>
      <c r="F150" s="43"/>
      <c r="G150" s="44"/>
    </row>
    <row r="151" spans="1:7" ht="12.75">
      <c r="A151" s="17" t="s">
        <v>21</v>
      </c>
      <c r="B151" s="29" t="s">
        <v>11</v>
      </c>
      <c r="C151" s="18" t="s">
        <v>12</v>
      </c>
      <c r="D151" s="41">
        <v>0</v>
      </c>
      <c r="E151" s="42">
        <v>1066.7</v>
      </c>
      <c r="F151" s="41">
        <f>E151-D151</f>
        <v>1066.7</v>
      </c>
      <c r="G151" s="42" t="str">
        <f>IF(D151=0,"***",E151/D151)</f>
        <v>***</v>
      </c>
    </row>
    <row r="152" spans="1:7" ht="12.75">
      <c r="A152" s="19"/>
      <c r="B152" s="30"/>
      <c r="C152" s="20" t="s">
        <v>13</v>
      </c>
      <c r="D152" s="43"/>
      <c r="E152" s="44">
        <v>1066.7</v>
      </c>
      <c r="F152" s="43"/>
      <c r="G152" s="44"/>
    </row>
    <row r="153" spans="1:7" ht="12.75">
      <c r="A153" s="17" t="s">
        <v>22</v>
      </c>
      <c r="B153" s="29" t="s">
        <v>23</v>
      </c>
      <c r="C153" s="18" t="s">
        <v>24</v>
      </c>
      <c r="D153" s="41">
        <v>0</v>
      </c>
      <c r="E153" s="42">
        <v>-14901</v>
      </c>
      <c r="F153" s="41">
        <f>E153-D153</f>
        <v>-14901</v>
      </c>
      <c r="G153" s="42" t="str">
        <f>IF(D153=0,"***",E153/D153)</f>
        <v>***</v>
      </c>
    </row>
    <row r="154" spans="1:7" ht="13.5" thickBot="1">
      <c r="A154" s="19"/>
      <c r="B154" s="30"/>
      <c r="C154" s="20" t="s">
        <v>13</v>
      </c>
      <c r="D154" s="43"/>
      <c r="E154" s="44">
        <v>-14901</v>
      </c>
      <c r="F154" s="43"/>
      <c r="G154" s="44"/>
    </row>
    <row r="155" spans="1:7" ht="13.5" thickBot="1">
      <c r="A155" s="16" t="s">
        <v>1478</v>
      </c>
      <c r="B155" s="28"/>
      <c r="C155" s="15"/>
      <c r="D155" s="39"/>
      <c r="E155" s="40">
        <v>0</v>
      </c>
      <c r="F155" s="39"/>
      <c r="G155" s="40"/>
    </row>
    <row r="156" spans="1:7" ht="13.5" thickBot="1">
      <c r="A156" s="16" t="s">
        <v>25</v>
      </c>
      <c r="B156" s="28"/>
      <c r="C156" s="15"/>
      <c r="D156" s="39"/>
      <c r="E156" s="40"/>
      <c r="F156" s="39"/>
      <c r="G156" s="40"/>
    </row>
    <row r="157" spans="1:7" ht="12.75">
      <c r="A157" s="17" t="s">
        <v>22</v>
      </c>
      <c r="B157" s="29" t="s">
        <v>23</v>
      </c>
      <c r="C157" s="18" t="s">
        <v>24</v>
      </c>
      <c r="D157" s="41">
        <v>0</v>
      </c>
      <c r="E157" s="42">
        <v>391140</v>
      </c>
      <c r="F157" s="41">
        <f>E157-D157</f>
        <v>391140</v>
      </c>
      <c r="G157" s="42" t="str">
        <f>IF(D157=0,"***",E157/D157)</f>
        <v>***</v>
      </c>
    </row>
    <row r="158" spans="1:7" ht="12.75">
      <c r="A158" s="19"/>
      <c r="B158" s="30"/>
      <c r="C158" s="20" t="s">
        <v>26</v>
      </c>
      <c r="D158" s="43"/>
      <c r="E158" s="44">
        <v>2820</v>
      </c>
      <c r="F158" s="43"/>
      <c r="G158" s="44"/>
    </row>
    <row r="159" spans="1:7" ht="13.5" thickBot="1">
      <c r="A159" s="19"/>
      <c r="B159" s="30"/>
      <c r="C159" s="20" t="s">
        <v>27</v>
      </c>
      <c r="D159" s="43"/>
      <c r="E159" s="44">
        <v>388320</v>
      </c>
      <c r="F159" s="43"/>
      <c r="G159" s="44"/>
    </row>
    <row r="160" spans="1:7" ht="13.5" thickBot="1">
      <c r="A160" s="16" t="s">
        <v>28</v>
      </c>
      <c r="B160" s="28"/>
      <c r="C160" s="15"/>
      <c r="D160" s="39"/>
      <c r="E160" s="40">
        <v>391140</v>
      </c>
      <c r="F160" s="39"/>
      <c r="G160" s="40"/>
    </row>
    <row r="161" spans="1:7" ht="13.5" thickBot="1">
      <c r="A161" s="5"/>
      <c r="B161" s="25"/>
      <c r="C161" s="6" t="s">
        <v>29</v>
      </c>
      <c r="D161" s="36">
        <v>0</v>
      </c>
      <c r="E161" s="37">
        <f>SUM(E134:E160)/3</f>
        <v>391140</v>
      </c>
      <c r="F161" s="36">
        <f>E161-D161</f>
        <v>391140</v>
      </c>
      <c r="G161" s="38" t="str">
        <f>IF(D161=0,"***",E161/D161)</f>
        <v>***</v>
      </c>
    </row>
    <row r="162" spans="2:7" ht="12.75">
      <c r="B162" s="24"/>
      <c r="D162" s="33"/>
      <c r="E162" s="33"/>
      <c r="F162" s="33"/>
      <c r="G162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2"/>
  <sheetViews>
    <sheetView workbookViewId="0" topLeftCell="A143">
      <selection activeCell="I16" sqref="I16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10.00390625" style="1" hidden="1" customWidth="1"/>
    <col min="7" max="7" width="8.25390625" style="1" hidden="1" customWidth="1"/>
  </cols>
  <sheetData>
    <row r="1" spans="1:7" ht="12.75">
      <c r="A1" s="48" t="s">
        <v>30</v>
      </c>
      <c r="B1" s="48"/>
      <c r="C1" s="48"/>
      <c r="D1" s="49"/>
      <c r="E1" s="49"/>
      <c r="F1" s="49"/>
      <c r="G1" s="49"/>
    </row>
    <row r="2" spans="1:7" ht="12.75">
      <c r="A2" s="48" t="s">
        <v>31</v>
      </c>
      <c r="B2" s="48"/>
      <c r="C2" s="48"/>
      <c r="D2" s="49"/>
      <c r="E2" s="49"/>
      <c r="F2" s="49"/>
      <c r="G2" s="49"/>
    </row>
    <row r="3" spans="1:7" ht="12.75">
      <c r="A3" s="48" t="s">
        <v>32</v>
      </c>
      <c r="B3" s="48"/>
      <c r="C3" s="48"/>
      <c r="D3" s="49"/>
      <c r="E3" s="49"/>
      <c r="F3" s="49"/>
      <c r="G3" s="49"/>
    </row>
    <row r="5" spans="1:7" ht="18">
      <c r="A5" s="3" t="s">
        <v>1032</v>
      </c>
      <c r="B5" s="23"/>
      <c r="C5" s="4"/>
      <c r="D5" s="32"/>
      <c r="E5" s="32"/>
      <c r="F5" s="32"/>
      <c r="G5" s="47"/>
    </row>
    <row r="6" spans="2:7" ht="13.5" thickBot="1">
      <c r="B6" s="24"/>
      <c r="D6" s="33"/>
      <c r="E6" s="33"/>
      <c r="F6" s="33"/>
      <c r="G6" s="33"/>
    </row>
    <row r="7" spans="1:7" ht="13.5" thickBot="1">
      <c r="A7" s="5"/>
      <c r="B7" s="25"/>
      <c r="C7" s="6" t="s">
        <v>1450</v>
      </c>
      <c r="D7" s="34"/>
      <c r="E7" s="35"/>
      <c r="F7" s="34"/>
      <c r="G7" s="35"/>
    </row>
    <row r="8" spans="1:7" ht="34.5" customHeight="1">
      <c r="A8" s="11" t="s">
        <v>1451</v>
      </c>
      <c r="B8" s="26" t="s">
        <v>1452</v>
      </c>
      <c r="C8" s="12" t="s">
        <v>1453</v>
      </c>
      <c r="D8" s="13" t="s">
        <v>1454</v>
      </c>
      <c r="E8" s="14" t="s">
        <v>1455</v>
      </c>
      <c r="F8" s="13" t="s">
        <v>1456</v>
      </c>
      <c r="G8" s="14" t="s">
        <v>1457</v>
      </c>
    </row>
    <row r="9" spans="1:7" ht="13.5" customHeight="1" thickBot="1">
      <c r="A9" s="7"/>
      <c r="B9" s="27"/>
      <c r="C9" s="8" t="s">
        <v>1458</v>
      </c>
      <c r="D9" s="9"/>
      <c r="E9" s="10"/>
      <c r="F9" s="9"/>
      <c r="G9" s="10"/>
    </row>
    <row r="10" spans="1:7" ht="13.5" thickBot="1">
      <c r="A10" s="16" t="s">
        <v>1033</v>
      </c>
      <c r="B10" s="28"/>
      <c r="C10" s="15"/>
      <c r="D10" s="39"/>
      <c r="E10" s="40"/>
      <c r="F10" s="39"/>
      <c r="G10" s="40"/>
    </row>
    <row r="11" spans="1:7" ht="12.75">
      <c r="A11" s="17" t="s">
        <v>1483</v>
      </c>
      <c r="B11" s="29" t="s">
        <v>1034</v>
      </c>
      <c r="C11" s="18" t="s">
        <v>1035</v>
      </c>
      <c r="D11" s="41">
        <v>0</v>
      </c>
      <c r="E11" s="42">
        <v>522.7</v>
      </c>
      <c r="F11" s="41">
        <f>E11-D11</f>
        <v>522.7</v>
      </c>
      <c r="G11" s="42" t="str">
        <f>IF(D11=0,"***",E11/D11)</f>
        <v>***</v>
      </c>
    </row>
    <row r="12" spans="1:7" ht="13.5" thickBot="1">
      <c r="A12" s="19"/>
      <c r="B12" s="30"/>
      <c r="C12" s="20" t="s">
        <v>1036</v>
      </c>
      <c r="D12" s="43"/>
      <c r="E12" s="44">
        <v>522.7</v>
      </c>
      <c r="F12" s="43"/>
      <c r="G12" s="44"/>
    </row>
    <row r="13" spans="1:7" ht="13.5" thickBot="1">
      <c r="A13" s="16" t="s">
        <v>1037</v>
      </c>
      <c r="B13" s="28"/>
      <c r="C13" s="15"/>
      <c r="D13" s="39"/>
      <c r="E13" s="40">
        <v>522.7</v>
      </c>
      <c r="F13" s="39"/>
      <c r="G13" s="40"/>
    </row>
    <row r="14" spans="1:7" ht="13.5" thickBot="1">
      <c r="A14" s="5"/>
      <c r="B14" s="25"/>
      <c r="C14" s="6" t="s">
        <v>1459</v>
      </c>
      <c r="D14" s="36">
        <v>0</v>
      </c>
      <c r="E14" s="37">
        <f>SUM(E10:E13)/3</f>
        <v>522.7</v>
      </c>
      <c r="F14" s="36">
        <f>E14-D14</f>
        <v>522.7</v>
      </c>
      <c r="G14" s="38" t="str">
        <f>IF(D14=0,"***",E14/D14)</f>
        <v>***</v>
      </c>
    </row>
    <row r="15" spans="2:7" ht="13.5" thickBot="1">
      <c r="B15" s="24"/>
      <c r="D15" s="33"/>
      <c r="E15" s="33"/>
      <c r="F15" s="33"/>
      <c r="G15" s="33"/>
    </row>
    <row r="16" spans="1:7" ht="13.5" thickBot="1">
      <c r="A16" s="5"/>
      <c r="B16" s="25"/>
      <c r="C16" s="6" t="s">
        <v>1460</v>
      </c>
      <c r="D16" s="34"/>
      <c r="E16" s="35"/>
      <c r="F16" s="34"/>
      <c r="G16" s="35"/>
    </row>
    <row r="17" spans="1:7" ht="34.5" customHeight="1">
      <c r="A17" s="11" t="s">
        <v>1451</v>
      </c>
      <c r="B17" s="26" t="s">
        <v>1461</v>
      </c>
      <c r="C17" s="12" t="s">
        <v>1453</v>
      </c>
      <c r="D17" s="13" t="s">
        <v>1454</v>
      </c>
      <c r="E17" s="14" t="s">
        <v>1455</v>
      </c>
      <c r="F17" s="13" t="s">
        <v>1456</v>
      </c>
      <c r="G17" s="14" t="s">
        <v>1457</v>
      </c>
    </row>
    <row r="18" spans="1:7" ht="13.5" customHeight="1" thickBot="1">
      <c r="A18" s="7"/>
      <c r="B18" s="27"/>
      <c r="C18" s="8" t="s">
        <v>1458</v>
      </c>
      <c r="D18" s="9"/>
      <c r="E18" s="10"/>
      <c r="F18" s="9"/>
      <c r="G18" s="10"/>
    </row>
    <row r="19" spans="1:7" ht="13.5" thickBot="1">
      <c r="A19" s="16" t="s">
        <v>41</v>
      </c>
      <c r="B19" s="28"/>
      <c r="C19" s="15"/>
      <c r="D19" s="39"/>
      <c r="E19" s="40"/>
      <c r="F19" s="39"/>
      <c r="G19" s="40"/>
    </row>
    <row r="20" spans="1:7" ht="12.75">
      <c r="A20" s="17" t="s">
        <v>1046</v>
      </c>
      <c r="B20" s="29" t="s">
        <v>1049</v>
      </c>
      <c r="C20" s="18" t="s">
        <v>1050</v>
      </c>
      <c r="D20" s="41">
        <v>0</v>
      </c>
      <c r="E20" s="42">
        <v>1317.1</v>
      </c>
      <c r="F20" s="41">
        <f>E20-D20</f>
        <v>1317.1</v>
      </c>
      <c r="G20" s="42" t="str">
        <f>IF(D20=0,"***",E20/D20)</f>
        <v>***</v>
      </c>
    </row>
    <row r="21" spans="1:7" ht="13.5" thickBot="1">
      <c r="A21" s="19"/>
      <c r="B21" s="30"/>
      <c r="C21" s="20" t="s">
        <v>1466</v>
      </c>
      <c r="D21" s="43"/>
      <c r="E21" s="44">
        <v>1317.1</v>
      </c>
      <c r="F21" s="43"/>
      <c r="G21" s="44"/>
    </row>
    <row r="22" spans="1:7" ht="13.5" thickBot="1">
      <c r="A22" s="16" t="s">
        <v>46</v>
      </c>
      <c r="B22" s="28"/>
      <c r="C22" s="15"/>
      <c r="D22" s="39"/>
      <c r="E22" s="40">
        <v>1317.1</v>
      </c>
      <c r="F22" s="39"/>
      <c r="G22" s="40"/>
    </row>
    <row r="23" spans="1:7" ht="13.5" thickBot="1">
      <c r="A23" s="16" t="s">
        <v>1462</v>
      </c>
      <c r="B23" s="28"/>
      <c r="C23" s="15"/>
      <c r="D23" s="39"/>
      <c r="E23" s="40"/>
      <c r="F23" s="39"/>
      <c r="G23" s="40"/>
    </row>
    <row r="24" spans="1:7" ht="12.75">
      <c r="A24" s="17" t="s">
        <v>1467</v>
      </c>
      <c r="B24" s="29" t="s">
        <v>1038</v>
      </c>
      <c r="C24" s="18" t="s">
        <v>1039</v>
      </c>
      <c r="D24" s="41">
        <v>0</v>
      </c>
      <c r="E24" s="42">
        <v>2700</v>
      </c>
      <c r="F24" s="41">
        <f>E24-D24</f>
        <v>2700</v>
      </c>
      <c r="G24" s="42" t="str">
        <f>IF(D24=0,"***",E24/D24)</f>
        <v>***</v>
      </c>
    </row>
    <row r="25" spans="1:7" ht="13.5" thickBot="1">
      <c r="A25" s="19"/>
      <c r="B25" s="30"/>
      <c r="C25" s="20" t="s">
        <v>1466</v>
      </c>
      <c r="D25" s="43"/>
      <c r="E25" s="44">
        <v>2700</v>
      </c>
      <c r="F25" s="43"/>
      <c r="G25" s="44"/>
    </row>
    <row r="26" spans="1:7" ht="13.5" thickBot="1">
      <c r="A26" s="16" t="s">
        <v>1478</v>
      </c>
      <c r="B26" s="28"/>
      <c r="C26" s="15"/>
      <c r="D26" s="39"/>
      <c r="E26" s="40">
        <v>2700</v>
      </c>
      <c r="F26" s="39"/>
      <c r="G26" s="40"/>
    </row>
    <row r="27" spans="1:7" ht="13.5" thickBot="1">
      <c r="A27" s="16" t="s">
        <v>1033</v>
      </c>
      <c r="B27" s="28"/>
      <c r="C27" s="15"/>
      <c r="D27" s="39"/>
      <c r="E27" s="40"/>
      <c r="F27" s="39"/>
      <c r="G27" s="40"/>
    </row>
    <row r="28" spans="1:7" ht="12.75">
      <c r="A28" s="17" t="s">
        <v>1467</v>
      </c>
      <c r="B28" s="29" t="s">
        <v>1472</v>
      </c>
      <c r="C28" s="18" t="s">
        <v>1473</v>
      </c>
      <c r="D28" s="41">
        <v>0</v>
      </c>
      <c r="E28" s="42">
        <v>227</v>
      </c>
      <c r="F28" s="41">
        <f>E28-D28</f>
        <v>227</v>
      </c>
      <c r="G28" s="42" t="str">
        <f>IF(D28=0,"***",E28/D28)</f>
        <v>***</v>
      </c>
    </row>
    <row r="29" spans="1:7" ht="13.5" thickBot="1">
      <c r="A29" s="19"/>
      <c r="B29" s="30"/>
      <c r="C29" s="20" t="s">
        <v>1466</v>
      </c>
      <c r="D29" s="43"/>
      <c r="E29" s="44">
        <v>227</v>
      </c>
      <c r="F29" s="43"/>
      <c r="G29" s="44"/>
    </row>
    <row r="30" spans="1:7" ht="13.5" thickBot="1">
      <c r="A30" s="16" t="s">
        <v>1037</v>
      </c>
      <c r="B30" s="28"/>
      <c r="C30" s="15"/>
      <c r="D30" s="39"/>
      <c r="E30" s="40">
        <v>227</v>
      </c>
      <c r="F30" s="39"/>
      <c r="G30" s="40"/>
    </row>
    <row r="31" spans="1:7" ht="13.5" thickBot="1">
      <c r="A31" s="16" t="s">
        <v>1040</v>
      </c>
      <c r="B31" s="28"/>
      <c r="C31" s="15"/>
      <c r="D31" s="39"/>
      <c r="E31" s="40"/>
      <c r="F31" s="39"/>
      <c r="G31" s="40"/>
    </row>
    <row r="32" spans="1:7" ht="12.75">
      <c r="A32" s="17" t="s">
        <v>1041</v>
      </c>
      <c r="B32" s="29" t="s">
        <v>1042</v>
      </c>
      <c r="C32" s="18" t="s">
        <v>1043</v>
      </c>
      <c r="D32" s="41">
        <v>0</v>
      </c>
      <c r="E32" s="42">
        <v>49877</v>
      </c>
      <c r="F32" s="41">
        <f>E32-D32</f>
        <v>49877</v>
      </c>
      <c r="G32" s="42" t="str">
        <f>IF(D32=0,"***",E32/D32)</f>
        <v>***</v>
      </c>
    </row>
    <row r="33" spans="1:7" ht="12.75">
      <c r="A33" s="19"/>
      <c r="B33" s="30"/>
      <c r="C33" s="20" t="s">
        <v>1466</v>
      </c>
      <c r="D33" s="43"/>
      <c r="E33" s="44">
        <v>49877</v>
      </c>
      <c r="F33" s="43"/>
      <c r="G33" s="44"/>
    </row>
    <row r="34" spans="1:7" ht="12.75">
      <c r="A34" s="17" t="s">
        <v>1467</v>
      </c>
      <c r="B34" s="29" t="s">
        <v>1044</v>
      </c>
      <c r="C34" s="18" t="s">
        <v>1045</v>
      </c>
      <c r="D34" s="41">
        <v>0</v>
      </c>
      <c r="E34" s="42">
        <v>185</v>
      </c>
      <c r="F34" s="41">
        <f>E34-D34</f>
        <v>185</v>
      </c>
      <c r="G34" s="42" t="str">
        <f>IF(D34=0,"***",E34/D34)</f>
        <v>***</v>
      </c>
    </row>
    <row r="35" spans="1:7" ht="12.75">
      <c r="A35" s="19"/>
      <c r="B35" s="30"/>
      <c r="C35" s="20" t="s">
        <v>1466</v>
      </c>
      <c r="D35" s="43"/>
      <c r="E35" s="44">
        <v>185</v>
      </c>
      <c r="F35" s="43"/>
      <c r="G35" s="44"/>
    </row>
    <row r="36" spans="1:7" ht="12.75">
      <c r="A36" s="17" t="s">
        <v>1046</v>
      </c>
      <c r="B36" s="29" t="s">
        <v>1047</v>
      </c>
      <c r="C36" s="18" t="s">
        <v>1048</v>
      </c>
      <c r="D36" s="41">
        <v>0</v>
      </c>
      <c r="E36" s="42">
        <v>5000</v>
      </c>
      <c r="F36" s="41">
        <f>E36-D36</f>
        <v>5000</v>
      </c>
      <c r="G36" s="42" t="str">
        <f>IF(D36=0,"***",E36/D36)</f>
        <v>***</v>
      </c>
    </row>
    <row r="37" spans="1:7" ht="12.75">
      <c r="A37" s="19"/>
      <c r="B37" s="30"/>
      <c r="C37" s="20" t="s">
        <v>1466</v>
      </c>
      <c r="D37" s="43"/>
      <c r="E37" s="44">
        <v>5000</v>
      </c>
      <c r="F37" s="43"/>
      <c r="G37" s="44"/>
    </row>
    <row r="38" spans="1:7" ht="12.75">
      <c r="A38" s="17" t="s">
        <v>1046</v>
      </c>
      <c r="B38" s="29" t="s">
        <v>1049</v>
      </c>
      <c r="C38" s="18" t="s">
        <v>1050</v>
      </c>
      <c r="D38" s="41">
        <v>0</v>
      </c>
      <c r="E38" s="42">
        <v>5950</v>
      </c>
      <c r="F38" s="41">
        <f>E38-D38</f>
        <v>5950</v>
      </c>
      <c r="G38" s="42" t="str">
        <f>IF(D38=0,"***",E38/D38)</f>
        <v>***</v>
      </c>
    </row>
    <row r="39" spans="1:7" ht="12.75">
      <c r="A39" s="19"/>
      <c r="B39" s="30"/>
      <c r="C39" s="20" t="s">
        <v>1466</v>
      </c>
      <c r="D39" s="43"/>
      <c r="E39" s="44">
        <v>5950</v>
      </c>
      <c r="F39" s="43"/>
      <c r="G39" s="44"/>
    </row>
    <row r="40" spans="1:7" ht="12.75">
      <c r="A40" s="17" t="s">
        <v>1046</v>
      </c>
      <c r="B40" s="29" t="s">
        <v>1051</v>
      </c>
      <c r="C40" s="18" t="s">
        <v>1052</v>
      </c>
      <c r="D40" s="41">
        <v>0</v>
      </c>
      <c r="E40" s="42">
        <v>18000</v>
      </c>
      <c r="F40" s="41">
        <f>E40-D40</f>
        <v>18000</v>
      </c>
      <c r="G40" s="42" t="str">
        <f>IF(D40=0,"***",E40/D40)</f>
        <v>***</v>
      </c>
    </row>
    <row r="41" spans="1:7" ht="12.75">
      <c r="A41" s="19"/>
      <c r="B41" s="30"/>
      <c r="C41" s="20" t="s">
        <v>1466</v>
      </c>
      <c r="D41" s="43"/>
      <c r="E41" s="44">
        <v>18000</v>
      </c>
      <c r="F41" s="43"/>
      <c r="G41" s="44"/>
    </row>
    <row r="42" spans="1:7" ht="12.75">
      <c r="A42" s="17" t="s">
        <v>1046</v>
      </c>
      <c r="B42" s="29" t="s">
        <v>1053</v>
      </c>
      <c r="C42" s="18" t="s">
        <v>1054</v>
      </c>
      <c r="D42" s="41">
        <v>0</v>
      </c>
      <c r="E42" s="42">
        <v>425607.3</v>
      </c>
      <c r="F42" s="41">
        <f>E42-D42</f>
        <v>425607.3</v>
      </c>
      <c r="G42" s="42" t="str">
        <f>IF(D42=0,"***",E42/D42)</f>
        <v>***</v>
      </c>
    </row>
    <row r="43" spans="1:7" ht="12.75">
      <c r="A43" s="19"/>
      <c r="B43" s="30"/>
      <c r="C43" s="20" t="s">
        <v>1466</v>
      </c>
      <c r="D43" s="43"/>
      <c r="E43" s="44">
        <v>425607.3</v>
      </c>
      <c r="F43" s="43"/>
      <c r="G43" s="44"/>
    </row>
    <row r="44" spans="1:7" ht="12.75">
      <c r="A44" s="17" t="s">
        <v>1046</v>
      </c>
      <c r="B44" s="29" t="s">
        <v>1055</v>
      </c>
      <c r="C44" s="18" t="s">
        <v>1056</v>
      </c>
      <c r="D44" s="41">
        <v>0</v>
      </c>
      <c r="E44" s="42">
        <v>7000</v>
      </c>
      <c r="F44" s="41">
        <f>E44-D44</f>
        <v>7000</v>
      </c>
      <c r="G44" s="42" t="str">
        <f>IF(D44=0,"***",E44/D44)</f>
        <v>***</v>
      </c>
    </row>
    <row r="45" spans="1:7" ht="12.75">
      <c r="A45" s="19"/>
      <c r="B45" s="30"/>
      <c r="C45" s="20" t="s">
        <v>1466</v>
      </c>
      <c r="D45" s="43"/>
      <c r="E45" s="44">
        <v>7000</v>
      </c>
      <c r="F45" s="43"/>
      <c r="G45" s="44"/>
    </row>
    <row r="46" spans="1:7" ht="12.75">
      <c r="A46" s="17" t="s">
        <v>1046</v>
      </c>
      <c r="B46" s="29" t="s">
        <v>1057</v>
      </c>
      <c r="C46" s="18" t="s">
        <v>1058</v>
      </c>
      <c r="D46" s="41">
        <v>0</v>
      </c>
      <c r="E46" s="42">
        <v>269832.3</v>
      </c>
      <c r="F46" s="41">
        <f>E46-D46</f>
        <v>269832.3</v>
      </c>
      <c r="G46" s="42" t="str">
        <f>IF(D46=0,"***",E46/D46)</f>
        <v>***</v>
      </c>
    </row>
    <row r="47" spans="1:7" ht="12.75">
      <c r="A47" s="19"/>
      <c r="B47" s="30"/>
      <c r="C47" s="20" t="s">
        <v>1466</v>
      </c>
      <c r="D47" s="43"/>
      <c r="E47" s="44">
        <v>269832.3</v>
      </c>
      <c r="F47" s="43"/>
      <c r="G47" s="44"/>
    </row>
    <row r="48" spans="1:7" ht="12.75">
      <c r="A48" s="17" t="s">
        <v>1046</v>
      </c>
      <c r="B48" s="29" t="s">
        <v>1059</v>
      </c>
      <c r="C48" s="18" t="s">
        <v>1060</v>
      </c>
      <c r="D48" s="41">
        <v>0</v>
      </c>
      <c r="E48" s="42">
        <v>157010.4</v>
      </c>
      <c r="F48" s="41">
        <f>E48-D48</f>
        <v>157010.4</v>
      </c>
      <c r="G48" s="42" t="str">
        <f>IF(D48=0,"***",E48/D48)</f>
        <v>***</v>
      </c>
    </row>
    <row r="49" spans="1:7" ht="12.75">
      <c r="A49" s="19"/>
      <c r="B49" s="30"/>
      <c r="C49" s="20" t="s">
        <v>1466</v>
      </c>
      <c r="D49" s="43"/>
      <c r="E49" s="44">
        <v>157010.4</v>
      </c>
      <c r="F49" s="43"/>
      <c r="G49" s="44"/>
    </row>
    <row r="50" spans="1:7" ht="12.75">
      <c r="A50" s="17" t="s">
        <v>1046</v>
      </c>
      <c r="B50" s="29" t="s">
        <v>1061</v>
      </c>
      <c r="C50" s="18" t="s">
        <v>1062</v>
      </c>
      <c r="D50" s="41">
        <v>0</v>
      </c>
      <c r="E50" s="42">
        <v>2200</v>
      </c>
      <c r="F50" s="41">
        <f>E50-D50</f>
        <v>2200</v>
      </c>
      <c r="G50" s="42" t="str">
        <f>IF(D50=0,"***",E50/D50)</f>
        <v>***</v>
      </c>
    </row>
    <row r="51" spans="1:7" ht="12.75">
      <c r="A51" s="19"/>
      <c r="B51" s="30"/>
      <c r="C51" s="20" t="s">
        <v>1466</v>
      </c>
      <c r="D51" s="43"/>
      <c r="E51" s="44">
        <v>2200</v>
      </c>
      <c r="F51" s="43"/>
      <c r="G51" s="44"/>
    </row>
    <row r="52" spans="1:7" ht="12.75">
      <c r="A52" s="17" t="s">
        <v>1046</v>
      </c>
      <c r="B52" s="29" t="s">
        <v>1063</v>
      </c>
      <c r="C52" s="18" t="s">
        <v>1064</v>
      </c>
      <c r="D52" s="41">
        <v>0</v>
      </c>
      <c r="E52" s="42">
        <v>38200</v>
      </c>
      <c r="F52" s="41">
        <f>E52-D52</f>
        <v>38200</v>
      </c>
      <c r="G52" s="42" t="str">
        <f>IF(D52=0,"***",E52/D52)</f>
        <v>***</v>
      </c>
    </row>
    <row r="53" spans="1:7" ht="12.75">
      <c r="A53" s="19"/>
      <c r="B53" s="30"/>
      <c r="C53" s="20" t="s">
        <v>1466</v>
      </c>
      <c r="D53" s="43"/>
      <c r="E53" s="44">
        <v>38200</v>
      </c>
      <c r="F53" s="43"/>
      <c r="G53" s="44"/>
    </row>
    <row r="54" spans="1:7" ht="12.75">
      <c r="A54" s="17" t="s">
        <v>1046</v>
      </c>
      <c r="B54" s="29" t="s">
        <v>1065</v>
      </c>
      <c r="C54" s="18" t="s">
        <v>1066</v>
      </c>
      <c r="D54" s="41">
        <v>0</v>
      </c>
      <c r="E54" s="42">
        <v>200</v>
      </c>
      <c r="F54" s="41">
        <f>E54-D54</f>
        <v>200</v>
      </c>
      <c r="G54" s="42" t="str">
        <f>IF(D54=0,"***",E54/D54)</f>
        <v>***</v>
      </c>
    </row>
    <row r="55" spans="1:7" ht="12.75">
      <c r="A55" s="19"/>
      <c r="B55" s="30"/>
      <c r="C55" s="20" t="s">
        <v>1466</v>
      </c>
      <c r="D55" s="43"/>
      <c r="E55" s="44">
        <v>200</v>
      </c>
      <c r="F55" s="43"/>
      <c r="G55" s="44"/>
    </row>
    <row r="56" spans="1:7" ht="12.75">
      <c r="A56" s="17" t="s">
        <v>1067</v>
      </c>
      <c r="B56" s="29" t="s">
        <v>1068</v>
      </c>
      <c r="C56" s="18" t="s">
        <v>1069</v>
      </c>
      <c r="D56" s="41">
        <v>0</v>
      </c>
      <c r="E56" s="42">
        <v>17000</v>
      </c>
      <c r="F56" s="41">
        <f>E56-D56</f>
        <v>17000</v>
      </c>
      <c r="G56" s="42" t="str">
        <f>IF(D56=0,"***",E56/D56)</f>
        <v>***</v>
      </c>
    </row>
    <row r="57" spans="1:7" ht="12.75">
      <c r="A57" s="19"/>
      <c r="B57" s="30"/>
      <c r="C57" s="20" t="s">
        <v>1466</v>
      </c>
      <c r="D57" s="43"/>
      <c r="E57" s="44">
        <v>17000</v>
      </c>
      <c r="F57" s="43"/>
      <c r="G57" s="44"/>
    </row>
    <row r="58" spans="1:7" ht="12.75">
      <c r="A58" s="17" t="s">
        <v>1067</v>
      </c>
      <c r="B58" s="29" t="s">
        <v>1070</v>
      </c>
      <c r="C58" s="18" t="s">
        <v>1071</v>
      </c>
      <c r="D58" s="41">
        <v>0</v>
      </c>
      <c r="E58" s="42">
        <v>28800</v>
      </c>
      <c r="F58" s="41">
        <f>E58-D58</f>
        <v>28800</v>
      </c>
      <c r="G58" s="42" t="str">
        <f>IF(D58=0,"***",E58/D58)</f>
        <v>***</v>
      </c>
    </row>
    <row r="59" spans="1:7" ht="12.75">
      <c r="A59" s="19"/>
      <c r="B59" s="30"/>
      <c r="C59" s="20" t="s">
        <v>1466</v>
      </c>
      <c r="D59" s="43"/>
      <c r="E59" s="44">
        <v>28800</v>
      </c>
      <c r="F59" s="43"/>
      <c r="G59" s="44"/>
    </row>
    <row r="60" spans="1:7" ht="12.75">
      <c r="A60" s="17" t="s">
        <v>1067</v>
      </c>
      <c r="B60" s="29" t="s">
        <v>1072</v>
      </c>
      <c r="C60" s="18" t="s">
        <v>1073</v>
      </c>
      <c r="D60" s="41">
        <v>0</v>
      </c>
      <c r="E60" s="42">
        <v>7000</v>
      </c>
      <c r="F60" s="41">
        <f>E60-D60</f>
        <v>7000</v>
      </c>
      <c r="G60" s="42" t="str">
        <f>IF(D60=0,"***",E60/D60)</f>
        <v>***</v>
      </c>
    </row>
    <row r="61" spans="1:7" ht="12.75">
      <c r="A61" s="19"/>
      <c r="B61" s="30"/>
      <c r="C61" s="20" t="s">
        <v>1466</v>
      </c>
      <c r="D61" s="43"/>
      <c r="E61" s="44">
        <v>7000</v>
      </c>
      <c r="F61" s="43"/>
      <c r="G61" s="44"/>
    </row>
    <row r="62" spans="1:7" ht="12.75">
      <c r="A62" s="17" t="s">
        <v>1067</v>
      </c>
      <c r="B62" s="29" t="s">
        <v>1074</v>
      </c>
      <c r="C62" s="18" t="s">
        <v>1075</v>
      </c>
      <c r="D62" s="41">
        <v>0</v>
      </c>
      <c r="E62" s="42">
        <v>29000</v>
      </c>
      <c r="F62" s="41">
        <f>E62-D62</f>
        <v>29000</v>
      </c>
      <c r="G62" s="42" t="str">
        <f>IF(D62=0,"***",E62/D62)</f>
        <v>***</v>
      </c>
    </row>
    <row r="63" spans="1:7" ht="12.75">
      <c r="A63" s="19"/>
      <c r="B63" s="30"/>
      <c r="C63" s="20" t="s">
        <v>63</v>
      </c>
      <c r="D63" s="43"/>
      <c r="E63" s="44">
        <v>29000</v>
      </c>
      <c r="F63" s="43"/>
      <c r="G63" s="44"/>
    </row>
    <row r="64" spans="1:7" ht="12.75">
      <c r="A64" s="17" t="s">
        <v>1067</v>
      </c>
      <c r="B64" s="29" t="s">
        <v>1063</v>
      </c>
      <c r="C64" s="18" t="s">
        <v>1064</v>
      </c>
      <c r="D64" s="41">
        <v>0</v>
      </c>
      <c r="E64" s="42">
        <v>1900</v>
      </c>
      <c r="F64" s="41">
        <f>E64-D64</f>
        <v>1900</v>
      </c>
      <c r="G64" s="42" t="str">
        <f>IF(D64=0,"***",E64/D64)</f>
        <v>***</v>
      </c>
    </row>
    <row r="65" spans="1:7" ht="12.75">
      <c r="A65" s="19"/>
      <c r="B65" s="30"/>
      <c r="C65" s="20" t="s">
        <v>1466</v>
      </c>
      <c r="D65" s="43"/>
      <c r="E65" s="44">
        <v>1900</v>
      </c>
      <c r="F65" s="43"/>
      <c r="G65" s="44"/>
    </row>
    <row r="66" spans="1:7" ht="12.75">
      <c r="A66" s="17" t="s">
        <v>1067</v>
      </c>
      <c r="B66" s="29" t="s">
        <v>1042</v>
      </c>
      <c r="C66" s="18" t="s">
        <v>1043</v>
      </c>
      <c r="D66" s="41">
        <v>0</v>
      </c>
      <c r="E66" s="42">
        <v>600</v>
      </c>
      <c r="F66" s="41">
        <f>E66-D66</f>
        <v>600</v>
      </c>
      <c r="G66" s="42" t="str">
        <f>IF(D66=0,"***",E66/D66)</f>
        <v>***</v>
      </c>
    </row>
    <row r="67" spans="1:7" ht="12.75">
      <c r="A67" s="19"/>
      <c r="B67" s="30"/>
      <c r="C67" s="20" t="s">
        <v>1466</v>
      </c>
      <c r="D67" s="43"/>
      <c r="E67" s="44">
        <v>600</v>
      </c>
      <c r="F67" s="43"/>
      <c r="G67" s="44"/>
    </row>
    <row r="68" spans="1:7" ht="12.75">
      <c r="A68" s="17" t="s">
        <v>1067</v>
      </c>
      <c r="B68" s="29" t="s">
        <v>1076</v>
      </c>
      <c r="C68" s="18" t="s">
        <v>1077</v>
      </c>
      <c r="D68" s="41">
        <v>0</v>
      </c>
      <c r="E68" s="42">
        <v>105946</v>
      </c>
      <c r="F68" s="41">
        <f>E68-D68</f>
        <v>105946</v>
      </c>
      <c r="G68" s="42" t="str">
        <f>IF(D68=0,"***",E68/D68)</f>
        <v>***</v>
      </c>
    </row>
    <row r="69" spans="1:7" ht="12.75">
      <c r="A69" s="19"/>
      <c r="B69" s="30"/>
      <c r="C69" s="20" t="s">
        <v>1428</v>
      </c>
      <c r="D69" s="43"/>
      <c r="E69" s="44">
        <v>1880</v>
      </c>
      <c r="F69" s="43"/>
      <c r="G69" s="44"/>
    </row>
    <row r="70" spans="1:7" ht="12.75">
      <c r="A70" s="19"/>
      <c r="B70" s="30"/>
      <c r="C70" s="20" t="s">
        <v>1466</v>
      </c>
      <c r="D70" s="43"/>
      <c r="E70" s="44">
        <v>104066</v>
      </c>
      <c r="F70" s="43"/>
      <c r="G70" s="44"/>
    </row>
    <row r="71" spans="1:7" ht="12.75">
      <c r="A71" s="17" t="s">
        <v>1067</v>
      </c>
      <c r="B71" s="29" t="s">
        <v>1078</v>
      </c>
      <c r="C71" s="18" t="s">
        <v>1079</v>
      </c>
      <c r="D71" s="41">
        <v>0</v>
      </c>
      <c r="E71" s="42">
        <v>8600</v>
      </c>
      <c r="F71" s="41">
        <f>E71-D71</f>
        <v>8600</v>
      </c>
      <c r="G71" s="42" t="str">
        <f>IF(D71=0,"***",E71/D71)</f>
        <v>***</v>
      </c>
    </row>
    <row r="72" spans="1:7" ht="12.75">
      <c r="A72" s="19"/>
      <c r="B72" s="30"/>
      <c r="C72" s="20" t="s">
        <v>1466</v>
      </c>
      <c r="D72" s="43"/>
      <c r="E72" s="44">
        <v>8600</v>
      </c>
      <c r="F72" s="43"/>
      <c r="G72" s="44"/>
    </row>
    <row r="73" spans="1:7" ht="12.75">
      <c r="A73" s="17" t="s">
        <v>1067</v>
      </c>
      <c r="B73" s="29" t="s">
        <v>1065</v>
      </c>
      <c r="C73" s="18" t="s">
        <v>1066</v>
      </c>
      <c r="D73" s="41">
        <v>0</v>
      </c>
      <c r="E73" s="42">
        <v>5500</v>
      </c>
      <c r="F73" s="41">
        <f>E73-D73</f>
        <v>5500</v>
      </c>
      <c r="G73" s="42" t="str">
        <f>IF(D73=0,"***",E73/D73)</f>
        <v>***</v>
      </c>
    </row>
    <row r="74" spans="1:7" ht="12.75">
      <c r="A74" s="19"/>
      <c r="B74" s="30"/>
      <c r="C74" s="20" t="s">
        <v>1466</v>
      </c>
      <c r="D74" s="43"/>
      <c r="E74" s="44">
        <v>5500</v>
      </c>
      <c r="F74" s="43"/>
      <c r="G74" s="44"/>
    </row>
    <row r="75" spans="1:7" ht="12.75">
      <c r="A75" s="17" t="s">
        <v>1067</v>
      </c>
      <c r="B75" s="29" t="s">
        <v>1080</v>
      </c>
      <c r="C75" s="18" t="s">
        <v>1081</v>
      </c>
      <c r="D75" s="41">
        <v>0</v>
      </c>
      <c r="E75" s="42">
        <v>10000</v>
      </c>
      <c r="F75" s="41">
        <f>E75-D75</f>
        <v>10000</v>
      </c>
      <c r="G75" s="42" t="str">
        <f>IF(D75=0,"***",E75/D75)</f>
        <v>***</v>
      </c>
    </row>
    <row r="76" spans="1:7" ht="12.75">
      <c r="A76" s="19"/>
      <c r="B76" s="30"/>
      <c r="C76" s="20" t="s">
        <v>1466</v>
      </c>
      <c r="D76" s="43"/>
      <c r="E76" s="44">
        <v>10000</v>
      </c>
      <c r="F76" s="43"/>
      <c r="G76" s="44"/>
    </row>
    <row r="77" spans="1:7" ht="12.75">
      <c r="A77" s="17" t="s">
        <v>717</v>
      </c>
      <c r="B77" s="29" t="s">
        <v>1082</v>
      </c>
      <c r="C77" s="18" t="s">
        <v>1083</v>
      </c>
      <c r="D77" s="41">
        <v>0</v>
      </c>
      <c r="E77" s="42">
        <v>4951.5</v>
      </c>
      <c r="F77" s="41">
        <f>E77-D77</f>
        <v>4951.5</v>
      </c>
      <c r="G77" s="42" t="str">
        <f>IF(D77=0,"***",E77/D77)</f>
        <v>***</v>
      </c>
    </row>
    <row r="78" spans="1:7" ht="12.75">
      <c r="A78" s="19"/>
      <c r="B78" s="30"/>
      <c r="C78" s="20" t="s">
        <v>1466</v>
      </c>
      <c r="D78" s="43"/>
      <c r="E78" s="44">
        <v>4951.5</v>
      </c>
      <c r="F78" s="43"/>
      <c r="G78" s="44"/>
    </row>
    <row r="79" spans="1:7" ht="12.75">
      <c r="A79" s="17" t="s">
        <v>717</v>
      </c>
      <c r="B79" s="29" t="s">
        <v>1063</v>
      </c>
      <c r="C79" s="18" t="s">
        <v>1064</v>
      </c>
      <c r="D79" s="41">
        <v>0</v>
      </c>
      <c r="E79" s="42">
        <v>1452.5</v>
      </c>
      <c r="F79" s="41">
        <f>E79-D79</f>
        <v>1452.5</v>
      </c>
      <c r="G79" s="42" t="str">
        <f>IF(D79=0,"***",E79/D79)</f>
        <v>***</v>
      </c>
    </row>
    <row r="80" spans="1:7" ht="12.75">
      <c r="A80" s="19"/>
      <c r="B80" s="30"/>
      <c r="C80" s="20" t="s">
        <v>1466</v>
      </c>
      <c r="D80" s="43"/>
      <c r="E80" s="44">
        <v>1452.5</v>
      </c>
      <c r="F80" s="43"/>
      <c r="G80" s="44"/>
    </row>
    <row r="81" spans="1:7" ht="12.75">
      <c r="A81" s="17" t="s">
        <v>717</v>
      </c>
      <c r="B81" s="29" t="s">
        <v>1076</v>
      </c>
      <c r="C81" s="18" t="s">
        <v>1077</v>
      </c>
      <c r="D81" s="41">
        <v>0</v>
      </c>
      <c r="E81" s="42">
        <v>1452.5</v>
      </c>
      <c r="F81" s="41">
        <f>E81-D81</f>
        <v>1452.5</v>
      </c>
      <c r="G81" s="42" t="str">
        <f>IF(D81=0,"***",E81/D81)</f>
        <v>***</v>
      </c>
    </row>
    <row r="82" spans="1:7" ht="12.75">
      <c r="A82" s="19"/>
      <c r="B82" s="30"/>
      <c r="C82" s="20" t="s">
        <v>1466</v>
      </c>
      <c r="D82" s="43"/>
      <c r="E82" s="44">
        <v>1452.5</v>
      </c>
      <c r="F82" s="43"/>
      <c r="G82" s="44"/>
    </row>
    <row r="83" spans="1:7" ht="12.75">
      <c r="A83" s="17" t="s">
        <v>1084</v>
      </c>
      <c r="B83" s="29" t="s">
        <v>1085</v>
      </c>
      <c r="C83" s="18" t="s">
        <v>1086</v>
      </c>
      <c r="D83" s="41">
        <v>0</v>
      </c>
      <c r="E83" s="42">
        <v>920</v>
      </c>
      <c r="F83" s="41">
        <f>E83-D83</f>
        <v>920</v>
      </c>
      <c r="G83" s="42" t="str">
        <f>IF(D83=0,"***",E83/D83)</f>
        <v>***</v>
      </c>
    </row>
    <row r="84" spans="1:7" ht="12.75">
      <c r="A84" s="19"/>
      <c r="B84" s="30"/>
      <c r="C84" s="20" t="s">
        <v>1466</v>
      </c>
      <c r="D84" s="43"/>
      <c r="E84" s="44">
        <v>920</v>
      </c>
      <c r="F84" s="43"/>
      <c r="G84" s="44"/>
    </row>
    <row r="85" spans="1:7" ht="12.75">
      <c r="A85" s="17" t="s">
        <v>1084</v>
      </c>
      <c r="B85" s="29" t="s">
        <v>1072</v>
      </c>
      <c r="C85" s="18" t="s">
        <v>1073</v>
      </c>
      <c r="D85" s="41">
        <v>0</v>
      </c>
      <c r="E85" s="42">
        <v>310</v>
      </c>
      <c r="F85" s="41">
        <f>E85-D85</f>
        <v>310</v>
      </c>
      <c r="G85" s="42" t="str">
        <f>IF(D85=0,"***",E85/D85)</f>
        <v>***</v>
      </c>
    </row>
    <row r="86" spans="1:7" ht="12.75">
      <c r="A86" s="19"/>
      <c r="B86" s="30"/>
      <c r="C86" s="20" t="s">
        <v>1466</v>
      </c>
      <c r="D86" s="43"/>
      <c r="E86" s="44">
        <v>310</v>
      </c>
      <c r="F86" s="43"/>
      <c r="G86" s="44"/>
    </row>
    <row r="87" spans="1:7" ht="12.75">
      <c r="A87" s="17" t="s">
        <v>1084</v>
      </c>
      <c r="B87" s="29" t="s">
        <v>1087</v>
      </c>
      <c r="C87" s="18" t="s">
        <v>1088</v>
      </c>
      <c r="D87" s="41">
        <v>0</v>
      </c>
      <c r="E87" s="42">
        <v>12731.7</v>
      </c>
      <c r="F87" s="41">
        <f>E87-D87</f>
        <v>12731.7</v>
      </c>
      <c r="G87" s="42" t="str">
        <f>IF(D87=0,"***",E87/D87)</f>
        <v>***</v>
      </c>
    </row>
    <row r="88" spans="1:7" ht="12.75">
      <c r="A88" s="19"/>
      <c r="B88" s="30"/>
      <c r="C88" s="20" t="s">
        <v>1466</v>
      </c>
      <c r="D88" s="43"/>
      <c r="E88" s="44">
        <v>12731.7</v>
      </c>
      <c r="F88" s="43"/>
      <c r="G88" s="44"/>
    </row>
    <row r="89" spans="1:7" ht="12.75">
      <c r="A89" s="17" t="s">
        <v>1084</v>
      </c>
      <c r="B89" s="29" t="s">
        <v>1089</v>
      </c>
      <c r="C89" s="18" t="s">
        <v>1090</v>
      </c>
      <c r="D89" s="41">
        <v>0</v>
      </c>
      <c r="E89" s="42">
        <v>5200</v>
      </c>
      <c r="F89" s="41">
        <f>E89-D89</f>
        <v>5200</v>
      </c>
      <c r="G89" s="42" t="str">
        <f>IF(D89=0,"***",E89/D89)</f>
        <v>***</v>
      </c>
    </row>
    <row r="90" spans="1:7" ht="12.75">
      <c r="A90" s="19"/>
      <c r="B90" s="30"/>
      <c r="C90" s="20" t="s">
        <v>1466</v>
      </c>
      <c r="D90" s="43"/>
      <c r="E90" s="44">
        <v>5200</v>
      </c>
      <c r="F90" s="43"/>
      <c r="G90" s="44"/>
    </row>
    <row r="91" spans="1:7" ht="12.75">
      <c r="A91" s="17" t="s">
        <v>1084</v>
      </c>
      <c r="B91" s="29" t="s">
        <v>1063</v>
      </c>
      <c r="C91" s="18" t="s">
        <v>1064</v>
      </c>
      <c r="D91" s="41">
        <v>0</v>
      </c>
      <c r="E91" s="42">
        <v>100</v>
      </c>
      <c r="F91" s="41">
        <f>E91-D91</f>
        <v>100</v>
      </c>
      <c r="G91" s="42" t="str">
        <f>IF(D91=0,"***",E91/D91)</f>
        <v>***</v>
      </c>
    </row>
    <row r="92" spans="1:7" ht="12.75">
      <c r="A92" s="19"/>
      <c r="B92" s="30"/>
      <c r="C92" s="20" t="s">
        <v>1466</v>
      </c>
      <c r="D92" s="43"/>
      <c r="E92" s="44">
        <v>100</v>
      </c>
      <c r="F92" s="43"/>
      <c r="G92" s="44"/>
    </row>
    <row r="93" spans="1:7" ht="12.75">
      <c r="A93" s="17" t="s">
        <v>1084</v>
      </c>
      <c r="B93" s="29" t="s">
        <v>1078</v>
      </c>
      <c r="C93" s="18" t="s">
        <v>1079</v>
      </c>
      <c r="D93" s="41">
        <v>0</v>
      </c>
      <c r="E93" s="42">
        <v>2300</v>
      </c>
      <c r="F93" s="41">
        <f>E93-D93</f>
        <v>2300</v>
      </c>
      <c r="G93" s="42" t="str">
        <f>IF(D93=0,"***",E93/D93)</f>
        <v>***</v>
      </c>
    </row>
    <row r="94" spans="1:7" ht="12.75">
      <c r="A94" s="19"/>
      <c r="B94" s="30"/>
      <c r="C94" s="20" t="s">
        <v>1466</v>
      </c>
      <c r="D94" s="43"/>
      <c r="E94" s="44">
        <v>2300</v>
      </c>
      <c r="F94" s="43"/>
      <c r="G94" s="44"/>
    </row>
    <row r="95" spans="1:7" ht="12.75">
      <c r="A95" s="17" t="s">
        <v>1084</v>
      </c>
      <c r="B95" s="29" t="s">
        <v>1091</v>
      </c>
      <c r="C95" s="18" t="s">
        <v>1092</v>
      </c>
      <c r="D95" s="41">
        <v>0</v>
      </c>
      <c r="E95" s="42">
        <v>2850</v>
      </c>
      <c r="F95" s="41">
        <f>E95-D95</f>
        <v>2850</v>
      </c>
      <c r="G95" s="42" t="str">
        <f>IF(D95=0,"***",E95/D95)</f>
        <v>***</v>
      </c>
    </row>
    <row r="96" spans="1:7" ht="12.75">
      <c r="A96" s="19"/>
      <c r="B96" s="30"/>
      <c r="C96" s="20" t="s">
        <v>1466</v>
      </c>
      <c r="D96" s="43"/>
      <c r="E96" s="44">
        <v>2850</v>
      </c>
      <c r="F96" s="43"/>
      <c r="G96" s="44"/>
    </row>
    <row r="97" spans="1:7" ht="12.75">
      <c r="A97" s="17" t="s">
        <v>1093</v>
      </c>
      <c r="B97" s="29" t="s">
        <v>1042</v>
      </c>
      <c r="C97" s="18" t="s">
        <v>1043</v>
      </c>
      <c r="D97" s="41">
        <v>0</v>
      </c>
      <c r="E97" s="42">
        <v>100981</v>
      </c>
      <c r="F97" s="41">
        <f>E97-D97</f>
        <v>100981</v>
      </c>
      <c r="G97" s="42" t="str">
        <f>IF(D97=0,"***",E97/D97)</f>
        <v>***</v>
      </c>
    </row>
    <row r="98" spans="1:7" ht="13.5" thickBot="1">
      <c r="A98" s="19"/>
      <c r="B98" s="30"/>
      <c r="C98" s="20" t="s">
        <v>1466</v>
      </c>
      <c r="D98" s="43"/>
      <c r="E98" s="44">
        <v>100981</v>
      </c>
      <c r="F98" s="43"/>
      <c r="G98" s="44"/>
    </row>
    <row r="99" spans="1:7" ht="13.5" thickBot="1">
      <c r="A99" s="16" t="s">
        <v>1094</v>
      </c>
      <c r="B99" s="28"/>
      <c r="C99" s="15"/>
      <c r="D99" s="39"/>
      <c r="E99" s="40">
        <v>1326657.2</v>
      </c>
      <c r="F99" s="39"/>
      <c r="G99" s="40"/>
    </row>
    <row r="100" spans="1:7" ht="13.5" thickBot="1">
      <c r="A100" s="5"/>
      <c r="B100" s="25"/>
      <c r="C100" s="6" t="s">
        <v>1479</v>
      </c>
      <c r="D100" s="36">
        <v>0</v>
      </c>
      <c r="E100" s="37">
        <f>SUM(E19:E99)/3</f>
        <v>1330901.3</v>
      </c>
      <c r="F100" s="36">
        <f>E100-D100</f>
        <v>1330901.3</v>
      </c>
      <c r="G100" s="38" t="str">
        <f>IF(D100=0,"***",E100/D100)</f>
        <v>***</v>
      </c>
    </row>
    <row r="101" spans="2:7" ht="13.5" thickBot="1">
      <c r="B101" s="24"/>
      <c r="D101" s="33"/>
      <c r="E101" s="33"/>
      <c r="F101" s="33"/>
      <c r="G101" s="33"/>
    </row>
    <row r="102" spans="1:7" ht="13.5" thickBot="1">
      <c r="A102" s="5"/>
      <c r="B102" s="25"/>
      <c r="C102" s="6" t="s">
        <v>1480</v>
      </c>
      <c r="D102" s="34"/>
      <c r="E102" s="35"/>
      <c r="F102" s="34"/>
      <c r="G102" s="35"/>
    </row>
    <row r="103" spans="1:7" ht="34.5" customHeight="1">
      <c r="A103" s="11" t="s">
        <v>1451</v>
      </c>
      <c r="B103" s="26" t="s">
        <v>1481</v>
      </c>
      <c r="C103" s="12" t="s">
        <v>1453</v>
      </c>
      <c r="D103" s="13" t="s">
        <v>1454</v>
      </c>
      <c r="E103" s="14" t="s">
        <v>1455</v>
      </c>
      <c r="F103" s="13" t="s">
        <v>1482</v>
      </c>
      <c r="G103" s="14" t="s">
        <v>1457</v>
      </c>
    </row>
    <row r="104" spans="1:7" ht="13.5" customHeight="1" thickBot="1">
      <c r="A104" s="7"/>
      <c r="B104" s="27"/>
      <c r="C104" s="8" t="s">
        <v>1458</v>
      </c>
      <c r="D104" s="9"/>
      <c r="E104" s="10"/>
      <c r="F104" s="9"/>
      <c r="G104" s="10"/>
    </row>
    <row r="105" spans="1:7" ht="13.5" thickBot="1">
      <c r="A105" s="16" t="s">
        <v>1462</v>
      </c>
      <c r="B105" s="28"/>
      <c r="C105" s="15"/>
      <c r="D105" s="39"/>
      <c r="E105" s="40"/>
      <c r="F105" s="39"/>
      <c r="G105" s="40"/>
    </row>
    <row r="106" spans="1:7" ht="12.75">
      <c r="A106" s="17" t="s">
        <v>1467</v>
      </c>
      <c r="B106" s="29" t="s">
        <v>1226</v>
      </c>
      <c r="C106" s="18" t="s">
        <v>1227</v>
      </c>
      <c r="D106" s="41">
        <v>0</v>
      </c>
      <c r="E106" s="42">
        <v>587600</v>
      </c>
      <c r="F106" s="41">
        <v>0</v>
      </c>
      <c r="G106" s="42" t="str">
        <f>IF(D106=0,"***",E106/D106)</f>
        <v>***</v>
      </c>
    </row>
    <row r="107" spans="1:7" ht="12.75">
      <c r="A107" s="19"/>
      <c r="B107" s="30"/>
      <c r="C107" s="20" t="s">
        <v>1486</v>
      </c>
      <c r="D107" s="43"/>
      <c r="E107" s="44">
        <v>5000</v>
      </c>
      <c r="F107" s="43"/>
      <c r="G107" s="44"/>
    </row>
    <row r="108" spans="1:7" ht="12.75">
      <c r="A108" s="19"/>
      <c r="B108" s="30"/>
      <c r="C108" s="20" t="s">
        <v>63</v>
      </c>
      <c r="D108" s="43"/>
      <c r="E108" s="44">
        <v>582600</v>
      </c>
      <c r="F108" s="43"/>
      <c r="G108" s="44"/>
    </row>
    <row r="109" spans="1:7" ht="12.75">
      <c r="A109" s="17" t="s">
        <v>1467</v>
      </c>
      <c r="B109" s="29" t="s">
        <v>1095</v>
      </c>
      <c r="C109" s="18" t="s">
        <v>1096</v>
      </c>
      <c r="D109" s="41">
        <v>0</v>
      </c>
      <c r="E109" s="42">
        <v>7030</v>
      </c>
      <c r="F109" s="41">
        <v>0</v>
      </c>
      <c r="G109" s="42" t="str">
        <f>IF(D109=0,"***",E109/D109)</f>
        <v>***</v>
      </c>
    </row>
    <row r="110" spans="1:7" ht="12.75">
      <c r="A110" s="19"/>
      <c r="B110" s="30"/>
      <c r="C110" s="20" t="s">
        <v>1486</v>
      </c>
      <c r="D110" s="43"/>
      <c r="E110" s="44">
        <v>7030</v>
      </c>
      <c r="F110" s="43"/>
      <c r="G110" s="44"/>
    </row>
    <row r="111" spans="1:7" ht="12.75">
      <c r="A111" s="17" t="s">
        <v>1467</v>
      </c>
      <c r="B111" s="29" t="s">
        <v>1228</v>
      </c>
      <c r="C111" s="18" t="s">
        <v>1229</v>
      </c>
      <c r="D111" s="41">
        <v>0</v>
      </c>
      <c r="E111" s="42">
        <v>38980</v>
      </c>
      <c r="F111" s="41">
        <v>0</v>
      </c>
      <c r="G111" s="42" t="str">
        <f>IF(D111=0,"***",E111/D111)</f>
        <v>***</v>
      </c>
    </row>
    <row r="112" spans="1:7" ht="12.75">
      <c r="A112" s="19"/>
      <c r="B112" s="30"/>
      <c r="C112" s="20" t="s">
        <v>1486</v>
      </c>
      <c r="D112" s="43"/>
      <c r="E112" s="44">
        <v>38980</v>
      </c>
      <c r="F112" s="43"/>
      <c r="G112" s="44"/>
    </row>
    <row r="113" spans="1:7" ht="12.75">
      <c r="A113" s="17" t="s">
        <v>1467</v>
      </c>
      <c r="B113" s="29" t="s">
        <v>493</v>
      </c>
      <c r="C113" s="18" t="s">
        <v>494</v>
      </c>
      <c r="D113" s="41">
        <v>0</v>
      </c>
      <c r="E113" s="42">
        <v>0</v>
      </c>
      <c r="F113" s="41">
        <v>0</v>
      </c>
      <c r="G113" s="42" t="str">
        <f>IF(D113=0,"***",E113/D113)</f>
        <v>***</v>
      </c>
    </row>
    <row r="114" spans="1:7" ht="13.5" thickBot="1">
      <c r="A114" s="19"/>
      <c r="B114" s="30"/>
      <c r="C114" s="20" t="s">
        <v>1486</v>
      </c>
      <c r="D114" s="43"/>
      <c r="E114" s="44">
        <v>0</v>
      </c>
      <c r="F114" s="43"/>
      <c r="G114" s="44"/>
    </row>
    <row r="115" spans="1:7" ht="13.5" thickBot="1">
      <c r="A115" s="16" t="s">
        <v>1478</v>
      </c>
      <c r="B115" s="28"/>
      <c r="C115" s="15"/>
      <c r="D115" s="39"/>
      <c r="E115" s="40">
        <v>633610</v>
      </c>
      <c r="F115" s="39"/>
      <c r="G115" s="40"/>
    </row>
    <row r="116" spans="1:7" ht="13.5" thickBot="1">
      <c r="A116" s="16" t="s">
        <v>1033</v>
      </c>
      <c r="B116" s="28"/>
      <c r="C116" s="15"/>
      <c r="D116" s="39"/>
      <c r="E116" s="40"/>
      <c r="F116" s="39"/>
      <c r="G116" s="40"/>
    </row>
    <row r="117" spans="1:7" ht="12.75">
      <c r="A117" s="17" t="s">
        <v>1097</v>
      </c>
      <c r="B117" s="29" t="s">
        <v>1098</v>
      </c>
      <c r="C117" s="18" t="s">
        <v>1099</v>
      </c>
      <c r="D117" s="41">
        <v>0</v>
      </c>
      <c r="E117" s="42">
        <v>30000</v>
      </c>
      <c r="F117" s="41">
        <v>0</v>
      </c>
      <c r="G117" s="42" t="str">
        <f>IF(D117=0,"***",E117/D117)</f>
        <v>***</v>
      </c>
    </row>
    <row r="118" spans="1:7" ht="12.75">
      <c r="A118" s="19"/>
      <c r="B118" s="30"/>
      <c r="C118" s="20" t="s">
        <v>1486</v>
      </c>
      <c r="D118" s="43"/>
      <c r="E118" s="44">
        <v>30000</v>
      </c>
      <c r="F118" s="43"/>
      <c r="G118" s="44"/>
    </row>
    <row r="119" spans="1:7" ht="12.75">
      <c r="A119" s="17" t="s">
        <v>1010</v>
      </c>
      <c r="B119" s="29" t="s">
        <v>1100</v>
      </c>
      <c r="C119" s="18" t="s">
        <v>1101</v>
      </c>
      <c r="D119" s="41">
        <v>0</v>
      </c>
      <c r="E119" s="42">
        <v>20000</v>
      </c>
      <c r="F119" s="41">
        <v>0</v>
      </c>
      <c r="G119" s="42" t="str">
        <f>IF(D119=0,"***",E119/D119)</f>
        <v>***</v>
      </c>
    </row>
    <row r="120" spans="1:7" ht="12.75">
      <c r="A120" s="19"/>
      <c r="B120" s="30"/>
      <c r="C120" s="20" t="s">
        <v>1486</v>
      </c>
      <c r="D120" s="43"/>
      <c r="E120" s="44">
        <v>20000</v>
      </c>
      <c r="F120" s="43"/>
      <c r="G120" s="44"/>
    </row>
    <row r="121" spans="1:7" ht="12.75">
      <c r="A121" s="17" t="s">
        <v>1102</v>
      </c>
      <c r="B121" s="29" t="s">
        <v>1488</v>
      </c>
      <c r="C121" s="18" t="s">
        <v>1103</v>
      </c>
      <c r="D121" s="41">
        <v>0</v>
      </c>
      <c r="E121" s="42">
        <v>19000</v>
      </c>
      <c r="F121" s="41">
        <v>0</v>
      </c>
      <c r="G121" s="42" t="str">
        <f>IF(D121=0,"***",E121/D121)</f>
        <v>***</v>
      </c>
    </row>
    <row r="122" spans="1:7" ht="12.75">
      <c r="A122" s="19"/>
      <c r="B122" s="30"/>
      <c r="C122" s="20" t="s">
        <v>1486</v>
      </c>
      <c r="D122" s="43"/>
      <c r="E122" s="44">
        <v>19000</v>
      </c>
      <c r="F122" s="43"/>
      <c r="G122" s="44"/>
    </row>
    <row r="123" spans="1:7" ht="12.75">
      <c r="A123" s="17" t="s">
        <v>1487</v>
      </c>
      <c r="B123" s="29" t="s">
        <v>1104</v>
      </c>
      <c r="C123" s="18" t="s">
        <v>1105</v>
      </c>
      <c r="D123" s="41">
        <v>0</v>
      </c>
      <c r="E123" s="42">
        <v>500</v>
      </c>
      <c r="F123" s="41">
        <v>0</v>
      </c>
      <c r="G123" s="42" t="str">
        <f>IF(D123=0,"***",E123/D123)</f>
        <v>***</v>
      </c>
    </row>
    <row r="124" spans="1:7" ht="12.75">
      <c r="A124" s="19"/>
      <c r="B124" s="30"/>
      <c r="C124" s="20" t="s">
        <v>1486</v>
      </c>
      <c r="D124" s="43"/>
      <c r="E124" s="44">
        <v>500</v>
      </c>
      <c r="F124" s="43"/>
      <c r="G124" s="44"/>
    </row>
    <row r="125" spans="1:7" ht="12.75">
      <c r="A125" s="17" t="s">
        <v>1106</v>
      </c>
      <c r="B125" s="29" t="s">
        <v>1107</v>
      </c>
      <c r="C125" s="18" t="s">
        <v>1108</v>
      </c>
      <c r="D125" s="41">
        <v>0</v>
      </c>
      <c r="E125" s="42">
        <v>500</v>
      </c>
      <c r="F125" s="41">
        <v>0</v>
      </c>
      <c r="G125" s="42" t="str">
        <f>IF(D125=0,"***",E125/D125)</f>
        <v>***</v>
      </c>
    </row>
    <row r="126" spans="1:7" ht="12.75">
      <c r="A126" s="19"/>
      <c r="B126" s="30"/>
      <c r="C126" s="20" t="s">
        <v>1486</v>
      </c>
      <c r="D126" s="43"/>
      <c r="E126" s="44">
        <v>500</v>
      </c>
      <c r="F126" s="43"/>
      <c r="G126" s="44"/>
    </row>
    <row r="127" spans="1:7" ht="12.75">
      <c r="A127" s="17" t="s">
        <v>1467</v>
      </c>
      <c r="B127" s="29" t="s">
        <v>1488</v>
      </c>
      <c r="C127" s="18" t="s">
        <v>1109</v>
      </c>
      <c r="D127" s="41">
        <v>0</v>
      </c>
      <c r="E127" s="42">
        <v>5000</v>
      </c>
      <c r="F127" s="41">
        <v>0</v>
      </c>
      <c r="G127" s="42" t="str">
        <f>IF(D127=0,"***",E127/D127)</f>
        <v>***</v>
      </c>
    </row>
    <row r="128" spans="1:7" ht="12.75">
      <c r="A128" s="19"/>
      <c r="B128" s="30"/>
      <c r="C128" s="20" t="s">
        <v>1486</v>
      </c>
      <c r="D128" s="43"/>
      <c r="E128" s="44">
        <v>5000</v>
      </c>
      <c r="F128" s="43"/>
      <c r="G128" s="44"/>
    </row>
    <row r="129" spans="1:7" ht="12.75">
      <c r="A129" s="17" t="s">
        <v>1467</v>
      </c>
      <c r="B129" s="29" t="s">
        <v>1488</v>
      </c>
      <c r="C129" s="18" t="s">
        <v>1110</v>
      </c>
      <c r="D129" s="41">
        <v>0</v>
      </c>
      <c r="E129" s="42">
        <v>35000</v>
      </c>
      <c r="F129" s="41">
        <v>0</v>
      </c>
      <c r="G129" s="42" t="str">
        <f>IF(D129=0,"***",E129/D129)</f>
        <v>***</v>
      </c>
    </row>
    <row r="130" spans="1:7" ht="12.75">
      <c r="A130" s="19"/>
      <c r="B130" s="30"/>
      <c r="C130" s="20" t="s">
        <v>1486</v>
      </c>
      <c r="D130" s="43"/>
      <c r="E130" s="44">
        <v>35000</v>
      </c>
      <c r="F130" s="43"/>
      <c r="G130" s="44"/>
    </row>
    <row r="131" spans="1:7" ht="12.75">
      <c r="A131" s="17" t="s">
        <v>1467</v>
      </c>
      <c r="B131" s="29" t="s">
        <v>1111</v>
      </c>
      <c r="C131" s="18" t="s">
        <v>1112</v>
      </c>
      <c r="D131" s="41">
        <v>0</v>
      </c>
      <c r="E131" s="42">
        <v>20000</v>
      </c>
      <c r="F131" s="41">
        <v>0</v>
      </c>
      <c r="G131" s="42" t="str">
        <f>IF(D131=0,"***",E131/D131)</f>
        <v>***</v>
      </c>
    </row>
    <row r="132" spans="1:7" ht="12.75">
      <c r="A132" s="19"/>
      <c r="B132" s="30"/>
      <c r="C132" s="20" t="s">
        <v>1486</v>
      </c>
      <c r="D132" s="43"/>
      <c r="E132" s="44">
        <v>20000</v>
      </c>
      <c r="F132" s="43"/>
      <c r="G132" s="44"/>
    </row>
    <row r="133" spans="1:7" ht="12.75">
      <c r="A133" s="17" t="s">
        <v>1467</v>
      </c>
      <c r="B133" s="29" t="s">
        <v>1113</v>
      </c>
      <c r="C133" s="18" t="s">
        <v>1114</v>
      </c>
      <c r="D133" s="41">
        <v>0</v>
      </c>
      <c r="E133" s="42">
        <v>10000</v>
      </c>
      <c r="F133" s="41">
        <v>0</v>
      </c>
      <c r="G133" s="42" t="str">
        <f>IF(D133=0,"***",E133/D133)</f>
        <v>***</v>
      </c>
    </row>
    <row r="134" spans="1:7" ht="12.75">
      <c r="A134" s="19"/>
      <c r="B134" s="30"/>
      <c r="C134" s="20" t="s">
        <v>1486</v>
      </c>
      <c r="D134" s="43"/>
      <c r="E134" s="44">
        <v>10000</v>
      </c>
      <c r="F134" s="43"/>
      <c r="G134" s="44"/>
    </row>
    <row r="135" spans="1:7" ht="12.75">
      <c r="A135" s="17" t="s">
        <v>1467</v>
      </c>
      <c r="B135" s="29" t="s">
        <v>1115</v>
      </c>
      <c r="C135" s="18" t="s">
        <v>1116</v>
      </c>
      <c r="D135" s="41">
        <v>0</v>
      </c>
      <c r="E135" s="42">
        <v>35000</v>
      </c>
      <c r="F135" s="41">
        <v>0</v>
      </c>
      <c r="G135" s="42" t="str">
        <f>IF(D135=0,"***",E135/D135)</f>
        <v>***</v>
      </c>
    </row>
    <row r="136" spans="1:7" ht="12.75">
      <c r="A136" s="19"/>
      <c r="B136" s="30"/>
      <c r="C136" s="20" t="s">
        <v>1486</v>
      </c>
      <c r="D136" s="43"/>
      <c r="E136" s="44">
        <v>35000</v>
      </c>
      <c r="F136" s="43"/>
      <c r="G136" s="44"/>
    </row>
    <row r="137" spans="1:7" ht="12.75">
      <c r="A137" s="17" t="s">
        <v>1467</v>
      </c>
      <c r="B137" s="29" t="s">
        <v>1117</v>
      </c>
      <c r="C137" s="18" t="s">
        <v>1118</v>
      </c>
      <c r="D137" s="41">
        <v>0</v>
      </c>
      <c r="E137" s="42">
        <v>12000</v>
      </c>
      <c r="F137" s="41">
        <v>0</v>
      </c>
      <c r="G137" s="42" t="str">
        <f>IF(D137=0,"***",E137/D137)</f>
        <v>***</v>
      </c>
    </row>
    <row r="138" spans="1:7" ht="12.75">
      <c r="A138" s="19"/>
      <c r="B138" s="30"/>
      <c r="C138" s="20" t="s">
        <v>1486</v>
      </c>
      <c r="D138" s="43"/>
      <c r="E138" s="44">
        <v>12000</v>
      </c>
      <c r="F138" s="43"/>
      <c r="G138" s="44"/>
    </row>
    <row r="139" spans="1:7" ht="12.75">
      <c r="A139" s="17" t="s">
        <v>1467</v>
      </c>
      <c r="B139" s="29" t="s">
        <v>1119</v>
      </c>
      <c r="C139" s="18" t="s">
        <v>1120</v>
      </c>
      <c r="D139" s="41">
        <v>0</v>
      </c>
      <c r="E139" s="42">
        <v>41254</v>
      </c>
      <c r="F139" s="41">
        <v>0</v>
      </c>
      <c r="G139" s="42" t="str">
        <f>IF(D139=0,"***",E139/D139)</f>
        <v>***</v>
      </c>
    </row>
    <row r="140" spans="1:7" ht="12.75">
      <c r="A140" s="19"/>
      <c r="B140" s="30"/>
      <c r="C140" s="20" t="s">
        <v>1486</v>
      </c>
      <c r="D140" s="43"/>
      <c r="E140" s="44">
        <v>41254</v>
      </c>
      <c r="F140" s="43"/>
      <c r="G140" s="44"/>
    </row>
    <row r="141" spans="1:7" ht="12.75">
      <c r="A141" s="17" t="s">
        <v>1467</v>
      </c>
      <c r="B141" s="29" t="s">
        <v>1121</v>
      </c>
      <c r="C141" s="18" t="s">
        <v>1122</v>
      </c>
      <c r="D141" s="41">
        <v>0</v>
      </c>
      <c r="E141" s="42">
        <v>35000</v>
      </c>
      <c r="F141" s="41">
        <v>0</v>
      </c>
      <c r="G141" s="42" t="str">
        <f>IF(D141=0,"***",E141/D141)</f>
        <v>***</v>
      </c>
    </row>
    <row r="142" spans="1:7" ht="12.75">
      <c r="A142" s="19"/>
      <c r="B142" s="30"/>
      <c r="C142" s="20" t="s">
        <v>1486</v>
      </c>
      <c r="D142" s="43"/>
      <c r="E142" s="44">
        <v>35000</v>
      </c>
      <c r="F142" s="43"/>
      <c r="G142" s="44"/>
    </row>
    <row r="143" spans="1:7" ht="12.75">
      <c r="A143" s="17" t="s">
        <v>1467</v>
      </c>
      <c r="B143" s="29" t="s">
        <v>1123</v>
      </c>
      <c r="C143" s="18" t="s">
        <v>1124</v>
      </c>
      <c r="D143" s="41">
        <v>0</v>
      </c>
      <c r="E143" s="42">
        <v>21480</v>
      </c>
      <c r="F143" s="41">
        <v>0</v>
      </c>
      <c r="G143" s="42" t="str">
        <f>IF(D143=0,"***",E143/D143)</f>
        <v>***</v>
      </c>
    </row>
    <row r="144" spans="1:7" ht="12.75">
      <c r="A144" s="19"/>
      <c r="B144" s="30"/>
      <c r="C144" s="20" t="s">
        <v>1486</v>
      </c>
      <c r="D144" s="43"/>
      <c r="E144" s="44">
        <v>21480</v>
      </c>
      <c r="F144" s="43"/>
      <c r="G144" s="44"/>
    </row>
    <row r="145" spans="1:7" ht="12.75">
      <c r="A145" s="17" t="s">
        <v>1467</v>
      </c>
      <c r="B145" s="29" t="s">
        <v>1230</v>
      </c>
      <c r="C145" s="18" t="s">
        <v>1231</v>
      </c>
      <c r="D145" s="41">
        <v>0</v>
      </c>
      <c r="E145" s="42">
        <v>1320</v>
      </c>
      <c r="F145" s="41">
        <v>0</v>
      </c>
      <c r="G145" s="42" t="str">
        <f>IF(D145=0,"***",E145/D145)</f>
        <v>***</v>
      </c>
    </row>
    <row r="146" spans="1:7" ht="12.75">
      <c r="A146" s="19"/>
      <c r="B146" s="30"/>
      <c r="C146" s="20" t="s">
        <v>1486</v>
      </c>
      <c r="D146" s="43"/>
      <c r="E146" s="44">
        <v>1320</v>
      </c>
      <c r="F146" s="43"/>
      <c r="G146" s="44"/>
    </row>
    <row r="147" spans="1:7" ht="12.75">
      <c r="A147" s="17" t="s">
        <v>1467</v>
      </c>
      <c r="B147" s="29" t="s">
        <v>1125</v>
      </c>
      <c r="C147" s="18" t="s">
        <v>1126</v>
      </c>
      <c r="D147" s="41">
        <v>0</v>
      </c>
      <c r="E147" s="42">
        <v>12000</v>
      </c>
      <c r="F147" s="41">
        <v>0</v>
      </c>
      <c r="G147" s="42" t="str">
        <f>IF(D147=0,"***",E147/D147)</f>
        <v>***</v>
      </c>
    </row>
    <row r="148" spans="1:7" ht="12.75">
      <c r="A148" s="19"/>
      <c r="B148" s="30"/>
      <c r="C148" s="20" t="s">
        <v>1486</v>
      </c>
      <c r="D148" s="43"/>
      <c r="E148" s="44">
        <v>12000</v>
      </c>
      <c r="F148" s="43"/>
      <c r="G148" s="44"/>
    </row>
    <row r="149" spans="1:7" ht="12.75">
      <c r="A149" s="17" t="s">
        <v>1467</v>
      </c>
      <c r="B149" s="29" t="s">
        <v>1127</v>
      </c>
      <c r="C149" s="18" t="s">
        <v>1128</v>
      </c>
      <c r="D149" s="41">
        <v>0</v>
      </c>
      <c r="E149" s="42">
        <v>10000</v>
      </c>
      <c r="F149" s="41">
        <v>0</v>
      </c>
      <c r="G149" s="42" t="str">
        <f>IF(D149=0,"***",E149/D149)</f>
        <v>***</v>
      </c>
    </row>
    <row r="150" spans="1:7" ht="12.75">
      <c r="A150" s="19"/>
      <c r="B150" s="30"/>
      <c r="C150" s="20" t="s">
        <v>1486</v>
      </c>
      <c r="D150" s="43"/>
      <c r="E150" s="44">
        <v>10000</v>
      </c>
      <c r="F150" s="43"/>
      <c r="G150" s="44"/>
    </row>
    <row r="151" spans="1:7" ht="12.75">
      <c r="A151" s="17" t="s">
        <v>1467</v>
      </c>
      <c r="B151" s="29" t="s">
        <v>1129</v>
      </c>
      <c r="C151" s="18" t="s">
        <v>1130</v>
      </c>
      <c r="D151" s="41">
        <v>0</v>
      </c>
      <c r="E151" s="42">
        <v>12000</v>
      </c>
      <c r="F151" s="41">
        <v>0</v>
      </c>
      <c r="G151" s="42" t="str">
        <f>IF(D151=0,"***",E151/D151)</f>
        <v>***</v>
      </c>
    </row>
    <row r="152" spans="1:7" ht="12.75">
      <c r="A152" s="19"/>
      <c r="B152" s="30"/>
      <c r="C152" s="20" t="s">
        <v>1486</v>
      </c>
      <c r="D152" s="43"/>
      <c r="E152" s="44">
        <v>12000</v>
      </c>
      <c r="F152" s="43"/>
      <c r="G152" s="44"/>
    </row>
    <row r="153" spans="1:7" ht="12.75">
      <c r="A153" s="17" t="s">
        <v>1467</v>
      </c>
      <c r="B153" s="29" t="s">
        <v>1131</v>
      </c>
      <c r="C153" s="18" t="s">
        <v>1132</v>
      </c>
      <c r="D153" s="41">
        <v>0</v>
      </c>
      <c r="E153" s="42">
        <v>5000</v>
      </c>
      <c r="F153" s="41">
        <v>0</v>
      </c>
      <c r="G153" s="42" t="str">
        <f>IF(D153=0,"***",E153/D153)</f>
        <v>***</v>
      </c>
    </row>
    <row r="154" spans="1:7" ht="12.75">
      <c r="A154" s="19"/>
      <c r="B154" s="30"/>
      <c r="C154" s="20" t="s">
        <v>1486</v>
      </c>
      <c r="D154" s="43"/>
      <c r="E154" s="44">
        <v>5000</v>
      </c>
      <c r="F154" s="43"/>
      <c r="G154" s="44"/>
    </row>
    <row r="155" spans="1:7" ht="12.75">
      <c r="A155" s="17" t="s">
        <v>1467</v>
      </c>
      <c r="B155" s="29" t="s">
        <v>1133</v>
      </c>
      <c r="C155" s="18" t="s">
        <v>1134</v>
      </c>
      <c r="D155" s="41">
        <v>0</v>
      </c>
      <c r="E155" s="42">
        <v>18240</v>
      </c>
      <c r="F155" s="41">
        <v>0</v>
      </c>
      <c r="G155" s="42" t="str">
        <f>IF(D155=0,"***",E155/D155)</f>
        <v>***</v>
      </c>
    </row>
    <row r="156" spans="1:7" ht="12.75">
      <c r="A156" s="19"/>
      <c r="B156" s="30"/>
      <c r="C156" s="20" t="s">
        <v>1486</v>
      </c>
      <c r="D156" s="43"/>
      <c r="E156" s="44">
        <v>18240</v>
      </c>
      <c r="F156" s="43"/>
      <c r="G156" s="44"/>
    </row>
    <row r="157" spans="1:7" ht="12.75">
      <c r="A157" s="17" t="s">
        <v>1467</v>
      </c>
      <c r="B157" s="29" t="s">
        <v>1135</v>
      </c>
      <c r="C157" s="18" t="s">
        <v>1136</v>
      </c>
      <c r="D157" s="41">
        <v>0</v>
      </c>
      <c r="E157" s="42">
        <v>12995</v>
      </c>
      <c r="F157" s="41">
        <v>0</v>
      </c>
      <c r="G157" s="42" t="str">
        <f>IF(D157=0,"***",E157/D157)</f>
        <v>***</v>
      </c>
    </row>
    <row r="158" spans="1:7" ht="12.75">
      <c r="A158" s="19"/>
      <c r="B158" s="30"/>
      <c r="C158" s="20" t="s">
        <v>1486</v>
      </c>
      <c r="D158" s="43"/>
      <c r="E158" s="44">
        <v>12995</v>
      </c>
      <c r="F158" s="43"/>
      <c r="G158" s="44"/>
    </row>
    <row r="159" spans="1:7" ht="12.75">
      <c r="A159" s="17" t="s">
        <v>1467</v>
      </c>
      <c r="B159" s="29" t="s">
        <v>1137</v>
      </c>
      <c r="C159" s="18" t="s">
        <v>1138</v>
      </c>
      <c r="D159" s="41">
        <v>0</v>
      </c>
      <c r="E159" s="42">
        <v>20000</v>
      </c>
      <c r="F159" s="41">
        <v>0</v>
      </c>
      <c r="G159" s="42" t="str">
        <f>IF(D159=0,"***",E159/D159)</f>
        <v>***</v>
      </c>
    </row>
    <row r="160" spans="1:7" ht="12.75">
      <c r="A160" s="19"/>
      <c r="B160" s="30"/>
      <c r="C160" s="20" t="s">
        <v>1486</v>
      </c>
      <c r="D160" s="43"/>
      <c r="E160" s="44">
        <v>20000</v>
      </c>
      <c r="F160" s="43"/>
      <c r="G160" s="44"/>
    </row>
    <row r="161" spans="1:7" ht="12.75">
      <c r="A161" s="17" t="s">
        <v>1467</v>
      </c>
      <c r="B161" s="29" t="s">
        <v>1139</v>
      </c>
      <c r="C161" s="18" t="s">
        <v>1140</v>
      </c>
      <c r="D161" s="41">
        <v>0</v>
      </c>
      <c r="E161" s="42">
        <v>69000</v>
      </c>
      <c r="F161" s="41">
        <v>0</v>
      </c>
      <c r="G161" s="42" t="str">
        <f>IF(D161=0,"***",E161/D161)</f>
        <v>***</v>
      </c>
    </row>
    <row r="162" spans="1:7" ht="12.75">
      <c r="A162" s="19"/>
      <c r="B162" s="30"/>
      <c r="C162" s="20" t="s">
        <v>1486</v>
      </c>
      <c r="D162" s="43"/>
      <c r="E162" s="44">
        <v>69000</v>
      </c>
      <c r="F162" s="43"/>
      <c r="G162" s="44"/>
    </row>
    <row r="163" spans="1:7" ht="12.75">
      <c r="A163" s="17" t="s">
        <v>1467</v>
      </c>
      <c r="B163" s="29" t="s">
        <v>1141</v>
      </c>
      <c r="C163" s="18" t="s">
        <v>1142</v>
      </c>
      <c r="D163" s="41">
        <v>0</v>
      </c>
      <c r="E163" s="42">
        <v>60522.7</v>
      </c>
      <c r="F163" s="41">
        <v>0</v>
      </c>
      <c r="G163" s="42" t="str">
        <f>IF(D163=0,"***",E163/D163)</f>
        <v>***</v>
      </c>
    </row>
    <row r="164" spans="1:7" ht="12.75">
      <c r="A164" s="19"/>
      <c r="B164" s="30"/>
      <c r="C164" s="20" t="s">
        <v>1486</v>
      </c>
      <c r="D164" s="43"/>
      <c r="E164" s="44">
        <v>60522.7</v>
      </c>
      <c r="F164" s="43"/>
      <c r="G164" s="44"/>
    </row>
    <row r="165" spans="1:7" ht="12.75">
      <c r="A165" s="17" t="s">
        <v>1467</v>
      </c>
      <c r="B165" s="29" t="s">
        <v>1143</v>
      </c>
      <c r="C165" s="18" t="s">
        <v>1144</v>
      </c>
      <c r="D165" s="41">
        <v>0</v>
      </c>
      <c r="E165" s="42">
        <v>12000</v>
      </c>
      <c r="F165" s="41">
        <v>0</v>
      </c>
      <c r="G165" s="42" t="str">
        <f>IF(D165=0,"***",E165/D165)</f>
        <v>***</v>
      </c>
    </row>
    <row r="166" spans="1:7" ht="12.75">
      <c r="A166" s="19"/>
      <c r="B166" s="30"/>
      <c r="C166" s="20" t="s">
        <v>1486</v>
      </c>
      <c r="D166" s="43"/>
      <c r="E166" s="44">
        <v>12000</v>
      </c>
      <c r="F166" s="43"/>
      <c r="G166" s="44"/>
    </row>
    <row r="167" spans="1:7" ht="12.75">
      <c r="A167" s="17" t="s">
        <v>1467</v>
      </c>
      <c r="B167" s="29" t="s">
        <v>1145</v>
      </c>
      <c r="C167" s="18" t="s">
        <v>1101</v>
      </c>
      <c r="D167" s="41">
        <v>0</v>
      </c>
      <c r="E167" s="42">
        <v>35000</v>
      </c>
      <c r="F167" s="41">
        <v>0</v>
      </c>
      <c r="G167" s="42" t="str">
        <f>IF(D167=0,"***",E167/D167)</f>
        <v>***</v>
      </c>
    </row>
    <row r="168" spans="1:7" ht="12.75">
      <c r="A168" s="19"/>
      <c r="B168" s="30"/>
      <c r="C168" s="20" t="s">
        <v>1486</v>
      </c>
      <c r="D168" s="43"/>
      <c r="E168" s="44">
        <v>35000</v>
      </c>
      <c r="F168" s="43"/>
      <c r="G168" s="44"/>
    </row>
    <row r="169" spans="1:7" ht="12.75">
      <c r="A169" s="17" t="s">
        <v>1467</v>
      </c>
      <c r="B169" s="29" t="s">
        <v>1146</v>
      </c>
      <c r="C169" s="18" t="s">
        <v>1147</v>
      </c>
      <c r="D169" s="41">
        <v>0</v>
      </c>
      <c r="E169" s="42">
        <v>15000</v>
      </c>
      <c r="F169" s="41">
        <v>0</v>
      </c>
      <c r="G169" s="42" t="str">
        <f>IF(D169=0,"***",E169/D169)</f>
        <v>***</v>
      </c>
    </row>
    <row r="170" spans="1:7" ht="12.75">
      <c r="A170" s="19"/>
      <c r="B170" s="30"/>
      <c r="C170" s="20" t="s">
        <v>1486</v>
      </c>
      <c r="D170" s="43"/>
      <c r="E170" s="44">
        <v>15000</v>
      </c>
      <c r="F170" s="43"/>
      <c r="G170" s="44"/>
    </row>
    <row r="171" spans="1:7" ht="12.75">
      <c r="A171" s="17" t="s">
        <v>1467</v>
      </c>
      <c r="B171" s="29" t="s">
        <v>1148</v>
      </c>
      <c r="C171" s="18" t="s">
        <v>1149</v>
      </c>
      <c r="D171" s="41">
        <v>0</v>
      </c>
      <c r="E171" s="42">
        <v>2000</v>
      </c>
      <c r="F171" s="41">
        <v>0</v>
      </c>
      <c r="G171" s="42" t="str">
        <f>IF(D171=0,"***",E171/D171)</f>
        <v>***</v>
      </c>
    </row>
    <row r="172" spans="1:7" ht="12.75">
      <c r="A172" s="19"/>
      <c r="B172" s="30"/>
      <c r="C172" s="20" t="s">
        <v>1486</v>
      </c>
      <c r="D172" s="43"/>
      <c r="E172" s="44">
        <v>2000</v>
      </c>
      <c r="F172" s="43"/>
      <c r="G172" s="44"/>
    </row>
    <row r="173" spans="1:7" ht="12.75">
      <c r="A173" s="17" t="s">
        <v>1467</v>
      </c>
      <c r="B173" s="29" t="s">
        <v>1150</v>
      </c>
      <c r="C173" s="18" t="s">
        <v>1151</v>
      </c>
      <c r="D173" s="41">
        <v>0</v>
      </c>
      <c r="E173" s="42">
        <v>43300</v>
      </c>
      <c r="F173" s="41">
        <v>0</v>
      </c>
      <c r="G173" s="42" t="str">
        <f>IF(D173=0,"***",E173/D173)</f>
        <v>***</v>
      </c>
    </row>
    <row r="174" spans="1:7" ht="12.75">
      <c r="A174" s="19"/>
      <c r="B174" s="30"/>
      <c r="C174" s="20" t="s">
        <v>1486</v>
      </c>
      <c r="D174" s="43"/>
      <c r="E174" s="44">
        <v>43300</v>
      </c>
      <c r="F174" s="43"/>
      <c r="G174" s="44"/>
    </row>
    <row r="175" spans="1:7" ht="12.75">
      <c r="A175" s="17" t="s">
        <v>1467</v>
      </c>
      <c r="B175" s="29" t="s">
        <v>1152</v>
      </c>
      <c r="C175" s="18" t="s">
        <v>1153</v>
      </c>
      <c r="D175" s="41">
        <v>0</v>
      </c>
      <c r="E175" s="42">
        <v>87880</v>
      </c>
      <c r="F175" s="41">
        <v>0</v>
      </c>
      <c r="G175" s="42" t="str">
        <f>IF(D175=0,"***",E175/D175)</f>
        <v>***</v>
      </c>
    </row>
    <row r="176" spans="1:7" ht="12.75">
      <c r="A176" s="19"/>
      <c r="B176" s="30"/>
      <c r="C176" s="20" t="s">
        <v>1486</v>
      </c>
      <c r="D176" s="43"/>
      <c r="E176" s="44">
        <v>87880</v>
      </c>
      <c r="F176" s="43"/>
      <c r="G176" s="44"/>
    </row>
    <row r="177" spans="1:7" ht="12.75">
      <c r="A177" s="17" t="s">
        <v>1467</v>
      </c>
      <c r="B177" s="29" t="s">
        <v>1154</v>
      </c>
      <c r="C177" s="18" t="s">
        <v>1155</v>
      </c>
      <c r="D177" s="41">
        <v>0</v>
      </c>
      <c r="E177" s="42">
        <v>18000</v>
      </c>
      <c r="F177" s="41">
        <v>0</v>
      </c>
      <c r="G177" s="42" t="str">
        <f>IF(D177=0,"***",E177/D177)</f>
        <v>***</v>
      </c>
    </row>
    <row r="178" spans="1:7" ht="12.75">
      <c r="A178" s="19"/>
      <c r="B178" s="30"/>
      <c r="C178" s="20" t="s">
        <v>1486</v>
      </c>
      <c r="D178" s="43"/>
      <c r="E178" s="44">
        <v>18000</v>
      </c>
      <c r="F178" s="43"/>
      <c r="G178" s="44"/>
    </row>
    <row r="179" spans="1:7" ht="12.75">
      <c r="A179" s="17" t="s">
        <v>1467</v>
      </c>
      <c r="B179" s="29" t="s">
        <v>1156</v>
      </c>
      <c r="C179" s="18" t="s">
        <v>1157</v>
      </c>
      <c r="D179" s="41">
        <v>0</v>
      </c>
      <c r="E179" s="42">
        <v>20000</v>
      </c>
      <c r="F179" s="41">
        <v>0</v>
      </c>
      <c r="G179" s="42" t="str">
        <f>IF(D179=0,"***",E179/D179)</f>
        <v>***</v>
      </c>
    </row>
    <row r="180" spans="1:7" ht="12.75">
      <c r="A180" s="19"/>
      <c r="B180" s="30"/>
      <c r="C180" s="20" t="s">
        <v>1486</v>
      </c>
      <c r="D180" s="43"/>
      <c r="E180" s="44">
        <v>20000</v>
      </c>
      <c r="F180" s="43"/>
      <c r="G180" s="44"/>
    </row>
    <row r="181" spans="1:7" ht="12.75">
      <c r="A181" s="17" t="s">
        <v>1467</v>
      </c>
      <c r="B181" s="29" t="s">
        <v>1158</v>
      </c>
      <c r="C181" s="18" t="s">
        <v>1159</v>
      </c>
      <c r="D181" s="41">
        <v>0</v>
      </c>
      <c r="E181" s="42">
        <v>17000</v>
      </c>
      <c r="F181" s="41">
        <v>0</v>
      </c>
      <c r="G181" s="42" t="str">
        <f>IF(D181=0,"***",E181/D181)</f>
        <v>***</v>
      </c>
    </row>
    <row r="182" spans="1:7" ht="12.75">
      <c r="A182" s="19"/>
      <c r="B182" s="30"/>
      <c r="C182" s="20" t="s">
        <v>1486</v>
      </c>
      <c r="D182" s="43"/>
      <c r="E182" s="44">
        <v>17000</v>
      </c>
      <c r="F182" s="43"/>
      <c r="G182" s="44"/>
    </row>
    <row r="183" spans="1:7" ht="12.75">
      <c r="A183" s="17" t="s">
        <v>1467</v>
      </c>
      <c r="B183" s="29" t="s">
        <v>400</v>
      </c>
      <c r="C183" s="18" t="s">
        <v>1160</v>
      </c>
      <c r="D183" s="41">
        <v>0</v>
      </c>
      <c r="E183" s="42">
        <v>20000</v>
      </c>
      <c r="F183" s="41">
        <v>0</v>
      </c>
      <c r="G183" s="42" t="str">
        <f>IF(D183=0,"***",E183/D183)</f>
        <v>***</v>
      </c>
    </row>
    <row r="184" spans="1:7" ht="12.75">
      <c r="A184" s="19"/>
      <c r="B184" s="30"/>
      <c r="C184" s="20" t="s">
        <v>1486</v>
      </c>
      <c r="D184" s="43"/>
      <c r="E184" s="44">
        <v>20000</v>
      </c>
      <c r="F184" s="43"/>
      <c r="G184" s="44"/>
    </row>
    <row r="185" spans="1:7" ht="12.75">
      <c r="A185" s="17" t="s">
        <v>1467</v>
      </c>
      <c r="B185" s="29" t="s">
        <v>404</v>
      </c>
      <c r="C185" s="18" t="s">
        <v>1161</v>
      </c>
      <c r="D185" s="41">
        <v>0</v>
      </c>
      <c r="E185" s="42">
        <v>4000</v>
      </c>
      <c r="F185" s="41">
        <v>0</v>
      </c>
      <c r="G185" s="42" t="str">
        <f>IF(D185=0,"***",E185/D185)</f>
        <v>***</v>
      </c>
    </row>
    <row r="186" spans="1:7" ht="12.75">
      <c r="A186" s="19"/>
      <c r="B186" s="30"/>
      <c r="C186" s="20" t="s">
        <v>1486</v>
      </c>
      <c r="D186" s="43"/>
      <c r="E186" s="44">
        <v>4000</v>
      </c>
      <c r="F186" s="43"/>
      <c r="G186" s="44"/>
    </row>
    <row r="187" spans="1:7" ht="12.75">
      <c r="A187" s="17" t="s">
        <v>1467</v>
      </c>
      <c r="B187" s="29" t="s">
        <v>397</v>
      </c>
      <c r="C187" s="18" t="s">
        <v>1162</v>
      </c>
      <c r="D187" s="41">
        <v>0</v>
      </c>
      <c r="E187" s="42">
        <v>80000</v>
      </c>
      <c r="F187" s="41">
        <v>0</v>
      </c>
      <c r="G187" s="42" t="str">
        <f>IF(D187=0,"***",E187/D187)</f>
        <v>***</v>
      </c>
    </row>
    <row r="188" spans="1:7" ht="12.75">
      <c r="A188" s="19"/>
      <c r="B188" s="30"/>
      <c r="C188" s="20" t="s">
        <v>1486</v>
      </c>
      <c r="D188" s="43"/>
      <c r="E188" s="44">
        <v>80000</v>
      </c>
      <c r="F188" s="43"/>
      <c r="G188" s="44"/>
    </row>
    <row r="189" spans="1:7" ht="12.75">
      <c r="A189" s="17" t="s">
        <v>1467</v>
      </c>
      <c r="B189" s="29" t="s">
        <v>511</v>
      </c>
      <c r="C189" s="18" t="s">
        <v>1163</v>
      </c>
      <c r="D189" s="41">
        <v>0</v>
      </c>
      <c r="E189" s="42">
        <v>23177</v>
      </c>
      <c r="F189" s="41">
        <v>0</v>
      </c>
      <c r="G189" s="42" t="str">
        <f>IF(D189=0,"***",E189/D189)</f>
        <v>***</v>
      </c>
    </row>
    <row r="190" spans="1:7" ht="12.75">
      <c r="A190" s="19"/>
      <c r="B190" s="30"/>
      <c r="C190" s="20" t="s">
        <v>1486</v>
      </c>
      <c r="D190" s="43"/>
      <c r="E190" s="44">
        <v>23177</v>
      </c>
      <c r="F190" s="43"/>
      <c r="G190" s="44"/>
    </row>
    <row r="191" spans="1:7" ht="12.75">
      <c r="A191" s="17" t="s">
        <v>1467</v>
      </c>
      <c r="B191" s="29" t="s">
        <v>1164</v>
      </c>
      <c r="C191" s="18" t="s">
        <v>1165</v>
      </c>
      <c r="D191" s="41">
        <v>0</v>
      </c>
      <c r="E191" s="42">
        <v>39114</v>
      </c>
      <c r="F191" s="41">
        <v>0</v>
      </c>
      <c r="G191" s="42" t="str">
        <f>IF(D191=0,"***",E191/D191)</f>
        <v>***</v>
      </c>
    </row>
    <row r="192" spans="1:7" ht="12.75">
      <c r="A192" s="19"/>
      <c r="B192" s="30"/>
      <c r="C192" s="20" t="s">
        <v>1486</v>
      </c>
      <c r="D192" s="43"/>
      <c r="E192" s="44">
        <v>39114</v>
      </c>
      <c r="F192" s="43"/>
      <c r="G192" s="44"/>
    </row>
    <row r="193" spans="1:7" ht="12.75">
      <c r="A193" s="17" t="s">
        <v>1467</v>
      </c>
      <c r="B193" s="29" t="s">
        <v>1166</v>
      </c>
      <c r="C193" s="18" t="s">
        <v>1167</v>
      </c>
      <c r="D193" s="41">
        <v>0</v>
      </c>
      <c r="E193" s="42">
        <v>50000</v>
      </c>
      <c r="F193" s="41">
        <v>0</v>
      </c>
      <c r="G193" s="42" t="str">
        <f>IF(D193=0,"***",E193/D193)</f>
        <v>***</v>
      </c>
    </row>
    <row r="194" spans="1:7" ht="12.75">
      <c r="A194" s="19"/>
      <c r="B194" s="30"/>
      <c r="C194" s="20" t="s">
        <v>1486</v>
      </c>
      <c r="D194" s="43"/>
      <c r="E194" s="44">
        <v>50000</v>
      </c>
      <c r="F194" s="43"/>
      <c r="G194" s="44"/>
    </row>
    <row r="195" spans="1:7" ht="12.75">
      <c r="A195" s="17" t="s">
        <v>1467</v>
      </c>
      <c r="B195" s="29" t="s">
        <v>329</v>
      </c>
      <c r="C195" s="18" t="s">
        <v>1168</v>
      </c>
      <c r="D195" s="41">
        <v>0</v>
      </c>
      <c r="E195" s="42">
        <v>3000</v>
      </c>
      <c r="F195" s="41">
        <v>0</v>
      </c>
      <c r="G195" s="42" t="str">
        <f>IF(D195=0,"***",E195/D195)</f>
        <v>***</v>
      </c>
    </row>
    <row r="196" spans="1:7" ht="12.75">
      <c r="A196" s="19"/>
      <c r="B196" s="30"/>
      <c r="C196" s="20" t="s">
        <v>1486</v>
      </c>
      <c r="D196" s="43"/>
      <c r="E196" s="44">
        <v>3000</v>
      </c>
      <c r="F196" s="43"/>
      <c r="G196" s="44"/>
    </row>
    <row r="197" spans="1:7" ht="12.75">
      <c r="A197" s="17" t="s">
        <v>1467</v>
      </c>
      <c r="B197" s="29" t="s">
        <v>392</v>
      </c>
      <c r="C197" s="18" t="s">
        <v>1232</v>
      </c>
      <c r="D197" s="41">
        <v>0</v>
      </c>
      <c r="E197" s="42">
        <v>1300</v>
      </c>
      <c r="F197" s="41">
        <v>0</v>
      </c>
      <c r="G197" s="42" t="str">
        <f>IF(D197=0,"***",E197/D197)</f>
        <v>***</v>
      </c>
    </row>
    <row r="198" spans="1:7" ht="12.75">
      <c r="A198" s="19"/>
      <c r="B198" s="30"/>
      <c r="C198" s="20" t="s">
        <v>1486</v>
      </c>
      <c r="D198" s="43"/>
      <c r="E198" s="44">
        <v>1300</v>
      </c>
      <c r="F198" s="43"/>
      <c r="G198" s="44"/>
    </row>
    <row r="199" spans="1:7" ht="12.75">
      <c r="A199" s="17" t="s">
        <v>1467</v>
      </c>
      <c r="B199" s="29" t="s">
        <v>1169</v>
      </c>
      <c r="C199" s="18" t="s">
        <v>1170</v>
      </c>
      <c r="D199" s="41">
        <v>0</v>
      </c>
      <c r="E199" s="42">
        <v>18676</v>
      </c>
      <c r="F199" s="41">
        <v>0</v>
      </c>
      <c r="G199" s="42" t="str">
        <f>IF(D199=0,"***",E199/D199)</f>
        <v>***</v>
      </c>
    </row>
    <row r="200" spans="1:7" ht="12.75">
      <c r="A200" s="19"/>
      <c r="B200" s="30"/>
      <c r="C200" s="20" t="s">
        <v>1486</v>
      </c>
      <c r="D200" s="43"/>
      <c r="E200" s="44">
        <v>18676</v>
      </c>
      <c r="F200" s="43"/>
      <c r="G200" s="44"/>
    </row>
    <row r="201" spans="1:7" ht="12.75">
      <c r="A201" s="17" t="s">
        <v>1467</v>
      </c>
      <c r="B201" s="29" t="s">
        <v>1171</v>
      </c>
      <c r="C201" s="18" t="s">
        <v>1172</v>
      </c>
      <c r="D201" s="41">
        <v>0</v>
      </c>
      <c r="E201" s="42">
        <v>18000</v>
      </c>
      <c r="F201" s="41">
        <v>0</v>
      </c>
      <c r="G201" s="42" t="str">
        <f>IF(D201=0,"***",E201/D201)</f>
        <v>***</v>
      </c>
    </row>
    <row r="202" spans="1:7" ht="12.75">
      <c r="A202" s="19"/>
      <c r="B202" s="30"/>
      <c r="C202" s="20" t="s">
        <v>1486</v>
      </c>
      <c r="D202" s="43"/>
      <c r="E202" s="44">
        <v>18000</v>
      </c>
      <c r="F202" s="43"/>
      <c r="G202" s="44"/>
    </row>
    <row r="203" spans="1:7" ht="12.75">
      <c r="A203" s="17" t="s">
        <v>1467</v>
      </c>
      <c r="B203" s="29" t="s">
        <v>1173</v>
      </c>
      <c r="C203" s="18" t="s">
        <v>1174</v>
      </c>
      <c r="D203" s="41">
        <v>0</v>
      </c>
      <c r="E203" s="42">
        <v>20000</v>
      </c>
      <c r="F203" s="41">
        <v>0</v>
      </c>
      <c r="G203" s="42" t="str">
        <f>IF(D203=0,"***",E203/D203)</f>
        <v>***</v>
      </c>
    </row>
    <row r="204" spans="1:7" ht="12.75">
      <c r="A204" s="19"/>
      <c r="B204" s="30"/>
      <c r="C204" s="20" t="s">
        <v>1486</v>
      </c>
      <c r="D204" s="43"/>
      <c r="E204" s="44">
        <v>20000</v>
      </c>
      <c r="F204" s="43"/>
      <c r="G204" s="44"/>
    </row>
    <row r="205" spans="1:7" ht="12.75">
      <c r="A205" s="17" t="s">
        <v>1467</v>
      </c>
      <c r="B205" s="29" t="s">
        <v>1175</v>
      </c>
      <c r="C205" s="18" t="s">
        <v>1176</v>
      </c>
      <c r="D205" s="41">
        <v>0</v>
      </c>
      <c r="E205" s="42">
        <v>22500</v>
      </c>
      <c r="F205" s="41">
        <v>0</v>
      </c>
      <c r="G205" s="42" t="str">
        <f>IF(D205=0,"***",E205/D205)</f>
        <v>***</v>
      </c>
    </row>
    <row r="206" spans="1:7" ht="12.75">
      <c r="A206" s="19"/>
      <c r="B206" s="30"/>
      <c r="C206" s="20" t="s">
        <v>1486</v>
      </c>
      <c r="D206" s="43"/>
      <c r="E206" s="44">
        <v>22500</v>
      </c>
      <c r="F206" s="43"/>
      <c r="G206" s="44"/>
    </row>
    <row r="207" spans="1:7" ht="12.75">
      <c r="A207" s="17" t="s">
        <v>1467</v>
      </c>
      <c r="B207" s="29" t="s">
        <v>1177</v>
      </c>
      <c r="C207" s="18" t="s">
        <v>1178</v>
      </c>
      <c r="D207" s="41">
        <v>0</v>
      </c>
      <c r="E207" s="42">
        <v>9360</v>
      </c>
      <c r="F207" s="41">
        <v>0</v>
      </c>
      <c r="G207" s="42" t="str">
        <f>IF(D207=0,"***",E207/D207)</f>
        <v>***</v>
      </c>
    </row>
    <row r="208" spans="1:7" ht="12.75">
      <c r="A208" s="19"/>
      <c r="B208" s="30"/>
      <c r="C208" s="20" t="s">
        <v>1486</v>
      </c>
      <c r="D208" s="43"/>
      <c r="E208" s="44">
        <v>9360</v>
      </c>
      <c r="F208" s="43"/>
      <c r="G208" s="44"/>
    </row>
    <row r="209" spans="1:7" ht="12.75">
      <c r="A209" s="17" t="s">
        <v>1467</v>
      </c>
      <c r="B209" s="29" t="s">
        <v>1233</v>
      </c>
      <c r="C209" s="18" t="s">
        <v>1234</v>
      </c>
      <c r="D209" s="41">
        <v>0</v>
      </c>
      <c r="E209" s="42">
        <v>780</v>
      </c>
      <c r="F209" s="41">
        <v>0</v>
      </c>
      <c r="G209" s="42" t="str">
        <f>IF(D209=0,"***",E209/D209)</f>
        <v>***</v>
      </c>
    </row>
    <row r="210" spans="1:7" ht="12.75">
      <c r="A210" s="19"/>
      <c r="B210" s="30"/>
      <c r="C210" s="20" t="s">
        <v>1486</v>
      </c>
      <c r="D210" s="43"/>
      <c r="E210" s="44">
        <v>780</v>
      </c>
      <c r="F210" s="43"/>
      <c r="G210" s="44"/>
    </row>
    <row r="211" spans="1:7" ht="12.75">
      <c r="A211" s="17" t="s">
        <v>1467</v>
      </c>
      <c r="B211" s="29" t="s">
        <v>1179</v>
      </c>
      <c r="C211" s="18" t="s">
        <v>1099</v>
      </c>
      <c r="D211" s="41">
        <v>0</v>
      </c>
      <c r="E211" s="42">
        <v>51240</v>
      </c>
      <c r="F211" s="41">
        <v>0</v>
      </c>
      <c r="G211" s="42" t="str">
        <f>IF(D211=0,"***",E211/D211)</f>
        <v>***</v>
      </c>
    </row>
    <row r="212" spans="1:7" ht="12.75">
      <c r="A212" s="19"/>
      <c r="B212" s="30"/>
      <c r="C212" s="20" t="s">
        <v>1486</v>
      </c>
      <c r="D212" s="43"/>
      <c r="E212" s="44">
        <v>51240</v>
      </c>
      <c r="F212" s="43"/>
      <c r="G212" s="44"/>
    </row>
    <row r="213" spans="1:7" ht="12.75">
      <c r="A213" s="17" t="s">
        <v>1467</v>
      </c>
      <c r="B213" s="29" t="s">
        <v>1180</v>
      </c>
      <c r="C213" s="18" t="s">
        <v>1181</v>
      </c>
      <c r="D213" s="41">
        <v>0</v>
      </c>
      <c r="E213" s="42">
        <v>14000</v>
      </c>
      <c r="F213" s="41">
        <v>0</v>
      </c>
      <c r="G213" s="42" t="str">
        <f>IF(D213=0,"***",E213/D213)</f>
        <v>***</v>
      </c>
    </row>
    <row r="214" spans="1:7" ht="12.75">
      <c r="A214" s="19"/>
      <c r="B214" s="30"/>
      <c r="C214" s="20" t="s">
        <v>1486</v>
      </c>
      <c r="D214" s="43"/>
      <c r="E214" s="44">
        <v>14000</v>
      </c>
      <c r="F214" s="43"/>
      <c r="G214" s="44"/>
    </row>
    <row r="215" spans="1:7" ht="12.75">
      <c r="A215" s="17" t="s">
        <v>1467</v>
      </c>
      <c r="B215" s="29" t="s">
        <v>1182</v>
      </c>
      <c r="C215" s="18" t="s">
        <v>1183</v>
      </c>
      <c r="D215" s="41">
        <v>0</v>
      </c>
      <c r="E215" s="42">
        <v>8000</v>
      </c>
      <c r="F215" s="41">
        <v>0</v>
      </c>
      <c r="G215" s="42" t="str">
        <f>IF(D215=0,"***",E215/D215)</f>
        <v>***</v>
      </c>
    </row>
    <row r="216" spans="1:7" ht="12.75">
      <c r="A216" s="19"/>
      <c r="B216" s="30"/>
      <c r="C216" s="20" t="s">
        <v>1486</v>
      </c>
      <c r="D216" s="43"/>
      <c r="E216" s="44">
        <v>8000</v>
      </c>
      <c r="F216" s="43"/>
      <c r="G216" s="44"/>
    </row>
    <row r="217" spans="1:7" ht="12.75">
      <c r="A217" s="17" t="s">
        <v>1467</v>
      </c>
      <c r="B217" s="29" t="s">
        <v>1184</v>
      </c>
      <c r="C217" s="18" t="s">
        <v>1185</v>
      </c>
      <c r="D217" s="41">
        <v>0</v>
      </c>
      <c r="E217" s="42">
        <v>53000</v>
      </c>
      <c r="F217" s="41">
        <v>0</v>
      </c>
      <c r="G217" s="42" t="str">
        <f>IF(D217=0,"***",E217/D217)</f>
        <v>***</v>
      </c>
    </row>
    <row r="218" spans="1:7" ht="12.75">
      <c r="A218" s="19"/>
      <c r="B218" s="30"/>
      <c r="C218" s="20" t="s">
        <v>1486</v>
      </c>
      <c r="D218" s="43"/>
      <c r="E218" s="44">
        <v>53000</v>
      </c>
      <c r="F218" s="43"/>
      <c r="G218" s="44"/>
    </row>
    <row r="219" spans="1:7" ht="12.75">
      <c r="A219" s="17" t="s">
        <v>717</v>
      </c>
      <c r="B219" s="29" t="s">
        <v>1488</v>
      </c>
      <c r="C219" s="18" t="s">
        <v>1186</v>
      </c>
      <c r="D219" s="41">
        <v>0</v>
      </c>
      <c r="E219" s="42">
        <v>2300</v>
      </c>
      <c r="F219" s="41">
        <v>0</v>
      </c>
      <c r="G219" s="42" t="str">
        <f>IF(D219=0,"***",E219/D219)</f>
        <v>***</v>
      </c>
    </row>
    <row r="220" spans="1:7" ht="12.75">
      <c r="A220" s="19"/>
      <c r="B220" s="30"/>
      <c r="C220" s="20" t="s">
        <v>1486</v>
      </c>
      <c r="D220" s="43"/>
      <c r="E220" s="44">
        <v>2300</v>
      </c>
      <c r="F220" s="43"/>
      <c r="G220" s="44"/>
    </row>
    <row r="221" spans="1:7" ht="12.75">
      <c r="A221" s="17" t="s">
        <v>717</v>
      </c>
      <c r="B221" s="29" t="s">
        <v>1187</v>
      </c>
      <c r="C221" s="18" t="s">
        <v>1188</v>
      </c>
      <c r="D221" s="41">
        <v>0</v>
      </c>
      <c r="E221" s="42">
        <v>7100</v>
      </c>
      <c r="F221" s="41">
        <v>0</v>
      </c>
      <c r="G221" s="42" t="str">
        <f>IF(D221=0,"***",E221/D221)</f>
        <v>***</v>
      </c>
    </row>
    <row r="222" spans="1:7" ht="12.75">
      <c r="A222" s="19"/>
      <c r="B222" s="30"/>
      <c r="C222" s="20" t="s">
        <v>1486</v>
      </c>
      <c r="D222" s="43"/>
      <c r="E222" s="44">
        <v>7100</v>
      </c>
      <c r="F222" s="43"/>
      <c r="G222" s="44"/>
    </row>
    <row r="223" spans="1:7" ht="12.75">
      <c r="A223" s="17" t="s">
        <v>717</v>
      </c>
      <c r="B223" s="29" t="s">
        <v>1189</v>
      </c>
      <c r="C223" s="18" t="s">
        <v>1190</v>
      </c>
      <c r="D223" s="41">
        <v>0</v>
      </c>
      <c r="E223" s="42">
        <v>21000</v>
      </c>
      <c r="F223" s="41">
        <v>0</v>
      </c>
      <c r="G223" s="42" t="str">
        <f>IF(D223=0,"***",E223/D223)</f>
        <v>***</v>
      </c>
    </row>
    <row r="224" spans="1:7" ht="13.5" thickBot="1">
      <c r="A224" s="19"/>
      <c r="B224" s="30"/>
      <c r="C224" s="20" t="s">
        <v>1486</v>
      </c>
      <c r="D224" s="43"/>
      <c r="E224" s="44">
        <v>21000</v>
      </c>
      <c r="F224" s="43"/>
      <c r="G224" s="44"/>
    </row>
    <row r="225" spans="1:7" ht="13.5" thickBot="1">
      <c r="A225" s="16" t="s">
        <v>1037</v>
      </c>
      <c r="B225" s="28"/>
      <c r="C225" s="15"/>
      <c r="D225" s="39"/>
      <c r="E225" s="40">
        <v>1222538.7</v>
      </c>
      <c r="F225" s="39"/>
      <c r="G225" s="40"/>
    </row>
    <row r="226" spans="1:7" ht="13.5" thickBot="1">
      <c r="A226" s="16" t="s">
        <v>1040</v>
      </c>
      <c r="B226" s="28"/>
      <c r="C226" s="15"/>
      <c r="D226" s="39"/>
      <c r="E226" s="40"/>
      <c r="F226" s="39"/>
      <c r="G226" s="40"/>
    </row>
    <row r="227" spans="1:7" ht="12.75">
      <c r="A227" s="17" t="s">
        <v>1041</v>
      </c>
      <c r="B227" s="29" t="s">
        <v>1488</v>
      </c>
      <c r="C227" s="18" t="s">
        <v>1191</v>
      </c>
      <c r="D227" s="41">
        <v>0</v>
      </c>
      <c r="E227" s="42">
        <v>950</v>
      </c>
      <c r="F227" s="41">
        <v>0</v>
      </c>
      <c r="G227" s="42" t="str">
        <f>IF(D227=0,"***",E227/D227)</f>
        <v>***</v>
      </c>
    </row>
    <row r="228" spans="1:7" ht="12.75">
      <c r="A228" s="19"/>
      <c r="B228" s="30"/>
      <c r="C228" s="20" t="s">
        <v>1486</v>
      </c>
      <c r="D228" s="43"/>
      <c r="E228" s="44">
        <v>950</v>
      </c>
      <c r="F228" s="43"/>
      <c r="G228" s="44"/>
    </row>
    <row r="229" spans="1:7" ht="12.75">
      <c r="A229" s="17" t="s">
        <v>1041</v>
      </c>
      <c r="B229" s="29" t="s">
        <v>1488</v>
      </c>
      <c r="C229" s="18" t="s">
        <v>1192</v>
      </c>
      <c r="D229" s="41">
        <v>0</v>
      </c>
      <c r="E229" s="42">
        <v>1500</v>
      </c>
      <c r="F229" s="41">
        <v>0</v>
      </c>
      <c r="G229" s="42" t="str">
        <f>IF(D229=0,"***",E229/D229)</f>
        <v>***</v>
      </c>
    </row>
    <row r="230" spans="1:7" ht="12.75">
      <c r="A230" s="19"/>
      <c r="B230" s="30"/>
      <c r="C230" s="20" t="s">
        <v>1486</v>
      </c>
      <c r="D230" s="43"/>
      <c r="E230" s="44">
        <v>1500</v>
      </c>
      <c r="F230" s="43"/>
      <c r="G230" s="44"/>
    </row>
    <row r="231" spans="1:7" ht="12.75">
      <c r="A231" s="17" t="s">
        <v>1041</v>
      </c>
      <c r="B231" s="29" t="s">
        <v>1488</v>
      </c>
      <c r="C231" s="18" t="s">
        <v>1193</v>
      </c>
      <c r="D231" s="41">
        <v>0</v>
      </c>
      <c r="E231" s="42">
        <v>7050</v>
      </c>
      <c r="F231" s="41">
        <v>0</v>
      </c>
      <c r="G231" s="42" t="str">
        <f>IF(D231=0,"***",E231/D231)</f>
        <v>***</v>
      </c>
    </row>
    <row r="232" spans="1:7" ht="12.75">
      <c r="A232" s="19"/>
      <c r="B232" s="30"/>
      <c r="C232" s="20" t="s">
        <v>1486</v>
      </c>
      <c r="D232" s="43"/>
      <c r="E232" s="44">
        <v>7050</v>
      </c>
      <c r="F232" s="43"/>
      <c r="G232" s="44"/>
    </row>
    <row r="233" spans="1:7" ht="12.75">
      <c r="A233" s="17" t="s">
        <v>1041</v>
      </c>
      <c r="B233" s="29" t="s">
        <v>1194</v>
      </c>
      <c r="C233" s="18" t="s">
        <v>1195</v>
      </c>
      <c r="D233" s="41">
        <v>0</v>
      </c>
      <c r="E233" s="42">
        <v>3000</v>
      </c>
      <c r="F233" s="41">
        <v>0</v>
      </c>
      <c r="G233" s="42" t="str">
        <f>IF(D233=0,"***",E233/D233)</f>
        <v>***</v>
      </c>
    </row>
    <row r="234" spans="1:7" ht="12.75">
      <c r="A234" s="19"/>
      <c r="B234" s="30"/>
      <c r="C234" s="20" t="s">
        <v>1486</v>
      </c>
      <c r="D234" s="43"/>
      <c r="E234" s="44">
        <v>3000</v>
      </c>
      <c r="F234" s="43"/>
      <c r="G234" s="44"/>
    </row>
    <row r="235" spans="1:7" ht="12.75">
      <c r="A235" s="17" t="s">
        <v>1041</v>
      </c>
      <c r="B235" s="29" t="s">
        <v>1196</v>
      </c>
      <c r="C235" s="18" t="s">
        <v>1197</v>
      </c>
      <c r="D235" s="41">
        <v>0</v>
      </c>
      <c r="E235" s="42">
        <v>4500</v>
      </c>
      <c r="F235" s="41">
        <v>0</v>
      </c>
      <c r="G235" s="42" t="str">
        <f>IF(D235=0,"***",E235/D235)</f>
        <v>***</v>
      </c>
    </row>
    <row r="236" spans="1:7" ht="12.75">
      <c r="A236" s="19"/>
      <c r="B236" s="30"/>
      <c r="C236" s="20" t="s">
        <v>1486</v>
      </c>
      <c r="D236" s="43"/>
      <c r="E236" s="44">
        <v>4500</v>
      </c>
      <c r="F236" s="43"/>
      <c r="G236" s="44"/>
    </row>
    <row r="237" spans="1:7" ht="12.75">
      <c r="A237" s="17" t="s">
        <v>1041</v>
      </c>
      <c r="B237" s="29" t="s">
        <v>1198</v>
      </c>
      <c r="C237" s="18" t="s">
        <v>1199</v>
      </c>
      <c r="D237" s="41">
        <v>0</v>
      </c>
      <c r="E237" s="42">
        <v>2000</v>
      </c>
      <c r="F237" s="41">
        <v>0</v>
      </c>
      <c r="G237" s="42" t="str">
        <f>IF(D237=0,"***",E237/D237)</f>
        <v>***</v>
      </c>
    </row>
    <row r="238" spans="1:7" ht="12.75">
      <c r="A238" s="19"/>
      <c r="B238" s="30"/>
      <c r="C238" s="20" t="s">
        <v>1486</v>
      </c>
      <c r="D238" s="43"/>
      <c r="E238" s="44">
        <v>2000</v>
      </c>
      <c r="F238" s="43"/>
      <c r="G238" s="44"/>
    </row>
    <row r="239" spans="1:7" ht="12.75">
      <c r="A239" s="17" t="s">
        <v>1041</v>
      </c>
      <c r="B239" s="29" t="s">
        <v>1200</v>
      </c>
      <c r="C239" s="18" t="s">
        <v>1201</v>
      </c>
      <c r="D239" s="41">
        <v>0</v>
      </c>
      <c r="E239" s="42">
        <v>1000</v>
      </c>
      <c r="F239" s="41">
        <v>0</v>
      </c>
      <c r="G239" s="42" t="str">
        <f>IF(D239=0,"***",E239/D239)</f>
        <v>***</v>
      </c>
    </row>
    <row r="240" spans="1:7" ht="12.75">
      <c r="A240" s="19"/>
      <c r="B240" s="30"/>
      <c r="C240" s="20" t="s">
        <v>1486</v>
      </c>
      <c r="D240" s="43"/>
      <c r="E240" s="44">
        <v>1000</v>
      </c>
      <c r="F240" s="43"/>
      <c r="G240" s="44"/>
    </row>
    <row r="241" spans="1:7" ht="12.75">
      <c r="A241" s="17" t="s">
        <v>1202</v>
      </c>
      <c r="B241" s="29" t="s">
        <v>1488</v>
      </c>
      <c r="C241" s="18" t="s">
        <v>1203</v>
      </c>
      <c r="D241" s="41">
        <v>0</v>
      </c>
      <c r="E241" s="42">
        <v>2000</v>
      </c>
      <c r="F241" s="41">
        <v>0</v>
      </c>
      <c r="G241" s="42" t="str">
        <f>IF(D241=0,"***",E241/D241)</f>
        <v>***</v>
      </c>
    </row>
    <row r="242" spans="1:7" ht="12.75">
      <c r="A242" s="19"/>
      <c r="B242" s="30"/>
      <c r="C242" s="20" t="s">
        <v>1486</v>
      </c>
      <c r="D242" s="43"/>
      <c r="E242" s="44">
        <v>2000</v>
      </c>
      <c r="F242" s="43"/>
      <c r="G242" s="44"/>
    </row>
    <row r="243" spans="1:7" ht="12.75">
      <c r="A243" s="17" t="s">
        <v>1008</v>
      </c>
      <c r="B243" s="29" t="s">
        <v>1204</v>
      </c>
      <c r="C243" s="18" t="s">
        <v>1205</v>
      </c>
      <c r="D243" s="41">
        <v>0</v>
      </c>
      <c r="E243" s="42">
        <v>430</v>
      </c>
      <c r="F243" s="41">
        <v>0</v>
      </c>
      <c r="G243" s="42" t="str">
        <f>IF(D243=0,"***",E243/D243)</f>
        <v>***</v>
      </c>
    </row>
    <row r="244" spans="1:7" ht="12.75">
      <c r="A244" s="19"/>
      <c r="B244" s="30"/>
      <c r="C244" s="20" t="s">
        <v>1486</v>
      </c>
      <c r="D244" s="43"/>
      <c r="E244" s="44">
        <v>430</v>
      </c>
      <c r="F244" s="43"/>
      <c r="G244" s="44"/>
    </row>
    <row r="245" spans="1:7" ht="12.75">
      <c r="A245" s="17" t="s">
        <v>1206</v>
      </c>
      <c r="B245" s="29" t="s">
        <v>1488</v>
      </c>
      <c r="C245" s="18" t="s">
        <v>1207</v>
      </c>
      <c r="D245" s="41">
        <v>0</v>
      </c>
      <c r="E245" s="42">
        <v>500</v>
      </c>
      <c r="F245" s="41">
        <v>0</v>
      </c>
      <c r="G245" s="42" t="str">
        <f>IF(D245=0,"***",E245/D245)</f>
        <v>***</v>
      </c>
    </row>
    <row r="246" spans="1:7" ht="12.75">
      <c r="A246" s="19"/>
      <c r="B246" s="30"/>
      <c r="C246" s="20" t="s">
        <v>1486</v>
      </c>
      <c r="D246" s="43"/>
      <c r="E246" s="44">
        <v>500</v>
      </c>
      <c r="F246" s="43"/>
      <c r="G246" s="44"/>
    </row>
    <row r="247" spans="1:7" ht="12.75">
      <c r="A247" s="17" t="s">
        <v>1206</v>
      </c>
      <c r="B247" s="29" t="s">
        <v>1488</v>
      </c>
      <c r="C247" s="18" t="s">
        <v>1208</v>
      </c>
      <c r="D247" s="41">
        <v>0</v>
      </c>
      <c r="E247" s="42">
        <v>1000</v>
      </c>
      <c r="F247" s="41">
        <v>0</v>
      </c>
      <c r="G247" s="42" t="str">
        <f>IF(D247=0,"***",E247/D247)</f>
        <v>***</v>
      </c>
    </row>
    <row r="248" spans="1:7" ht="12.75">
      <c r="A248" s="19"/>
      <c r="B248" s="30"/>
      <c r="C248" s="20" t="s">
        <v>1486</v>
      </c>
      <c r="D248" s="43"/>
      <c r="E248" s="44">
        <v>1000</v>
      </c>
      <c r="F248" s="43"/>
      <c r="G248" s="44"/>
    </row>
    <row r="249" spans="1:7" ht="12.75">
      <c r="A249" s="17" t="s">
        <v>1206</v>
      </c>
      <c r="B249" s="29" t="s">
        <v>1488</v>
      </c>
      <c r="C249" s="18" t="s">
        <v>1209</v>
      </c>
      <c r="D249" s="41">
        <v>0</v>
      </c>
      <c r="E249" s="42">
        <v>500</v>
      </c>
      <c r="F249" s="41">
        <v>0</v>
      </c>
      <c r="G249" s="42" t="str">
        <f>IF(D249=0,"***",E249/D249)</f>
        <v>***</v>
      </c>
    </row>
    <row r="250" spans="1:7" ht="12.75">
      <c r="A250" s="19"/>
      <c r="B250" s="30"/>
      <c r="C250" s="20" t="s">
        <v>1486</v>
      </c>
      <c r="D250" s="43"/>
      <c r="E250" s="44">
        <v>500</v>
      </c>
      <c r="F250" s="43"/>
      <c r="G250" s="44"/>
    </row>
    <row r="251" spans="1:7" ht="12.75">
      <c r="A251" s="17" t="s">
        <v>1009</v>
      </c>
      <c r="B251" s="29" t="s">
        <v>1488</v>
      </c>
      <c r="C251" s="18" t="s">
        <v>1210</v>
      </c>
      <c r="D251" s="41">
        <v>0</v>
      </c>
      <c r="E251" s="42">
        <v>700</v>
      </c>
      <c r="F251" s="41">
        <v>0</v>
      </c>
      <c r="G251" s="42" t="str">
        <f>IF(D251=0,"***",E251/D251)</f>
        <v>***</v>
      </c>
    </row>
    <row r="252" spans="1:7" ht="12.75">
      <c r="A252" s="19"/>
      <c r="B252" s="30"/>
      <c r="C252" s="20" t="s">
        <v>1486</v>
      </c>
      <c r="D252" s="43"/>
      <c r="E252" s="44">
        <v>700</v>
      </c>
      <c r="F252" s="43"/>
      <c r="G252" s="44"/>
    </row>
    <row r="253" spans="1:7" ht="12.75">
      <c r="A253" s="17" t="s">
        <v>1009</v>
      </c>
      <c r="B253" s="29" t="s">
        <v>1488</v>
      </c>
      <c r="C253" s="18" t="s">
        <v>1211</v>
      </c>
      <c r="D253" s="41">
        <v>0</v>
      </c>
      <c r="E253" s="42">
        <v>1000</v>
      </c>
      <c r="F253" s="41">
        <v>0</v>
      </c>
      <c r="G253" s="42" t="str">
        <f>IF(D253=0,"***",E253/D253)</f>
        <v>***</v>
      </c>
    </row>
    <row r="254" spans="1:7" ht="12.75">
      <c r="A254" s="19"/>
      <c r="B254" s="30"/>
      <c r="C254" s="20" t="s">
        <v>1486</v>
      </c>
      <c r="D254" s="43"/>
      <c r="E254" s="44">
        <v>1000</v>
      </c>
      <c r="F254" s="43"/>
      <c r="G254" s="44"/>
    </row>
    <row r="255" spans="1:7" ht="12.75">
      <c r="A255" s="17" t="s">
        <v>1010</v>
      </c>
      <c r="B255" s="29" t="s">
        <v>1488</v>
      </c>
      <c r="C255" s="18" t="s">
        <v>1212</v>
      </c>
      <c r="D255" s="41">
        <v>0</v>
      </c>
      <c r="E255" s="42">
        <v>920</v>
      </c>
      <c r="F255" s="41">
        <v>0</v>
      </c>
      <c r="G255" s="42" t="str">
        <f>IF(D255=0,"***",E255/D255)</f>
        <v>***</v>
      </c>
    </row>
    <row r="256" spans="1:7" ht="12.75">
      <c r="A256" s="19"/>
      <c r="B256" s="30"/>
      <c r="C256" s="20" t="s">
        <v>1486</v>
      </c>
      <c r="D256" s="43"/>
      <c r="E256" s="44">
        <v>920</v>
      </c>
      <c r="F256" s="43"/>
      <c r="G256" s="44"/>
    </row>
    <row r="257" spans="1:7" ht="12.75">
      <c r="A257" s="17" t="s">
        <v>1010</v>
      </c>
      <c r="B257" s="29" t="s">
        <v>1488</v>
      </c>
      <c r="C257" s="18" t="s">
        <v>1213</v>
      </c>
      <c r="D257" s="41">
        <v>0</v>
      </c>
      <c r="E257" s="42">
        <v>1500</v>
      </c>
      <c r="F257" s="41">
        <v>0</v>
      </c>
      <c r="G257" s="42" t="str">
        <f>IF(D257=0,"***",E257/D257)</f>
        <v>***</v>
      </c>
    </row>
    <row r="258" spans="1:7" ht="12.75">
      <c r="A258" s="19"/>
      <c r="B258" s="30"/>
      <c r="C258" s="20" t="s">
        <v>1486</v>
      </c>
      <c r="D258" s="43"/>
      <c r="E258" s="44">
        <v>1500</v>
      </c>
      <c r="F258" s="43"/>
      <c r="G258" s="44"/>
    </row>
    <row r="259" spans="1:7" ht="12.75">
      <c r="A259" s="17" t="s">
        <v>1214</v>
      </c>
      <c r="B259" s="29" t="s">
        <v>1215</v>
      </c>
      <c r="C259" s="18" t="s">
        <v>1216</v>
      </c>
      <c r="D259" s="41">
        <v>0</v>
      </c>
      <c r="E259" s="42">
        <v>1200</v>
      </c>
      <c r="F259" s="41">
        <v>0</v>
      </c>
      <c r="G259" s="42" t="str">
        <f>IF(D259=0,"***",E259/D259)</f>
        <v>***</v>
      </c>
    </row>
    <row r="260" spans="1:7" ht="12.75">
      <c r="A260" s="19"/>
      <c r="B260" s="30"/>
      <c r="C260" s="20" t="s">
        <v>1486</v>
      </c>
      <c r="D260" s="43"/>
      <c r="E260" s="44">
        <v>1200</v>
      </c>
      <c r="F260" s="43"/>
      <c r="G260" s="44"/>
    </row>
    <row r="261" spans="1:7" ht="12.75">
      <c r="A261" s="17" t="s">
        <v>1217</v>
      </c>
      <c r="B261" s="29" t="s">
        <v>1218</v>
      </c>
      <c r="C261" s="18" t="s">
        <v>1219</v>
      </c>
      <c r="D261" s="41">
        <v>0</v>
      </c>
      <c r="E261" s="42">
        <v>1200</v>
      </c>
      <c r="F261" s="41">
        <v>0</v>
      </c>
      <c r="G261" s="42" t="str">
        <f>IF(D261=0,"***",E261/D261)</f>
        <v>***</v>
      </c>
    </row>
    <row r="262" spans="1:7" ht="12.75">
      <c r="A262" s="19"/>
      <c r="B262" s="30"/>
      <c r="C262" s="20" t="s">
        <v>1486</v>
      </c>
      <c r="D262" s="43"/>
      <c r="E262" s="44">
        <v>1200</v>
      </c>
      <c r="F262" s="43"/>
      <c r="G262" s="44"/>
    </row>
    <row r="263" spans="1:7" ht="12.75">
      <c r="A263" s="17" t="s">
        <v>1220</v>
      </c>
      <c r="B263" s="29" t="s">
        <v>1221</v>
      </c>
      <c r="C263" s="18" t="s">
        <v>1222</v>
      </c>
      <c r="D263" s="41">
        <v>0</v>
      </c>
      <c r="E263" s="42">
        <v>5000</v>
      </c>
      <c r="F263" s="41">
        <v>0</v>
      </c>
      <c r="G263" s="42" t="str">
        <f>IF(D263=0,"***",E263/D263)</f>
        <v>***</v>
      </c>
    </row>
    <row r="264" spans="1:7" ht="12.75">
      <c r="A264" s="19"/>
      <c r="B264" s="30"/>
      <c r="C264" s="20" t="s">
        <v>1486</v>
      </c>
      <c r="D264" s="43"/>
      <c r="E264" s="44">
        <v>5000</v>
      </c>
      <c r="F264" s="43"/>
      <c r="G264" s="44"/>
    </row>
    <row r="265" spans="1:7" ht="12.75">
      <c r="A265" s="17" t="s">
        <v>962</v>
      </c>
      <c r="B265" s="29" t="s">
        <v>1223</v>
      </c>
      <c r="C265" s="18" t="s">
        <v>1224</v>
      </c>
      <c r="D265" s="41">
        <v>0</v>
      </c>
      <c r="E265" s="42">
        <v>2500</v>
      </c>
      <c r="F265" s="41">
        <v>0</v>
      </c>
      <c r="G265" s="42" t="str">
        <f>IF(D265=0,"***",E265/D265)</f>
        <v>***</v>
      </c>
    </row>
    <row r="266" spans="1:7" ht="12.75">
      <c r="A266" s="19"/>
      <c r="B266" s="30"/>
      <c r="C266" s="20" t="s">
        <v>1486</v>
      </c>
      <c r="D266" s="43"/>
      <c r="E266" s="44">
        <v>2500</v>
      </c>
      <c r="F266" s="43"/>
      <c r="G266" s="44"/>
    </row>
    <row r="267" spans="1:7" ht="12.75">
      <c r="A267" s="17" t="s">
        <v>1011</v>
      </c>
      <c r="B267" s="29" t="s">
        <v>1488</v>
      </c>
      <c r="C267" s="18" t="s">
        <v>1225</v>
      </c>
      <c r="D267" s="41">
        <v>0</v>
      </c>
      <c r="E267" s="42">
        <v>500</v>
      </c>
      <c r="F267" s="41">
        <v>0</v>
      </c>
      <c r="G267" s="42" t="str">
        <f>IF(D267=0,"***",E267/D267)</f>
        <v>***</v>
      </c>
    </row>
    <row r="268" spans="1:7" ht="12.75">
      <c r="A268" s="19"/>
      <c r="B268" s="30"/>
      <c r="C268" s="20" t="s">
        <v>1486</v>
      </c>
      <c r="D268" s="43"/>
      <c r="E268" s="44">
        <v>500</v>
      </c>
      <c r="F268" s="43"/>
      <c r="G268" s="44"/>
    </row>
    <row r="269" spans="1:7" ht="12.75">
      <c r="A269" s="17" t="s">
        <v>19</v>
      </c>
      <c r="B269" s="29" t="s">
        <v>1259</v>
      </c>
      <c r="C269" s="18" t="s">
        <v>1260</v>
      </c>
      <c r="D269" s="41">
        <v>0</v>
      </c>
      <c r="E269" s="42">
        <v>500</v>
      </c>
      <c r="F269" s="41">
        <v>0</v>
      </c>
      <c r="G269" s="42" t="str">
        <f>IF(D269=0,"***",E269/D269)</f>
        <v>***</v>
      </c>
    </row>
    <row r="270" spans="1:7" ht="12.75">
      <c r="A270" s="19"/>
      <c r="B270" s="30"/>
      <c r="C270" s="20" t="s">
        <v>1486</v>
      </c>
      <c r="D270" s="43"/>
      <c r="E270" s="44">
        <v>500</v>
      </c>
      <c r="F270" s="43"/>
      <c r="G270" s="44"/>
    </row>
    <row r="271" spans="1:7" ht="12.75">
      <c r="A271" s="17" t="s">
        <v>19</v>
      </c>
      <c r="B271" s="29" t="s">
        <v>1261</v>
      </c>
      <c r="C271" s="18" t="s">
        <v>1262</v>
      </c>
      <c r="D271" s="41">
        <v>0</v>
      </c>
      <c r="E271" s="42">
        <v>1000</v>
      </c>
      <c r="F271" s="41">
        <v>0</v>
      </c>
      <c r="G271" s="42" t="str">
        <f>IF(D271=0,"***",E271/D271)</f>
        <v>***</v>
      </c>
    </row>
    <row r="272" spans="1:7" ht="12.75">
      <c r="A272" s="19"/>
      <c r="B272" s="30"/>
      <c r="C272" s="20" t="s">
        <v>1486</v>
      </c>
      <c r="D272" s="43"/>
      <c r="E272" s="44">
        <v>1000</v>
      </c>
      <c r="F272" s="43"/>
      <c r="G272" s="44"/>
    </row>
    <row r="273" spans="1:7" ht="12.75">
      <c r="A273" s="17" t="s">
        <v>1012</v>
      </c>
      <c r="B273" s="29" t="s">
        <v>1488</v>
      </c>
      <c r="C273" s="18" t="s">
        <v>1263</v>
      </c>
      <c r="D273" s="41">
        <v>0</v>
      </c>
      <c r="E273" s="42">
        <v>500</v>
      </c>
      <c r="F273" s="41">
        <v>0</v>
      </c>
      <c r="G273" s="42" t="str">
        <f>IF(D273=0,"***",E273/D273)</f>
        <v>***</v>
      </c>
    </row>
    <row r="274" spans="1:7" ht="12.75">
      <c r="A274" s="19"/>
      <c r="B274" s="30"/>
      <c r="C274" s="20" t="s">
        <v>1486</v>
      </c>
      <c r="D274" s="43"/>
      <c r="E274" s="44">
        <v>500</v>
      </c>
      <c r="F274" s="43"/>
      <c r="G274" s="44"/>
    </row>
    <row r="275" spans="1:7" ht="12.75">
      <c r="A275" s="17" t="s">
        <v>614</v>
      </c>
      <c r="B275" s="29" t="s">
        <v>1488</v>
      </c>
      <c r="C275" s="18" t="s">
        <v>1264</v>
      </c>
      <c r="D275" s="41">
        <v>0</v>
      </c>
      <c r="E275" s="42">
        <v>100</v>
      </c>
      <c r="F275" s="41">
        <v>0</v>
      </c>
      <c r="G275" s="42" t="str">
        <f>IF(D275=0,"***",E275/D275)</f>
        <v>***</v>
      </c>
    </row>
    <row r="276" spans="1:7" ht="12.75">
      <c r="A276" s="19"/>
      <c r="B276" s="30"/>
      <c r="C276" s="20" t="s">
        <v>1486</v>
      </c>
      <c r="D276" s="43"/>
      <c r="E276" s="44">
        <v>100</v>
      </c>
      <c r="F276" s="43"/>
      <c r="G276" s="44"/>
    </row>
    <row r="277" spans="1:7" ht="12.75">
      <c r="A277" s="17" t="s">
        <v>614</v>
      </c>
      <c r="B277" s="29" t="s">
        <v>1488</v>
      </c>
      <c r="C277" s="18" t="s">
        <v>1265</v>
      </c>
      <c r="D277" s="41">
        <v>0</v>
      </c>
      <c r="E277" s="42">
        <v>150</v>
      </c>
      <c r="F277" s="41">
        <v>0</v>
      </c>
      <c r="G277" s="42" t="str">
        <f>IF(D277=0,"***",E277/D277)</f>
        <v>***</v>
      </c>
    </row>
    <row r="278" spans="1:7" ht="12.75">
      <c r="A278" s="19"/>
      <c r="B278" s="30"/>
      <c r="C278" s="20" t="s">
        <v>1486</v>
      </c>
      <c r="D278" s="43"/>
      <c r="E278" s="44">
        <v>150</v>
      </c>
      <c r="F278" s="43"/>
      <c r="G278" s="44"/>
    </row>
    <row r="279" spans="1:7" ht="12.75">
      <c r="A279" s="17" t="s">
        <v>614</v>
      </c>
      <c r="B279" s="29" t="s">
        <v>1488</v>
      </c>
      <c r="C279" s="18" t="s">
        <v>1266</v>
      </c>
      <c r="D279" s="41">
        <v>0</v>
      </c>
      <c r="E279" s="42">
        <v>550</v>
      </c>
      <c r="F279" s="41">
        <v>0</v>
      </c>
      <c r="G279" s="42" t="str">
        <f>IF(D279=0,"***",E279/D279)</f>
        <v>***</v>
      </c>
    </row>
    <row r="280" spans="1:7" ht="12.75">
      <c r="A280" s="19"/>
      <c r="B280" s="30"/>
      <c r="C280" s="20" t="s">
        <v>1486</v>
      </c>
      <c r="D280" s="43"/>
      <c r="E280" s="44">
        <v>550</v>
      </c>
      <c r="F280" s="43"/>
      <c r="G280" s="44"/>
    </row>
    <row r="281" spans="1:7" ht="12.75">
      <c r="A281" s="17" t="s">
        <v>1267</v>
      </c>
      <c r="B281" s="29" t="s">
        <v>1488</v>
      </c>
      <c r="C281" s="18" t="s">
        <v>1268</v>
      </c>
      <c r="D281" s="41">
        <v>0</v>
      </c>
      <c r="E281" s="42">
        <v>500</v>
      </c>
      <c r="F281" s="41">
        <v>0</v>
      </c>
      <c r="G281" s="42" t="str">
        <f>IF(D281=0,"***",E281/D281)</f>
        <v>***</v>
      </c>
    </row>
    <row r="282" spans="1:7" ht="12.75">
      <c r="A282" s="19"/>
      <c r="B282" s="30"/>
      <c r="C282" s="20" t="s">
        <v>1486</v>
      </c>
      <c r="D282" s="43"/>
      <c r="E282" s="44">
        <v>500</v>
      </c>
      <c r="F282" s="43"/>
      <c r="G282" s="44"/>
    </row>
    <row r="283" spans="1:7" ht="12.75">
      <c r="A283" s="17" t="s">
        <v>1267</v>
      </c>
      <c r="B283" s="29" t="s">
        <v>1269</v>
      </c>
      <c r="C283" s="18" t="s">
        <v>1270</v>
      </c>
      <c r="D283" s="41">
        <v>0</v>
      </c>
      <c r="E283" s="42">
        <v>1500</v>
      </c>
      <c r="F283" s="41">
        <v>0</v>
      </c>
      <c r="G283" s="42" t="str">
        <f>IF(D283=0,"***",E283/D283)</f>
        <v>***</v>
      </c>
    </row>
    <row r="284" spans="1:7" ht="12.75">
      <c r="A284" s="19"/>
      <c r="B284" s="30"/>
      <c r="C284" s="20" t="s">
        <v>1486</v>
      </c>
      <c r="D284" s="43"/>
      <c r="E284" s="44">
        <v>1500</v>
      </c>
      <c r="F284" s="43"/>
      <c r="G284" s="44"/>
    </row>
    <row r="285" spans="1:7" ht="12.75">
      <c r="A285" s="17" t="s">
        <v>1271</v>
      </c>
      <c r="B285" s="29" t="s">
        <v>1272</v>
      </c>
      <c r="C285" s="18" t="s">
        <v>1273</v>
      </c>
      <c r="D285" s="41">
        <v>0</v>
      </c>
      <c r="E285" s="42">
        <v>1000</v>
      </c>
      <c r="F285" s="41">
        <v>0</v>
      </c>
      <c r="G285" s="42" t="str">
        <f>IF(D285=0,"***",E285/D285)</f>
        <v>***</v>
      </c>
    </row>
    <row r="286" spans="1:7" ht="12.75">
      <c r="A286" s="19"/>
      <c r="B286" s="30"/>
      <c r="C286" s="20" t="s">
        <v>1486</v>
      </c>
      <c r="D286" s="43"/>
      <c r="E286" s="44">
        <v>1000</v>
      </c>
      <c r="F286" s="43"/>
      <c r="G286" s="44"/>
    </row>
    <row r="287" spans="1:7" ht="12.75">
      <c r="A287" s="17" t="s">
        <v>1487</v>
      </c>
      <c r="B287" s="29" t="s">
        <v>1274</v>
      </c>
      <c r="C287" s="18" t="s">
        <v>1275</v>
      </c>
      <c r="D287" s="41">
        <v>0</v>
      </c>
      <c r="E287" s="42">
        <v>1000</v>
      </c>
      <c r="F287" s="41">
        <v>0</v>
      </c>
      <c r="G287" s="42" t="str">
        <f>IF(D287=0,"***",E287/D287)</f>
        <v>***</v>
      </c>
    </row>
    <row r="288" spans="1:7" ht="12.75">
      <c r="A288" s="19"/>
      <c r="B288" s="30"/>
      <c r="C288" s="20" t="s">
        <v>1486</v>
      </c>
      <c r="D288" s="43"/>
      <c r="E288" s="44">
        <v>1000</v>
      </c>
      <c r="F288" s="43"/>
      <c r="G288" s="44"/>
    </row>
    <row r="289" spans="1:7" ht="12.75">
      <c r="A289" s="17" t="s">
        <v>1276</v>
      </c>
      <c r="B289" s="29" t="s">
        <v>1488</v>
      </c>
      <c r="C289" s="18" t="s">
        <v>1277</v>
      </c>
      <c r="D289" s="41">
        <v>0</v>
      </c>
      <c r="E289" s="42">
        <v>1500</v>
      </c>
      <c r="F289" s="41">
        <v>0</v>
      </c>
      <c r="G289" s="42" t="str">
        <f>IF(D289=0,"***",E289/D289)</f>
        <v>***</v>
      </c>
    </row>
    <row r="290" spans="1:7" ht="12.75">
      <c r="A290" s="19"/>
      <c r="B290" s="30"/>
      <c r="C290" s="20" t="s">
        <v>1486</v>
      </c>
      <c r="D290" s="43"/>
      <c r="E290" s="44">
        <v>1500</v>
      </c>
      <c r="F290" s="43"/>
      <c r="G290" s="44"/>
    </row>
    <row r="291" spans="1:7" ht="12.75">
      <c r="A291" s="17" t="s">
        <v>1278</v>
      </c>
      <c r="B291" s="29" t="s">
        <v>1488</v>
      </c>
      <c r="C291" s="18" t="s">
        <v>1279</v>
      </c>
      <c r="D291" s="41">
        <v>0</v>
      </c>
      <c r="E291" s="42">
        <v>1000</v>
      </c>
      <c r="F291" s="41">
        <v>0</v>
      </c>
      <c r="G291" s="42" t="str">
        <f>IF(D291=0,"***",E291/D291)</f>
        <v>***</v>
      </c>
    </row>
    <row r="292" spans="1:7" ht="12.75">
      <c r="A292" s="19"/>
      <c r="B292" s="30"/>
      <c r="C292" s="20" t="s">
        <v>1486</v>
      </c>
      <c r="D292" s="43"/>
      <c r="E292" s="44">
        <v>1000</v>
      </c>
      <c r="F292" s="43"/>
      <c r="G292" s="44"/>
    </row>
    <row r="293" spans="1:7" ht="12.75">
      <c r="A293" s="17" t="s">
        <v>1278</v>
      </c>
      <c r="B293" s="29" t="s">
        <v>1488</v>
      </c>
      <c r="C293" s="18" t="s">
        <v>1280</v>
      </c>
      <c r="D293" s="41">
        <v>0</v>
      </c>
      <c r="E293" s="42">
        <v>950</v>
      </c>
      <c r="F293" s="41">
        <v>0</v>
      </c>
      <c r="G293" s="42" t="str">
        <f>IF(D293=0,"***",E293/D293)</f>
        <v>***</v>
      </c>
    </row>
    <row r="294" spans="1:7" ht="12.75">
      <c r="A294" s="19"/>
      <c r="B294" s="30"/>
      <c r="C294" s="20" t="s">
        <v>1486</v>
      </c>
      <c r="D294" s="43"/>
      <c r="E294" s="44">
        <v>950</v>
      </c>
      <c r="F294" s="43"/>
      <c r="G294" s="44"/>
    </row>
    <row r="295" spans="1:7" ht="12.75">
      <c r="A295" s="17" t="s">
        <v>1281</v>
      </c>
      <c r="B295" s="29" t="s">
        <v>1488</v>
      </c>
      <c r="C295" s="18" t="s">
        <v>1282</v>
      </c>
      <c r="D295" s="41">
        <v>0</v>
      </c>
      <c r="E295" s="42">
        <v>550</v>
      </c>
      <c r="F295" s="41">
        <v>0</v>
      </c>
      <c r="G295" s="42" t="str">
        <f>IF(D295=0,"***",E295/D295)</f>
        <v>***</v>
      </c>
    </row>
    <row r="296" spans="1:7" ht="12.75">
      <c r="A296" s="19"/>
      <c r="B296" s="30"/>
      <c r="C296" s="20" t="s">
        <v>1486</v>
      </c>
      <c r="D296" s="43"/>
      <c r="E296" s="44">
        <v>550</v>
      </c>
      <c r="F296" s="43"/>
      <c r="G296" s="44"/>
    </row>
    <row r="297" spans="1:7" ht="12.75">
      <c r="A297" s="17" t="s">
        <v>1106</v>
      </c>
      <c r="B297" s="29" t="s">
        <v>1283</v>
      </c>
      <c r="C297" s="18" t="s">
        <v>1284</v>
      </c>
      <c r="D297" s="41">
        <v>0</v>
      </c>
      <c r="E297" s="42">
        <v>3000</v>
      </c>
      <c r="F297" s="41">
        <v>0</v>
      </c>
      <c r="G297" s="42" t="str">
        <f>IF(D297=0,"***",E297/D297)</f>
        <v>***</v>
      </c>
    </row>
    <row r="298" spans="1:7" ht="12.75">
      <c r="A298" s="19"/>
      <c r="B298" s="30"/>
      <c r="C298" s="20" t="s">
        <v>1486</v>
      </c>
      <c r="D298" s="43"/>
      <c r="E298" s="44">
        <v>3000</v>
      </c>
      <c r="F298" s="43"/>
      <c r="G298" s="44"/>
    </row>
    <row r="299" spans="1:7" ht="12.75">
      <c r="A299" s="17" t="s">
        <v>1013</v>
      </c>
      <c r="B299" s="29" t="s">
        <v>1488</v>
      </c>
      <c r="C299" s="18" t="s">
        <v>1285</v>
      </c>
      <c r="D299" s="41">
        <v>0</v>
      </c>
      <c r="E299" s="42">
        <v>2000</v>
      </c>
      <c r="F299" s="41">
        <v>0</v>
      </c>
      <c r="G299" s="42" t="str">
        <f>IF(D299=0,"***",E299/D299)</f>
        <v>***</v>
      </c>
    </row>
    <row r="300" spans="1:7" ht="12.75">
      <c r="A300" s="19"/>
      <c r="B300" s="30"/>
      <c r="C300" s="20" t="s">
        <v>1486</v>
      </c>
      <c r="D300" s="43"/>
      <c r="E300" s="44">
        <v>2000</v>
      </c>
      <c r="F300" s="43"/>
      <c r="G300" s="44"/>
    </row>
    <row r="301" spans="1:7" ht="12.75">
      <c r="A301" s="17" t="s">
        <v>1286</v>
      </c>
      <c r="B301" s="29" t="s">
        <v>1488</v>
      </c>
      <c r="C301" s="18" t="s">
        <v>1287</v>
      </c>
      <c r="D301" s="41">
        <v>0</v>
      </c>
      <c r="E301" s="42">
        <v>2000</v>
      </c>
      <c r="F301" s="41">
        <v>0</v>
      </c>
      <c r="G301" s="42" t="str">
        <f>IF(D301=0,"***",E301/D301)</f>
        <v>***</v>
      </c>
    </row>
    <row r="302" spans="1:7" ht="12.75">
      <c r="A302" s="19"/>
      <c r="B302" s="30"/>
      <c r="C302" s="20" t="s">
        <v>1486</v>
      </c>
      <c r="D302" s="43"/>
      <c r="E302" s="44">
        <v>2000</v>
      </c>
      <c r="F302" s="43"/>
      <c r="G302" s="44"/>
    </row>
    <row r="303" spans="1:7" ht="12.75">
      <c r="A303" s="17" t="s">
        <v>1014</v>
      </c>
      <c r="B303" s="29" t="s">
        <v>1488</v>
      </c>
      <c r="C303" s="18" t="s">
        <v>1288</v>
      </c>
      <c r="D303" s="41">
        <v>0</v>
      </c>
      <c r="E303" s="42">
        <v>300</v>
      </c>
      <c r="F303" s="41">
        <v>0</v>
      </c>
      <c r="G303" s="42" t="str">
        <f>IF(D303=0,"***",E303/D303)</f>
        <v>***</v>
      </c>
    </row>
    <row r="304" spans="1:7" ht="12.75">
      <c r="A304" s="19"/>
      <c r="B304" s="30"/>
      <c r="C304" s="20" t="s">
        <v>1486</v>
      </c>
      <c r="D304" s="43"/>
      <c r="E304" s="44">
        <v>300</v>
      </c>
      <c r="F304" s="43"/>
      <c r="G304" s="44"/>
    </row>
    <row r="305" spans="1:7" ht="12.75">
      <c r="A305" s="17" t="s">
        <v>1289</v>
      </c>
      <c r="B305" s="29" t="s">
        <v>1488</v>
      </c>
      <c r="C305" s="18" t="s">
        <v>1290</v>
      </c>
      <c r="D305" s="41">
        <v>0</v>
      </c>
      <c r="E305" s="42">
        <v>2500</v>
      </c>
      <c r="F305" s="41">
        <v>0</v>
      </c>
      <c r="G305" s="42" t="str">
        <f>IF(D305=0,"***",E305/D305)</f>
        <v>***</v>
      </c>
    </row>
    <row r="306" spans="1:7" ht="12.75">
      <c r="A306" s="19"/>
      <c r="B306" s="30"/>
      <c r="C306" s="20" t="s">
        <v>1486</v>
      </c>
      <c r="D306" s="43"/>
      <c r="E306" s="44">
        <v>2500</v>
      </c>
      <c r="F306" s="43"/>
      <c r="G306" s="44"/>
    </row>
    <row r="307" spans="1:7" ht="12.75">
      <c r="A307" s="17" t="s">
        <v>1015</v>
      </c>
      <c r="B307" s="29" t="s">
        <v>1488</v>
      </c>
      <c r="C307" s="18" t="s">
        <v>1352</v>
      </c>
      <c r="D307" s="41">
        <v>0</v>
      </c>
      <c r="E307" s="42">
        <v>200</v>
      </c>
      <c r="F307" s="41">
        <v>0</v>
      </c>
      <c r="G307" s="42" t="str">
        <f>IF(D307=0,"***",E307/D307)</f>
        <v>***</v>
      </c>
    </row>
    <row r="308" spans="1:7" ht="12.75">
      <c r="A308" s="19"/>
      <c r="B308" s="30"/>
      <c r="C308" s="20" t="s">
        <v>1486</v>
      </c>
      <c r="D308" s="43"/>
      <c r="E308" s="44">
        <v>200</v>
      </c>
      <c r="F308" s="43"/>
      <c r="G308" s="44"/>
    </row>
    <row r="309" spans="1:7" ht="12.75">
      <c r="A309" s="17" t="s">
        <v>1015</v>
      </c>
      <c r="B309" s="29" t="s">
        <v>1488</v>
      </c>
      <c r="C309" s="18" t="s">
        <v>1353</v>
      </c>
      <c r="D309" s="41">
        <v>0</v>
      </c>
      <c r="E309" s="42">
        <v>250</v>
      </c>
      <c r="F309" s="41">
        <v>0</v>
      </c>
      <c r="G309" s="42" t="str">
        <f>IF(D309=0,"***",E309/D309)</f>
        <v>***</v>
      </c>
    </row>
    <row r="310" spans="1:7" ht="12.75">
      <c r="A310" s="19"/>
      <c r="B310" s="30"/>
      <c r="C310" s="20" t="s">
        <v>1486</v>
      </c>
      <c r="D310" s="43"/>
      <c r="E310" s="44">
        <v>250</v>
      </c>
      <c r="F310" s="43"/>
      <c r="G310" s="44"/>
    </row>
    <row r="311" spans="1:7" ht="12.75">
      <c r="A311" s="17" t="s">
        <v>1354</v>
      </c>
      <c r="B311" s="29" t="s">
        <v>1355</v>
      </c>
      <c r="C311" s="18" t="s">
        <v>1356</v>
      </c>
      <c r="D311" s="41">
        <v>0</v>
      </c>
      <c r="E311" s="42">
        <v>9500</v>
      </c>
      <c r="F311" s="41">
        <v>0</v>
      </c>
      <c r="G311" s="42" t="str">
        <f>IF(D311=0,"***",E311/D311)</f>
        <v>***</v>
      </c>
    </row>
    <row r="312" spans="1:7" ht="12.75">
      <c r="A312" s="19"/>
      <c r="B312" s="30"/>
      <c r="C312" s="20" t="s">
        <v>1486</v>
      </c>
      <c r="D312" s="43"/>
      <c r="E312" s="44">
        <v>9500</v>
      </c>
      <c r="F312" s="43"/>
      <c r="G312" s="44"/>
    </row>
    <row r="313" spans="1:7" ht="12.75">
      <c r="A313" s="17" t="s">
        <v>1354</v>
      </c>
      <c r="B313" s="29" t="s">
        <v>1357</v>
      </c>
      <c r="C313" s="18" t="s">
        <v>1358</v>
      </c>
      <c r="D313" s="41">
        <v>0</v>
      </c>
      <c r="E313" s="42">
        <v>500</v>
      </c>
      <c r="F313" s="41">
        <v>0</v>
      </c>
      <c r="G313" s="42" t="str">
        <f>IF(D313=0,"***",E313/D313)</f>
        <v>***</v>
      </c>
    </row>
    <row r="314" spans="1:7" ht="12.75">
      <c r="A314" s="19"/>
      <c r="B314" s="30"/>
      <c r="C314" s="20" t="s">
        <v>1486</v>
      </c>
      <c r="D314" s="43"/>
      <c r="E314" s="44">
        <v>500</v>
      </c>
      <c r="F314" s="43"/>
      <c r="G314" s="44"/>
    </row>
    <row r="315" spans="1:7" ht="12.75">
      <c r="A315" s="17" t="s">
        <v>1467</v>
      </c>
      <c r="B315" s="29" t="s">
        <v>1359</v>
      </c>
      <c r="C315" s="18" t="s">
        <v>1360</v>
      </c>
      <c r="D315" s="41">
        <v>0</v>
      </c>
      <c r="E315" s="42">
        <v>10000</v>
      </c>
      <c r="F315" s="41">
        <v>0</v>
      </c>
      <c r="G315" s="42" t="str">
        <f>IF(D315=0,"***",E315/D315)</f>
        <v>***</v>
      </c>
    </row>
    <row r="316" spans="1:7" ht="12.75">
      <c r="A316" s="19"/>
      <c r="B316" s="30"/>
      <c r="C316" s="20" t="s">
        <v>1486</v>
      </c>
      <c r="D316" s="43"/>
      <c r="E316" s="44">
        <v>10000</v>
      </c>
      <c r="F316" s="43"/>
      <c r="G316" s="44"/>
    </row>
    <row r="317" spans="1:7" ht="12.75">
      <c r="A317" s="17" t="s">
        <v>1467</v>
      </c>
      <c r="B317" s="29" t="s">
        <v>1235</v>
      </c>
      <c r="C317" s="18" t="s">
        <v>1236</v>
      </c>
      <c r="D317" s="41">
        <v>0</v>
      </c>
      <c r="E317" s="42">
        <v>33640</v>
      </c>
      <c r="F317" s="41">
        <v>0</v>
      </c>
      <c r="G317" s="42" t="str">
        <f>IF(D317=0,"***",E317/D317)</f>
        <v>***</v>
      </c>
    </row>
    <row r="318" spans="1:7" ht="12.75">
      <c r="A318" s="19"/>
      <c r="B318" s="30"/>
      <c r="C318" s="20" t="s">
        <v>1486</v>
      </c>
      <c r="D318" s="43"/>
      <c r="E318" s="44">
        <v>33640</v>
      </c>
      <c r="F318" s="43"/>
      <c r="G318" s="44"/>
    </row>
    <row r="319" spans="1:7" ht="12.75">
      <c r="A319" s="17" t="s">
        <v>1467</v>
      </c>
      <c r="B319" s="29" t="s">
        <v>1361</v>
      </c>
      <c r="C319" s="18" t="s">
        <v>1362</v>
      </c>
      <c r="D319" s="41">
        <v>0</v>
      </c>
      <c r="E319" s="42">
        <v>23950</v>
      </c>
      <c r="F319" s="41">
        <v>0</v>
      </c>
      <c r="G319" s="42" t="str">
        <f>IF(D319=0,"***",E319/D319)</f>
        <v>***</v>
      </c>
    </row>
    <row r="320" spans="1:7" ht="12.75">
      <c r="A320" s="19"/>
      <c r="B320" s="30"/>
      <c r="C320" s="20" t="s">
        <v>1486</v>
      </c>
      <c r="D320" s="43"/>
      <c r="E320" s="44">
        <v>23950</v>
      </c>
      <c r="F320" s="43"/>
      <c r="G320" s="44"/>
    </row>
    <row r="321" spans="1:7" ht="12.75">
      <c r="A321" s="17" t="s">
        <v>1467</v>
      </c>
      <c r="B321" s="29" t="s">
        <v>1237</v>
      </c>
      <c r="C321" s="18" t="s">
        <v>1238</v>
      </c>
      <c r="D321" s="41">
        <v>0</v>
      </c>
      <c r="E321" s="42">
        <v>1500</v>
      </c>
      <c r="F321" s="41">
        <v>0</v>
      </c>
      <c r="G321" s="42" t="str">
        <f>IF(D321=0,"***",E321/D321)</f>
        <v>***</v>
      </c>
    </row>
    <row r="322" spans="1:7" ht="12.75">
      <c r="A322" s="19"/>
      <c r="B322" s="30"/>
      <c r="C322" s="20" t="s">
        <v>1486</v>
      </c>
      <c r="D322" s="43"/>
      <c r="E322" s="44">
        <v>1500</v>
      </c>
      <c r="F322" s="43"/>
      <c r="G322" s="44"/>
    </row>
    <row r="323" spans="1:7" ht="12.75">
      <c r="A323" s="17" t="s">
        <v>1046</v>
      </c>
      <c r="B323" s="29" t="s">
        <v>1363</v>
      </c>
      <c r="C323" s="18" t="s">
        <v>1364</v>
      </c>
      <c r="D323" s="41">
        <v>0</v>
      </c>
      <c r="E323" s="42">
        <v>15378.6</v>
      </c>
      <c r="F323" s="41">
        <v>0</v>
      </c>
      <c r="G323" s="42" t="str">
        <f>IF(D323=0,"***",E323/D323)</f>
        <v>***</v>
      </c>
    </row>
    <row r="324" spans="1:7" ht="12.75">
      <c r="A324" s="19"/>
      <c r="B324" s="30"/>
      <c r="C324" s="20" t="s">
        <v>1486</v>
      </c>
      <c r="D324" s="43"/>
      <c r="E324" s="44">
        <v>15378.6</v>
      </c>
      <c r="F324" s="43"/>
      <c r="G324" s="44"/>
    </row>
    <row r="325" spans="1:7" ht="12.75">
      <c r="A325" s="17" t="s">
        <v>1046</v>
      </c>
      <c r="B325" s="29" t="s">
        <v>1365</v>
      </c>
      <c r="C325" s="18" t="s">
        <v>1366</v>
      </c>
      <c r="D325" s="41">
        <v>0</v>
      </c>
      <c r="E325" s="42">
        <v>5000</v>
      </c>
      <c r="F325" s="41">
        <v>0</v>
      </c>
      <c r="G325" s="42" t="str">
        <f>IF(D325=0,"***",E325/D325)</f>
        <v>***</v>
      </c>
    </row>
    <row r="326" spans="1:7" ht="12.75">
      <c r="A326" s="19"/>
      <c r="B326" s="30"/>
      <c r="C326" s="20" t="s">
        <v>1486</v>
      </c>
      <c r="D326" s="43"/>
      <c r="E326" s="44">
        <v>5000</v>
      </c>
      <c r="F326" s="43"/>
      <c r="G326" s="44"/>
    </row>
    <row r="327" spans="1:7" ht="12.75">
      <c r="A327" s="17" t="s">
        <v>1067</v>
      </c>
      <c r="B327" s="29" t="s">
        <v>1488</v>
      </c>
      <c r="C327" s="18" t="s">
        <v>1367</v>
      </c>
      <c r="D327" s="41">
        <v>0</v>
      </c>
      <c r="E327" s="42">
        <v>1000</v>
      </c>
      <c r="F327" s="41">
        <v>0</v>
      </c>
      <c r="G327" s="42" t="str">
        <f>IF(D327=0,"***",E327/D327)</f>
        <v>***</v>
      </c>
    </row>
    <row r="328" spans="1:7" ht="12.75">
      <c r="A328" s="19"/>
      <c r="B328" s="30"/>
      <c r="C328" s="20" t="s">
        <v>1486</v>
      </c>
      <c r="D328" s="43"/>
      <c r="E328" s="44">
        <v>1000</v>
      </c>
      <c r="F328" s="43"/>
      <c r="G328" s="44"/>
    </row>
    <row r="329" spans="1:7" ht="12.75">
      <c r="A329" s="17" t="s">
        <v>1067</v>
      </c>
      <c r="B329" s="29" t="s">
        <v>1488</v>
      </c>
      <c r="C329" s="18" t="s">
        <v>1368</v>
      </c>
      <c r="D329" s="41">
        <v>0</v>
      </c>
      <c r="E329" s="42">
        <v>7500</v>
      </c>
      <c r="F329" s="41">
        <v>0</v>
      </c>
      <c r="G329" s="42" t="str">
        <f>IF(D329=0,"***",E329/D329)</f>
        <v>***</v>
      </c>
    </row>
    <row r="330" spans="1:7" ht="12.75">
      <c r="A330" s="19"/>
      <c r="B330" s="30"/>
      <c r="C330" s="20" t="s">
        <v>1486</v>
      </c>
      <c r="D330" s="43"/>
      <c r="E330" s="44">
        <v>7500</v>
      </c>
      <c r="F330" s="43"/>
      <c r="G330" s="44"/>
    </row>
    <row r="331" spans="1:7" ht="12.75">
      <c r="A331" s="17" t="s">
        <v>1067</v>
      </c>
      <c r="B331" s="29" t="s">
        <v>1488</v>
      </c>
      <c r="C331" s="18" t="s">
        <v>1369</v>
      </c>
      <c r="D331" s="41">
        <v>0</v>
      </c>
      <c r="E331" s="42">
        <v>300</v>
      </c>
      <c r="F331" s="41">
        <v>0</v>
      </c>
      <c r="G331" s="42" t="str">
        <f>IF(D331=0,"***",E331/D331)</f>
        <v>***</v>
      </c>
    </row>
    <row r="332" spans="1:7" ht="12.75">
      <c r="A332" s="19"/>
      <c r="B332" s="30"/>
      <c r="C332" s="20" t="s">
        <v>1486</v>
      </c>
      <c r="D332" s="43"/>
      <c r="E332" s="44">
        <v>300</v>
      </c>
      <c r="F332" s="43"/>
      <c r="G332" s="44"/>
    </row>
    <row r="333" spans="1:7" ht="12.75">
      <c r="A333" s="17" t="s">
        <v>1067</v>
      </c>
      <c r="B333" s="29" t="s">
        <v>1370</v>
      </c>
      <c r="C333" s="18" t="s">
        <v>1371</v>
      </c>
      <c r="D333" s="41">
        <v>0</v>
      </c>
      <c r="E333" s="42">
        <v>1000</v>
      </c>
      <c r="F333" s="41">
        <v>0</v>
      </c>
      <c r="G333" s="42" t="str">
        <f>IF(D333=0,"***",E333/D333)</f>
        <v>***</v>
      </c>
    </row>
    <row r="334" spans="1:7" ht="12.75">
      <c r="A334" s="19"/>
      <c r="B334" s="30"/>
      <c r="C334" s="20" t="s">
        <v>1486</v>
      </c>
      <c r="D334" s="43"/>
      <c r="E334" s="44">
        <v>1000</v>
      </c>
      <c r="F334" s="43"/>
      <c r="G334" s="44"/>
    </row>
    <row r="335" spans="1:7" ht="12.75">
      <c r="A335" s="17" t="s">
        <v>1067</v>
      </c>
      <c r="B335" s="29" t="s">
        <v>1372</v>
      </c>
      <c r="C335" s="18" t="s">
        <v>1373</v>
      </c>
      <c r="D335" s="41">
        <v>0</v>
      </c>
      <c r="E335" s="42">
        <v>8700</v>
      </c>
      <c r="F335" s="41">
        <v>0</v>
      </c>
      <c r="G335" s="42" t="str">
        <f>IF(D335=0,"***",E335/D335)</f>
        <v>***</v>
      </c>
    </row>
    <row r="336" spans="1:7" ht="12.75">
      <c r="A336" s="19"/>
      <c r="B336" s="30"/>
      <c r="C336" s="20" t="s">
        <v>1486</v>
      </c>
      <c r="D336" s="43"/>
      <c r="E336" s="44">
        <v>8700</v>
      </c>
      <c r="F336" s="43"/>
      <c r="G336" s="44"/>
    </row>
    <row r="337" spans="1:7" ht="12.75">
      <c r="A337" s="17" t="s">
        <v>1067</v>
      </c>
      <c r="B337" s="29" t="s">
        <v>1374</v>
      </c>
      <c r="C337" s="18" t="s">
        <v>1375</v>
      </c>
      <c r="D337" s="41">
        <v>0</v>
      </c>
      <c r="E337" s="42">
        <v>10350</v>
      </c>
      <c r="F337" s="41">
        <v>0</v>
      </c>
      <c r="G337" s="42" t="str">
        <f>IF(D337=0,"***",E337/D337)</f>
        <v>***</v>
      </c>
    </row>
    <row r="338" spans="1:7" ht="12.75">
      <c r="A338" s="19"/>
      <c r="B338" s="30"/>
      <c r="C338" s="20" t="s">
        <v>1486</v>
      </c>
      <c r="D338" s="43"/>
      <c r="E338" s="44">
        <v>10350</v>
      </c>
      <c r="F338" s="43"/>
      <c r="G338" s="44"/>
    </row>
    <row r="339" spans="1:7" ht="12.75">
      <c r="A339" s="17" t="s">
        <v>1067</v>
      </c>
      <c r="B339" s="29" t="s">
        <v>1376</v>
      </c>
      <c r="C339" s="18" t="s">
        <v>1377</v>
      </c>
      <c r="D339" s="41">
        <v>0</v>
      </c>
      <c r="E339" s="42">
        <v>36000</v>
      </c>
      <c r="F339" s="41">
        <v>0</v>
      </c>
      <c r="G339" s="42" t="str">
        <f>IF(D339=0,"***",E339/D339)</f>
        <v>***</v>
      </c>
    </row>
    <row r="340" spans="1:7" ht="12.75">
      <c r="A340" s="19"/>
      <c r="B340" s="30"/>
      <c r="C340" s="20" t="s">
        <v>1486</v>
      </c>
      <c r="D340" s="43"/>
      <c r="E340" s="44">
        <v>36000</v>
      </c>
      <c r="F340" s="43"/>
      <c r="G340" s="44"/>
    </row>
    <row r="341" spans="1:7" ht="12.75">
      <c r="A341" s="17" t="s">
        <v>1067</v>
      </c>
      <c r="B341" s="29" t="s">
        <v>1378</v>
      </c>
      <c r="C341" s="18" t="s">
        <v>1379</v>
      </c>
      <c r="D341" s="41">
        <v>0</v>
      </c>
      <c r="E341" s="42">
        <v>1000</v>
      </c>
      <c r="F341" s="41">
        <v>0</v>
      </c>
      <c r="G341" s="42" t="str">
        <f>IF(D341=0,"***",E341/D341)</f>
        <v>***</v>
      </c>
    </row>
    <row r="342" spans="1:7" ht="12.75">
      <c r="A342" s="19"/>
      <c r="B342" s="30"/>
      <c r="C342" s="20" t="s">
        <v>1486</v>
      </c>
      <c r="D342" s="43"/>
      <c r="E342" s="44">
        <v>1000</v>
      </c>
      <c r="F342" s="43"/>
      <c r="G342" s="44"/>
    </row>
    <row r="343" spans="1:7" ht="12.75">
      <c r="A343" s="17" t="s">
        <v>1067</v>
      </c>
      <c r="B343" s="29" t="s">
        <v>1380</v>
      </c>
      <c r="C343" s="18" t="s">
        <v>1381</v>
      </c>
      <c r="D343" s="41">
        <v>0</v>
      </c>
      <c r="E343" s="42">
        <v>10000</v>
      </c>
      <c r="F343" s="41">
        <v>0</v>
      </c>
      <c r="G343" s="42" t="str">
        <f>IF(D343=0,"***",E343/D343)</f>
        <v>***</v>
      </c>
    </row>
    <row r="344" spans="1:7" ht="12.75">
      <c r="A344" s="19"/>
      <c r="B344" s="30"/>
      <c r="C344" s="20" t="s">
        <v>1486</v>
      </c>
      <c r="D344" s="43"/>
      <c r="E344" s="44">
        <v>10000</v>
      </c>
      <c r="F344" s="43"/>
      <c r="G344" s="44"/>
    </row>
    <row r="345" spans="1:7" ht="12.75">
      <c r="A345" s="17" t="s">
        <v>1067</v>
      </c>
      <c r="B345" s="29" t="s">
        <v>1382</v>
      </c>
      <c r="C345" s="18" t="s">
        <v>1383</v>
      </c>
      <c r="D345" s="41">
        <v>0</v>
      </c>
      <c r="E345" s="42">
        <v>3000</v>
      </c>
      <c r="F345" s="41">
        <v>0</v>
      </c>
      <c r="G345" s="42" t="str">
        <f>IF(D345=0,"***",E345/D345)</f>
        <v>***</v>
      </c>
    </row>
    <row r="346" spans="1:7" ht="12.75">
      <c r="A346" s="19"/>
      <c r="B346" s="30"/>
      <c r="C346" s="20" t="s">
        <v>1486</v>
      </c>
      <c r="D346" s="43"/>
      <c r="E346" s="44">
        <v>3000</v>
      </c>
      <c r="F346" s="43"/>
      <c r="G346" s="44"/>
    </row>
    <row r="347" spans="1:7" ht="12.75">
      <c r="A347" s="17" t="s">
        <v>1067</v>
      </c>
      <c r="B347" s="29" t="s">
        <v>1384</v>
      </c>
      <c r="C347" s="18" t="s">
        <v>1385</v>
      </c>
      <c r="D347" s="41">
        <v>0</v>
      </c>
      <c r="E347" s="42">
        <v>1000</v>
      </c>
      <c r="F347" s="41">
        <v>0</v>
      </c>
      <c r="G347" s="42" t="str">
        <f>IF(D347=0,"***",E347/D347)</f>
        <v>***</v>
      </c>
    </row>
    <row r="348" spans="1:7" ht="12.75">
      <c r="A348" s="19"/>
      <c r="B348" s="30"/>
      <c r="C348" s="20" t="s">
        <v>1486</v>
      </c>
      <c r="D348" s="43"/>
      <c r="E348" s="44">
        <v>1000</v>
      </c>
      <c r="F348" s="43"/>
      <c r="G348" s="44"/>
    </row>
    <row r="349" spans="1:7" ht="12.75">
      <c r="A349" s="17" t="s">
        <v>1067</v>
      </c>
      <c r="B349" s="29" t="s">
        <v>1386</v>
      </c>
      <c r="C349" s="18" t="s">
        <v>1387</v>
      </c>
      <c r="D349" s="41">
        <v>0</v>
      </c>
      <c r="E349" s="42">
        <v>1500</v>
      </c>
      <c r="F349" s="41">
        <v>0</v>
      </c>
      <c r="G349" s="42" t="str">
        <f>IF(D349=0,"***",E349/D349)</f>
        <v>***</v>
      </c>
    </row>
    <row r="350" spans="1:7" ht="12.75">
      <c r="A350" s="19"/>
      <c r="B350" s="30"/>
      <c r="C350" s="20" t="s">
        <v>1486</v>
      </c>
      <c r="D350" s="43"/>
      <c r="E350" s="44">
        <v>1500</v>
      </c>
      <c r="F350" s="43"/>
      <c r="G350" s="44"/>
    </row>
    <row r="351" spans="1:7" ht="12.75">
      <c r="A351" s="17" t="s">
        <v>1067</v>
      </c>
      <c r="B351" s="29" t="s">
        <v>1388</v>
      </c>
      <c r="C351" s="18" t="s">
        <v>1389</v>
      </c>
      <c r="D351" s="41">
        <v>0</v>
      </c>
      <c r="E351" s="42">
        <v>1200</v>
      </c>
      <c r="F351" s="41">
        <v>0</v>
      </c>
      <c r="G351" s="42" t="str">
        <f>IF(D351=0,"***",E351/D351)</f>
        <v>***</v>
      </c>
    </row>
    <row r="352" spans="1:7" ht="12.75">
      <c r="A352" s="19"/>
      <c r="B352" s="30"/>
      <c r="C352" s="20" t="s">
        <v>1486</v>
      </c>
      <c r="D352" s="43"/>
      <c r="E352" s="44">
        <v>1200</v>
      </c>
      <c r="F352" s="43"/>
      <c r="G352" s="44"/>
    </row>
    <row r="353" spans="1:7" ht="12.75">
      <c r="A353" s="17" t="s">
        <v>1067</v>
      </c>
      <c r="B353" s="29" t="s">
        <v>1390</v>
      </c>
      <c r="C353" s="18" t="s">
        <v>1391</v>
      </c>
      <c r="D353" s="41">
        <v>0</v>
      </c>
      <c r="E353" s="42">
        <v>550</v>
      </c>
      <c r="F353" s="41">
        <v>0</v>
      </c>
      <c r="G353" s="42" t="str">
        <f>IF(D353=0,"***",E353/D353)</f>
        <v>***</v>
      </c>
    </row>
    <row r="354" spans="1:7" ht="12.75">
      <c r="A354" s="19"/>
      <c r="B354" s="30"/>
      <c r="C354" s="20" t="s">
        <v>1486</v>
      </c>
      <c r="D354" s="43"/>
      <c r="E354" s="44">
        <v>550</v>
      </c>
      <c r="F354" s="43"/>
      <c r="G354" s="44"/>
    </row>
    <row r="355" spans="1:7" ht="12.75">
      <c r="A355" s="17" t="s">
        <v>1067</v>
      </c>
      <c r="B355" s="29" t="s">
        <v>1392</v>
      </c>
      <c r="C355" s="18" t="s">
        <v>1393</v>
      </c>
      <c r="D355" s="41">
        <v>0</v>
      </c>
      <c r="E355" s="42">
        <v>300</v>
      </c>
      <c r="F355" s="41">
        <v>0</v>
      </c>
      <c r="G355" s="42" t="str">
        <f>IF(D355=0,"***",E355/D355)</f>
        <v>***</v>
      </c>
    </row>
    <row r="356" spans="1:7" ht="12.75">
      <c r="A356" s="19"/>
      <c r="B356" s="30"/>
      <c r="C356" s="20" t="s">
        <v>1486</v>
      </c>
      <c r="D356" s="43"/>
      <c r="E356" s="44">
        <v>300</v>
      </c>
      <c r="F356" s="43"/>
      <c r="G356" s="44"/>
    </row>
    <row r="357" spans="1:7" ht="12.75">
      <c r="A357" s="17" t="s">
        <v>1067</v>
      </c>
      <c r="B357" s="29" t="s">
        <v>1394</v>
      </c>
      <c r="C357" s="18" t="s">
        <v>1395</v>
      </c>
      <c r="D357" s="41">
        <v>0</v>
      </c>
      <c r="E357" s="42">
        <v>6200</v>
      </c>
      <c r="F357" s="41">
        <v>0</v>
      </c>
      <c r="G357" s="42" t="str">
        <f>IF(D357=0,"***",E357/D357)</f>
        <v>***</v>
      </c>
    </row>
    <row r="358" spans="1:7" ht="12.75">
      <c r="A358" s="19"/>
      <c r="B358" s="30"/>
      <c r="C358" s="20" t="s">
        <v>1486</v>
      </c>
      <c r="D358" s="43"/>
      <c r="E358" s="44">
        <v>6200</v>
      </c>
      <c r="F358" s="43"/>
      <c r="G358" s="44"/>
    </row>
    <row r="359" spans="1:7" ht="12.75">
      <c r="A359" s="17" t="s">
        <v>1067</v>
      </c>
      <c r="B359" s="29" t="s">
        <v>1396</v>
      </c>
      <c r="C359" s="18" t="s">
        <v>1397</v>
      </c>
      <c r="D359" s="41">
        <v>0</v>
      </c>
      <c r="E359" s="42">
        <v>1000</v>
      </c>
      <c r="F359" s="41">
        <v>0</v>
      </c>
      <c r="G359" s="42" t="str">
        <f>IF(D359=0,"***",E359/D359)</f>
        <v>***</v>
      </c>
    </row>
    <row r="360" spans="1:7" ht="12.75">
      <c r="A360" s="19"/>
      <c r="B360" s="30"/>
      <c r="C360" s="20" t="s">
        <v>1486</v>
      </c>
      <c r="D360" s="43"/>
      <c r="E360" s="44">
        <v>1000</v>
      </c>
      <c r="F360" s="43"/>
      <c r="G360" s="44"/>
    </row>
    <row r="361" spans="1:7" ht="12.75">
      <c r="A361" s="17" t="s">
        <v>1067</v>
      </c>
      <c r="B361" s="29" t="s">
        <v>1398</v>
      </c>
      <c r="C361" s="18" t="s">
        <v>1399</v>
      </c>
      <c r="D361" s="41">
        <v>0</v>
      </c>
      <c r="E361" s="42">
        <v>500</v>
      </c>
      <c r="F361" s="41">
        <v>0</v>
      </c>
      <c r="G361" s="42" t="str">
        <f>IF(D361=0,"***",E361/D361)</f>
        <v>***</v>
      </c>
    </row>
    <row r="362" spans="1:7" ht="12.75">
      <c r="A362" s="19"/>
      <c r="B362" s="30"/>
      <c r="C362" s="20" t="s">
        <v>1486</v>
      </c>
      <c r="D362" s="43"/>
      <c r="E362" s="44">
        <v>500</v>
      </c>
      <c r="F362" s="43"/>
      <c r="G362" s="44"/>
    </row>
    <row r="363" spans="1:7" ht="12.75">
      <c r="A363" s="17" t="s">
        <v>1067</v>
      </c>
      <c r="B363" s="29" t="s">
        <v>1400</v>
      </c>
      <c r="C363" s="18" t="s">
        <v>1401</v>
      </c>
      <c r="D363" s="41">
        <v>0</v>
      </c>
      <c r="E363" s="42">
        <v>1500</v>
      </c>
      <c r="F363" s="41">
        <v>0</v>
      </c>
      <c r="G363" s="42" t="str">
        <f>IF(D363=0,"***",E363/D363)</f>
        <v>***</v>
      </c>
    </row>
    <row r="364" spans="1:7" ht="12.75">
      <c r="A364" s="19"/>
      <c r="B364" s="30"/>
      <c r="C364" s="20" t="s">
        <v>1486</v>
      </c>
      <c r="D364" s="43"/>
      <c r="E364" s="44">
        <v>1500</v>
      </c>
      <c r="F364" s="43"/>
      <c r="G364" s="44"/>
    </row>
    <row r="365" spans="1:7" ht="12.75">
      <c r="A365" s="17" t="s">
        <v>1067</v>
      </c>
      <c r="B365" s="29" t="s">
        <v>1402</v>
      </c>
      <c r="C365" s="18" t="s">
        <v>1403</v>
      </c>
      <c r="D365" s="41">
        <v>0</v>
      </c>
      <c r="E365" s="42">
        <v>2000</v>
      </c>
      <c r="F365" s="41">
        <v>0</v>
      </c>
      <c r="G365" s="42" t="str">
        <f>IF(D365=0,"***",E365/D365)</f>
        <v>***</v>
      </c>
    </row>
    <row r="366" spans="1:7" ht="12.75">
      <c r="A366" s="19"/>
      <c r="B366" s="30"/>
      <c r="C366" s="20" t="s">
        <v>1486</v>
      </c>
      <c r="D366" s="43"/>
      <c r="E366" s="44">
        <v>2000</v>
      </c>
      <c r="F366" s="43"/>
      <c r="G366" s="44"/>
    </row>
    <row r="367" spans="1:7" ht="12.75">
      <c r="A367" s="17" t="s">
        <v>1067</v>
      </c>
      <c r="B367" s="29" t="s">
        <v>1239</v>
      </c>
      <c r="C367" s="18" t="s">
        <v>1240</v>
      </c>
      <c r="D367" s="41">
        <v>0</v>
      </c>
      <c r="E367" s="42">
        <v>4500</v>
      </c>
      <c r="F367" s="41">
        <v>0</v>
      </c>
      <c r="G367" s="42" t="str">
        <f>IF(D367=0,"***",E367/D367)</f>
        <v>***</v>
      </c>
    </row>
    <row r="368" spans="1:7" ht="12.75">
      <c r="A368" s="19"/>
      <c r="B368" s="30"/>
      <c r="C368" s="20" t="s">
        <v>1486</v>
      </c>
      <c r="D368" s="43"/>
      <c r="E368" s="44">
        <v>4500</v>
      </c>
      <c r="F368" s="43"/>
      <c r="G368" s="44"/>
    </row>
    <row r="369" spans="1:7" ht="12.75">
      <c r="A369" s="17" t="s">
        <v>717</v>
      </c>
      <c r="B369" s="29" t="s">
        <v>1241</v>
      </c>
      <c r="C369" s="18" t="s">
        <v>1242</v>
      </c>
      <c r="D369" s="41">
        <v>0</v>
      </c>
      <c r="E369" s="42">
        <v>300</v>
      </c>
      <c r="F369" s="41">
        <v>0</v>
      </c>
      <c r="G369" s="42" t="str">
        <f>IF(D369=0,"***",E369/D369)</f>
        <v>***</v>
      </c>
    </row>
    <row r="370" spans="1:7" ht="12.75">
      <c r="A370" s="19"/>
      <c r="B370" s="30"/>
      <c r="C370" s="20" t="s">
        <v>1486</v>
      </c>
      <c r="D370" s="43"/>
      <c r="E370" s="44">
        <v>300</v>
      </c>
      <c r="F370" s="43"/>
      <c r="G370" s="44"/>
    </row>
    <row r="371" spans="1:7" ht="12.75">
      <c r="A371" s="17" t="s">
        <v>717</v>
      </c>
      <c r="B371" s="29" t="s">
        <v>1404</v>
      </c>
      <c r="C371" s="18" t="s">
        <v>1405</v>
      </c>
      <c r="D371" s="41">
        <v>0</v>
      </c>
      <c r="E371" s="42">
        <v>24380</v>
      </c>
      <c r="F371" s="41">
        <v>0</v>
      </c>
      <c r="G371" s="42" t="str">
        <f>IF(D371=0,"***",E371/D371)</f>
        <v>***</v>
      </c>
    </row>
    <row r="372" spans="1:7" ht="12.75">
      <c r="A372" s="19"/>
      <c r="B372" s="30"/>
      <c r="C372" s="20" t="s">
        <v>1486</v>
      </c>
      <c r="D372" s="43"/>
      <c r="E372" s="44">
        <v>24380</v>
      </c>
      <c r="F372" s="43"/>
      <c r="G372" s="44"/>
    </row>
    <row r="373" spans="1:7" ht="12.75">
      <c r="A373" s="17" t="s">
        <v>717</v>
      </c>
      <c r="B373" s="29" t="s">
        <v>1243</v>
      </c>
      <c r="C373" s="18" t="s">
        <v>1244</v>
      </c>
      <c r="D373" s="41">
        <v>0</v>
      </c>
      <c r="E373" s="42">
        <v>17043</v>
      </c>
      <c r="F373" s="41">
        <v>0</v>
      </c>
      <c r="G373" s="42" t="str">
        <f>IF(D373=0,"***",E373/D373)</f>
        <v>***</v>
      </c>
    </row>
    <row r="374" spans="1:7" ht="12.75">
      <c r="A374" s="19"/>
      <c r="B374" s="30"/>
      <c r="C374" s="20" t="s">
        <v>1486</v>
      </c>
      <c r="D374" s="43"/>
      <c r="E374" s="44">
        <v>17043</v>
      </c>
      <c r="F374" s="43"/>
      <c r="G374" s="44"/>
    </row>
    <row r="375" spans="1:7" ht="12.75">
      <c r="A375" s="17" t="s">
        <v>717</v>
      </c>
      <c r="B375" s="29" t="s">
        <v>1245</v>
      </c>
      <c r="C375" s="18" t="s">
        <v>1246</v>
      </c>
      <c r="D375" s="41">
        <v>0</v>
      </c>
      <c r="E375" s="42">
        <v>8569</v>
      </c>
      <c r="F375" s="41">
        <v>0</v>
      </c>
      <c r="G375" s="42" t="str">
        <f>IF(D375=0,"***",E375/D375)</f>
        <v>***</v>
      </c>
    </row>
    <row r="376" spans="1:7" ht="12.75">
      <c r="A376" s="19"/>
      <c r="B376" s="30"/>
      <c r="C376" s="20" t="s">
        <v>1486</v>
      </c>
      <c r="D376" s="43"/>
      <c r="E376" s="44">
        <v>8569</v>
      </c>
      <c r="F376" s="43"/>
      <c r="G376" s="44"/>
    </row>
    <row r="377" spans="1:7" ht="12.75">
      <c r="A377" s="17" t="s">
        <v>717</v>
      </c>
      <c r="B377" s="29" t="s">
        <v>1406</v>
      </c>
      <c r="C377" s="18" t="s">
        <v>1407</v>
      </c>
      <c r="D377" s="41">
        <v>0</v>
      </c>
      <c r="E377" s="42">
        <v>8417</v>
      </c>
      <c r="F377" s="41">
        <v>0</v>
      </c>
      <c r="G377" s="42" t="str">
        <f>IF(D377=0,"***",E377/D377)</f>
        <v>***</v>
      </c>
    </row>
    <row r="378" spans="1:7" ht="12.75">
      <c r="A378" s="19"/>
      <c r="B378" s="30"/>
      <c r="C378" s="20" t="s">
        <v>1486</v>
      </c>
      <c r="D378" s="43"/>
      <c r="E378" s="44">
        <v>8417</v>
      </c>
      <c r="F378" s="43"/>
      <c r="G378" s="44"/>
    </row>
    <row r="379" spans="1:7" ht="12.75">
      <c r="A379" s="17" t="s">
        <v>717</v>
      </c>
      <c r="B379" s="29" t="s">
        <v>1408</v>
      </c>
      <c r="C379" s="18" t="s">
        <v>1409</v>
      </c>
      <c r="D379" s="41">
        <v>0</v>
      </c>
      <c r="E379" s="42">
        <v>3938</v>
      </c>
      <c r="F379" s="41">
        <v>0</v>
      </c>
      <c r="G379" s="42" t="str">
        <f>IF(D379=0,"***",E379/D379)</f>
        <v>***</v>
      </c>
    </row>
    <row r="380" spans="1:7" ht="12.75">
      <c r="A380" s="19"/>
      <c r="B380" s="30"/>
      <c r="C380" s="20" t="s">
        <v>1486</v>
      </c>
      <c r="D380" s="43"/>
      <c r="E380" s="44">
        <v>3938</v>
      </c>
      <c r="F380" s="43"/>
      <c r="G380" s="44"/>
    </row>
    <row r="381" spans="1:7" ht="12.75">
      <c r="A381" s="17" t="s">
        <v>717</v>
      </c>
      <c r="B381" s="29" t="s">
        <v>1247</v>
      </c>
      <c r="C381" s="18" t="s">
        <v>1248</v>
      </c>
      <c r="D381" s="41">
        <v>0</v>
      </c>
      <c r="E381" s="42">
        <v>2994</v>
      </c>
      <c r="F381" s="41">
        <v>0</v>
      </c>
      <c r="G381" s="42" t="str">
        <f>IF(D381=0,"***",E381/D381)</f>
        <v>***</v>
      </c>
    </row>
    <row r="382" spans="1:7" ht="12.75">
      <c r="A382" s="19"/>
      <c r="B382" s="30"/>
      <c r="C382" s="20" t="s">
        <v>1486</v>
      </c>
      <c r="D382" s="43"/>
      <c r="E382" s="44">
        <v>2994</v>
      </c>
      <c r="F382" s="43"/>
      <c r="G382" s="44"/>
    </row>
    <row r="383" spans="1:7" ht="12.75">
      <c r="A383" s="17" t="s">
        <v>717</v>
      </c>
      <c r="B383" s="29" t="s">
        <v>1249</v>
      </c>
      <c r="C383" s="18" t="s">
        <v>1250</v>
      </c>
      <c r="D383" s="41">
        <v>0</v>
      </c>
      <c r="E383" s="42">
        <v>16280</v>
      </c>
      <c r="F383" s="41">
        <v>0</v>
      </c>
      <c r="G383" s="42" t="str">
        <f>IF(D383=0,"***",E383/D383)</f>
        <v>***</v>
      </c>
    </row>
    <row r="384" spans="1:7" ht="12.75">
      <c r="A384" s="19"/>
      <c r="B384" s="30"/>
      <c r="C384" s="20" t="s">
        <v>1486</v>
      </c>
      <c r="D384" s="43"/>
      <c r="E384" s="44">
        <v>16280</v>
      </c>
      <c r="F384" s="43"/>
      <c r="G384" s="44"/>
    </row>
    <row r="385" spans="1:7" ht="12.75">
      <c r="A385" s="17" t="s">
        <v>717</v>
      </c>
      <c r="B385" s="29" t="s">
        <v>1251</v>
      </c>
      <c r="C385" s="18" t="s">
        <v>1252</v>
      </c>
      <c r="D385" s="41">
        <v>0</v>
      </c>
      <c r="E385" s="42">
        <v>6230</v>
      </c>
      <c r="F385" s="41">
        <v>0</v>
      </c>
      <c r="G385" s="42" t="str">
        <f>IF(D385=0,"***",E385/D385)</f>
        <v>***</v>
      </c>
    </row>
    <row r="386" spans="1:7" ht="12.75">
      <c r="A386" s="19"/>
      <c r="B386" s="30"/>
      <c r="C386" s="20" t="s">
        <v>1486</v>
      </c>
      <c r="D386" s="43"/>
      <c r="E386" s="44">
        <v>6230</v>
      </c>
      <c r="F386" s="43"/>
      <c r="G386" s="44"/>
    </row>
    <row r="387" spans="1:7" ht="12.75">
      <c r="A387" s="17" t="s">
        <v>717</v>
      </c>
      <c r="B387" s="29" t="s">
        <v>1253</v>
      </c>
      <c r="C387" s="18" t="s">
        <v>1254</v>
      </c>
      <c r="D387" s="41">
        <v>0</v>
      </c>
      <c r="E387" s="42">
        <v>10350</v>
      </c>
      <c r="F387" s="41">
        <v>0</v>
      </c>
      <c r="G387" s="42" t="str">
        <f>IF(D387=0,"***",E387/D387)</f>
        <v>***</v>
      </c>
    </row>
    <row r="388" spans="1:7" ht="12.75">
      <c r="A388" s="19"/>
      <c r="B388" s="30"/>
      <c r="C388" s="20" t="s">
        <v>1486</v>
      </c>
      <c r="D388" s="43"/>
      <c r="E388" s="44">
        <v>10350</v>
      </c>
      <c r="F388" s="43"/>
      <c r="G388" s="44"/>
    </row>
    <row r="389" spans="1:7" ht="12.75">
      <c r="A389" s="17" t="s">
        <v>717</v>
      </c>
      <c r="B389" s="29" t="s">
        <v>1255</v>
      </c>
      <c r="C389" s="18" t="s">
        <v>1256</v>
      </c>
      <c r="D389" s="41">
        <v>0</v>
      </c>
      <c r="E389" s="42">
        <v>6500</v>
      </c>
      <c r="F389" s="41">
        <v>0</v>
      </c>
      <c r="G389" s="42" t="str">
        <f>IF(D389=0,"***",E389/D389)</f>
        <v>***</v>
      </c>
    </row>
    <row r="390" spans="1:7" ht="12.75">
      <c r="A390" s="19"/>
      <c r="B390" s="30"/>
      <c r="C390" s="20" t="s">
        <v>1486</v>
      </c>
      <c r="D390" s="43"/>
      <c r="E390" s="44">
        <v>6500</v>
      </c>
      <c r="F390" s="43"/>
      <c r="G390" s="44"/>
    </row>
    <row r="391" spans="1:7" ht="12.75">
      <c r="A391" s="17" t="s">
        <v>717</v>
      </c>
      <c r="B391" s="29" t="s">
        <v>1410</v>
      </c>
      <c r="C391" s="18" t="s">
        <v>1411</v>
      </c>
      <c r="D391" s="41">
        <v>0</v>
      </c>
      <c r="E391" s="42">
        <v>25070</v>
      </c>
      <c r="F391" s="41">
        <v>0</v>
      </c>
      <c r="G391" s="42" t="str">
        <f>IF(D391=0,"***",E391/D391)</f>
        <v>***</v>
      </c>
    </row>
    <row r="392" spans="1:7" ht="12.75">
      <c r="A392" s="19"/>
      <c r="B392" s="30"/>
      <c r="C392" s="20" t="s">
        <v>1486</v>
      </c>
      <c r="D392" s="43"/>
      <c r="E392" s="44">
        <v>25070</v>
      </c>
      <c r="F392" s="43"/>
      <c r="G392" s="44"/>
    </row>
    <row r="393" spans="1:7" ht="12.75">
      <c r="A393" s="17" t="s">
        <v>717</v>
      </c>
      <c r="B393" s="29" t="s">
        <v>1412</v>
      </c>
      <c r="C393" s="18" t="s">
        <v>1413</v>
      </c>
      <c r="D393" s="41">
        <v>0</v>
      </c>
      <c r="E393" s="42">
        <v>13140</v>
      </c>
      <c r="F393" s="41">
        <v>0</v>
      </c>
      <c r="G393" s="42" t="str">
        <f>IF(D393=0,"***",E393/D393)</f>
        <v>***</v>
      </c>
    </row>
    <row r="394" spans="1:7" ht="12.75">
      <c r="A394" s="19"/>
      <c r="B394" s="30"/>
      <c r="C394" s="20" t="s">
        <v>1486</v>
      </c>
      <c r="D394" s="43"/>
      <c r="E394" s="44">
        <v>13140</v>
      </c>
      <c r="F394" s="43"/>
      <c r="G394" s="44"/>
    </row>
    <row r="395" spans="1:7" ht="12.75">
      <c r="A395" s="17" t="s">
        <v>717</v>
      </c>
      <c r="B395" s="29" t="s">
        <v>1414</v>
      </c>
      <c r="C395" s="18" t="s">
        <v>1415</v>
      </c>
      <c r="D395" s="41">
        <v>0</v>
      </c>
      <c r="E395" s="42">
        <v>14520</v>
      </c>
      <c r="F395" s="41">
        <v>0</v>
      </c>
      <c r="G395" s="42" t="str">
        <f>IF(D395=0,"***",E395/D395)</f>
        <v>***</v>
      </c>
    </row>
    <row r="396" spans="1:7" ht="12.75">
      <c r="A396" s="19"/>
      <c r="B396" s="30"/>
      <c r="C396" s="20" t="s">
        <v>1486</v>
      </c>
      <c r="D396" s="43"/>
      <c r="E396" s="44">
        <v>14520</v>
      </c>
      <c r="F396" s="43"/>
      <c r="G396" s="44"/>
    </row>
    <row r="397" spans="1:7" ht="12.75">
      <c r="A397" s="17" t="s">
        <v>717</v>
      </c>
      <c r="B397" s="29" t="s">
        <v>1416</v>
      </c>
      <c r="C397" s="18" t="s">
        <v>1417</v>
      </c>
      <c r="D397" s="41">
        <v>0</v>
      </c>
      <c r="E397" s="42">
        <v>29240</v>
      </c>
      <c r="F397" s="41">
        <v>0</v>
      </c>
      <c r="G397" s="42" t="str">
        <f>IF(D397=0,"***",E397/D397)</f>
        <v>***</v>
      </c>
    </row>
    <row r="398" spans="1:7" ht="12.75">
      <c r="A398" s="19"/>
      <c r="B398" s="30"/>
      <c r="C398" s="20" t="s">
        <v>1486</v>
      </c>
      <c r="D398" s="43"/>
      <c r="E398" s="44">
        <v>29240</v>
      </c>
      <c r="F398" s="43"/>
      <c r="G398" s="44"/>
    </row>
    <row r="399" spans="1:7" ht="12.75">
      <c r="A399" s="17" t="s">
        <v>717</v>
      </c>
      <c r="B399" s="29" t="s">
        <v>1257</v>
      </c>
      <c r="C399" s="18" t="s">
        <v>1258</v>
      </c>
      <c r="D399" s="41">
        <v>0</v>
      </c>
      <c r="E399" s="42">
        <v>1000</v>
      </c>
      <c r="F399" s="41">
        <v>0</v>
      </c>
      <c r="G399" s="42" t="str">
        <f>IF(D399=0,"***",E399/D399)</f>
        <v>***</v>
      </c>
    </row>
    <row r="400" spans="1:7" ht="12.75">
      <c r="A400" s="19"/>
      <c r="B400" s="30"/>
      <c r="C400" s="20" t="s">
        <v>1486</v>
      </c>
      <c r="D400" s="43"/>
      <c r="E400" s="44">
        <v>1000</v>
      </c>
      <c r="F400" s="43"/>
      <c r="G400" s="44"/>
    </row>
    <row r="401" spans="1:7" ht="12.75">
      <c r="A401" s="17" t="s">
        <v>1093</v>
      </c>
      <c r="B401" s="29" t="s">
        <v>1488</v>
      </c>
      <c r="C401" s="18" t="s">
        <v>1418</v>
      </c>
      <c r="D401" s="41">
        <v>0</v>
      </c>
      <c r="E401" s="42">
        <v>3000</v>
      </c>
      <c r="F401" s="41">
        <v>0</v>
      </c>
      <c r="G401" s="42" t="str">
        <f>IF(D401=0,"***",E401/D401)</f>
        <v>***</v>
      </c>
    </row>
    <row r="402" spans="1:7" ht="12.75">
      <c r="A402" s="19"/>
      <c r="B402" s="30"/>
      <c r="C402" s="20" t="s">
        <v>1486</v>
      </c>
      <c r="D402" s="43"/>
      <c r="E402" s="44">
        <v>3000</v>
      </c>
      <c r="F402" s="43"/>
      <c r="G402" s="44"/>
    </row>
    <row r="403" spans="1:7" ht="12.75">
      <c r="A403" s="17" t="s">
        <v>1093</v>
      </c>
      <c r="B403" s="29" t="s">
        <v>1488</v>
      </c>
      <c r="C403" s="18" t="s">
        <v>1419</v>
      </c>
      <c r="D403" s="41">
        <v>0</v>
      </c>
      <c r="E403" s="42">
        <v>4000</v>
      </c>
      <c r="F403" s="41">
        <v>0</v>
      </c>
      <c r="G403" s="42" t="str">
        <f>IF(D403=0,"***",E403/D403)</f>
        <v>***</v>
      </c>
    </row>
    <row r="404" spans="1:7" ht="12.75">
      <c r="A404" s="19"/>
      <c r="B404" s="30"/>
      <c r="C404" s="20" t="s">
        <v>1486</v>
      </c>
      <c r="D404" s="43"/>
      <c r="E404" s="44">
        <v>4000</v>
      </c>
      <c r="F404" s="43"/>
      <c r="G404" s="44"/>
    </row>
    <row r="405" spans="1:7" ht="12.75">
      <c r="A405" s="17" t="s">
        <v>1093</v>
      </c>
      <c r="B405" s="29" t="s">
        <v>1420</v>
      </c>
      <c r="C405" s="18" t="s">
        <v>1421</v>
      </c>
      <c r="D405" s="41">
        <v>0</v>
      </c>
      <c r="E405" s="42">
        <v>9000</v>
      </c>
      <c r="F405" s="41">
        <v>0</v>
      </c>
      <c r="G405" s="42" t="str">
        <f>IF(D405=0,"***",E405/D405)</f>
        <v>***</v>
      </c>
    </row>
    <row r="406" spans="1:7" ht="12.75">
      <c r="A406" s="19"/>
      <c r="B406" s="30"/>
      <c r="C406" s="20" t="s">
        <v>1486</v>
      </c>
      <c r="D406" s="43"/>
      <c r="E406" s="44">
        <v>9000</v>
      </c>
      <c r="F406" s="43"/>
      <c r="G406" s="44"/>
    </row>
    <row r="407" spans="1:7" ht="12.75">
      <c r="A407" s="17" t="s">
        <v>1093</v>
      </c>
      <c r="B407" s="29" t="s">
        <v>1422</v>
      </c>
      <c r="C407" s="18" t="s">
        <v>1423</v>
      </c>
      <c r="D407" s="41">
        <v>0</v>
      </c>
      <c r="E407" s="42">
        <v>2000</v>
      </c>
      <c r="F407" s="41">
        <v>0</v>
      </c>
      <c r="G407" s="42" t="str">
        <f>IF(D407=0,"***",E407/D407)</f>
        <v>***</v>
      </c>
    </row>
    <row r="408" spans="1:7" ht="12.75">
      <c r="A408" s="19"/>
      <c r="B408" s="30"/>
      <c r="C408" s="20" t="s">
        <v>1486</v>
      </c>
      <c r="D408" s="43"/>
      <c r="E408" s="44">
        <v>2000</v>
      </c>
      <c r="F408" s="43"/>
      <c r="G408" s="44"/>
    </row>
    <row r="409" spans="1:7" ht="12.75">
      <c r="A409" s="17" t="s">
        <v>1093</v>
      </c>
      <c r="B409" s="29" t="s">
        <v>1424</v>
      </c>
      <c r="C409" s="18" t="s">
        <v>1425</v>
      </c>
      <c r="D409" s="41">
        <v>0</v>
      </c>
      <c r="E409" s="42">
        <v>10000</v>
      </c>
      <c r="F409" s="41">
        <v>0</v>
      </c>
      <c r="G409" s="42" t="str">
        <f>IF(D409=0,"***",E409/D409)</f>
        <v>***</v>
      </c>
    </row>
    <row r="410" spans="1:7" ht="12.75">
      <c r="A410" s="19"/>
      <c r="B410" s="30"/>
      <c r="C410" s="20" t="s">
        <v>1486</v>
      </c>
      <c r="D410" s="43"/>
      <c r="E410" s="44">
        <v>10000</v>
      </c>
      <c r="F410" s="43"/>
      <c r="G410" s="44"/>
    </row>
    <row r="411" spans="1:7" ht="12.75">
      <c r="A411" s="17" t="s">
        <v>1093</v>
      </c>
      <c r="B411" s="29" t="s">
        <v>1426</v>
      </c>
      <c r="C411" s="18" t="s">
        <v>1427</v>
      </c>
      <c r="D411" s="41">
        <v>0</v>
      </c>
      <c r="E411" s="42">
        <v>2000</v>
      </c>
      <c r="F411" s="41">
        <v>0</v>
      </c>
      <c r="G411" s="42" t="str">
        <f>IF(D411=0,"***",E411/D411)</f>
        <v>***</v>
      </c>
    </row>
    <row r="412" spans="1:7" ht="13.5" thickBot="1">
      <c r="A412" s="19"/>
      <c r="B412" s="30"/>
      <c r="C412" s="20" t="s">
        <v>1486</v>
      </c>
      <c r="D412" s="43"/>
      <c r="E412" s="44">
        <v>2000</v>
      </c>
      <c r="F412" s="43"/>
      <c r="G412" s="44"/>
    </row>
    <row r="413" spans="1:7" ht="13.5" thickBot="1">
      <c r="A413" s="16" t="s">
        <v>1094</v>
      </c>
      <c r="B413" s="28"/>
      <c r="C413" s="15"/>
      <c r="D413" s="39"/>
      <c r="E413" s="40">
        <v>476539.6</v>
      </c>
      <c r="F413" s="39"/>
      <c r="G413" s="40"/>
    </row>
    <row r="414" spans="1:7" ht="13.5" thickBot="1">
      <c r="A414" s="5"/>
      <c r="B414" s="25"/>
      <c r="C414" s="6" t="s">
        <v>7</v>
      </c>
      <c r="D414" s="36">
        <v>0</v>
      </c>
      <c r="E414" s="37">
        <f>SUM(E105:E413)/3</f>
        <v>2332688.3</v>
      </c>
      <c r="F414" s="36">
        <v>0</v>
      </c>
      <c r="G414" s="38" t="str">
        <f>IF(D414=0,"***",E414/D414)</f>
        <v>***</v>
      </c>
    </row>
    <row r="415" spans="2:7" ht="13.5" thickBot="1">
      <c r="B415" s="24"/>
      <c r="D415" s="33"/>
      <c r="E415" s="33"/>
      <c r="F415" s="33"/>
      <c r="G415" s="33"/>
    </row>
    <row r="416" spans="1:7" ht="13.5" thickBot="1">
      <c r="A416" s="5"/>
      <c r="B416" s="25"/>
      <c r="C416" s="6" t="s">
        <v>8</v>
      </c>
      <c r="D416" s="36">
        <f>D$100+D$414</f>
        <v>0</v>
      </c>
      <c r="E416" s="37">
        <f>E$100+E$414</f>
        <v>3663589.5999999996</v>
      </c>
      <c r="F416" s="36"/>
      <c r="G416" s="38" t="str">
        <f>IF(D416=0,"***",E416/D416)</f>
        <v>***</v>
      </c>
    </row>
    <row r="417" spans="2:7" ht="13.5" thickBot="1">
      <c r="B417" s="24"/>
      <c r="D417" s="33"/>
      <c r="E417" s="33"/>
      <c r="F417" s="33"/>
      <c r="G417" s="33"/>
    </row>
    <row r="418" spans="1:7" ht="13.5" thickBot="1">
      <c r="A418" s="5"/>
      <c r="B418" s="25"/>
      <c r="C418" s="6" t="s">
        <v>9</v>
      </c>
      <c r="D418" s="34"/>
      <c r="E418" s="35"/>
      <c r="F418" s="34"/>
      <c r="G418" s="35"/>
    </row>
    <row r="419" spans="1:7" ht="34.5" customHeight="1">
      <c r="A419" s="11" t="s">
        <v>1451</v>
      </c>
      <c r="B419" s="26" t="s">
        <v>1452</v>
      </c>
      <c r="C419" s="12" t="s">
        <v>1453</v>
      </c>
      <c r="D419" s="13" t="s">
        <v>1454</v>
      </c>
      <c r="E419" s="14" t="s">
        <v>1455</v>
      </c>
      <c r="F419" s="13" t="s">
        <v>1456</v>
      </c>
      <c r="G419" s="14" t="s">
        <v>1457</v>
      </c>
    </row>
    <row r="420" spans="1:7" ht="13.5" customHeight="1" thickBot="1">
      <c r="A420" s="7"/>
      <c r="B420" s="27"/>
      <c r="C420" s="8" t="s">
        <v>1458</v>
      </c>
      <c r="D420" s="9"/>
      <c r="E420" s="10"/>
      <c r="F420" s="9"/>
      <c r="G420" s="10"/>
    </row>
    <row r="421" spans="1:7" ht="13.5" thickBot="1">
      <c r="A421" s="16" t="s">
        <v>25</v>
      </c>
      <c r="B421" s="28"/>
      <c r="C421" s="15"/>
      <c r="D421" s="39"/>
      <c r="E421" s="40"/>
      <c r="F421" s="39"/>
      <c r="G421" s="40"/>
    </row>
    <row r="422" spans="1:7" ht="12.75">
      <c r="A422" s="17" t="s">
        <v>22</v>
      </c>
      <c r="B422" s="29" t="s">
        <v>23</v>
      </c>
      <c r="C422" s="18" t="s">
        <v>24</v>
      </c>
      <c r="D422" s="41">
        <v>0</v>
      </c>
      <c r="E422" s="42">
        <v>1004132.7</v>
      </c>
      <c r="F422" s="41">
        <f>E422-D422</f>
        <v>1004132.7</v>
      </c>
      <c r="G422" s="42" t="str">
        <f>IF(D422=0,"***",E422/D422)</f>
        <v>***</v>
      </c>
    </row>
    <row r="423" spans="1:7" ht="12.75">
      <c r="A423" s="19"/>
      <c r="B423" s="30"/>
      <c r="C423" s="20" t="s">
        <v>63</v>
      </c>
      <c r="D423" s="43"/>
      <c r="E423" s="44">
        <v>582600</v>
      </c>
      <c r="F423" s="43"/>
      <c r="G423" s="44"/>
    </row>
    <row r="424" spans="1:7" ht="12.75">
      <c r="A424" s="19"/>
      <c r="B424" s="30"/>
      <c r="C424" s="20" t="s">
        <v>1428</v>
      </c>
      <c r="D424" s="43"/>
      <c r="E424" s="44">
        <v>1880</v>
      </c>
      <c r="F424" s="43"/>
      <c r="G424" s="44"/>
    </row>
    <row r="425" spans="1:7" ht="13.5" thickBot="1">
      <c r="A425" s="19"/>
      <c r="B425" s="30"/>
      <c r="C425" s="20" t="s">
        <v>27</v>
      </c>
      <c r="D425" s="43"/>
      <c r="E425" s="44">
        <v>419652.7</v>
      </c>
      <c r="F425" s="43"/>
      <c r="G425" s="44"/>
    </row>
    <row r="426" spans="1:7" ht="13.5" thickBot="1">
      <c r="A426" s="16" t="s">
        <v>28</v>
      </c>
      <c r="B426" s="28"/>
      <c r="C426" s="15"/>
      <c r="D426" s="39"/>
      <c r="E426" s="40">
        <v>1004132.7</v>
      </c>
      <c r="F426" s="39"/>
      <c r="G426" s="40"/>
    </row>
    <row r="427" spans="1:7" ht="13.5" thickBot="1">
      <c r="A427" s="16" t="s">
        <v>1040</v>
      </c>
      <c r="B427" s="28"/>
      <c r="C427" s="15"/>
      <c r="D427" s="39"/>
      <c r="E427" s="40"/>
      <c r="F427" s="39"/>
      <c r="G427" s="40"/>
    </row>
    <row r="428" spans="1:7" ht="12.75">
      <c r="A428" s="17" t="s">
        <v>717</v>
      </c>
      <c r="B428" s="29" t="s">
        <v>23</v>
      </c>
      <c r="C428" s="18" t="s">
        <v>24</v>
      </c>
      <c r="D428" s="41">
        <v>0</v>
      </c>
      <c r="E428" s="42">
        <v>-227000</v>
      </c>
      <c r="F428" s="41">
        <f>E428-D428</f>
        <v>-227000</v>
      </c>
      <c r="G428" s="42" t="str">
        <f>IF(D428=0,"***",E428/D428)</f>
        <v>***</v>
      </c>
    </row>
    <row r="429" spans="1:7" ht="13.5" thickBot="1">
      <c r="A429" s="19"/>
      <c r="B429" s="30"/>
      <c r="C429" s="20" t="s">
        <v>912</v>
      </c>
      <c r="D429" s="43"/>
      <c r="E429" s="44">
        <v>-227000</v>
      </c>
      <c r="F429" s="43"/>
      <c r="G429" s="44"/>
    </row>
    <row r="430" spans="1:7" ht="13.5" thickBot="1">
      <c r="A430" s="16" t="s">
        <v>1094</v>
      </c>
      <c r="B430" s="28"/>
      <c r="C430" s="15"/>
      <c r="D430" s="39"/>
      <c r="E430" s="40">
        <v>-227000</v>
      </c>
      <c r="F430" s="39"/>
      <c r="G430" s="40"/>
    </row>
    <row r="431" spans="1:7" ht="13.5" thickBot="1">
      <c r="A431" s="5"/>
      <c r="B431" s="25"/>
      <c r="C431" s="6" t="s">
        <v>29</v>
      </c>
      <c r="D431" s="36">
        <v>0</v>
      </c>
      <c r="E431" s="37">
        <f>SUM(E421:E430)/3</f>
        <v>777132.6999999998</v>
      </c>
      <c r="F431" s="36">
        <f>E431-D431</f>
        <v>777132.6999999998</v>
      </c>
      <c r="G431" s="38" t="str">
        <f>IF(D431=0,"***",E431/D431)</f>
        <v>***</v>
      </c>
    </row>
    <row r="432" spans="2:7" ht="12.75">
      <c r="B432" s="24"/>
      <c r="D432" s="33"/>
      <c r="E432" s="33"/>
      <c r="F432" s="33"/>
      <c r="G432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7"/>
  <sheetViews>
    <sheetView workbookViewId="0" topLeftCell="A1">
      <selection activeCell="A1" sqref="A1:IV1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10.00390625" style="1" hidden="1" customWidth="1"/>
    <col min="7" max="7" width="8.25390625" style="1" hidden="1" customWidth="1"/>
  </cols>
  <sheetData>
    <row r="1" spans="1:7" ht="12" customHeight="1">
      <c r="A1" s="48" t="s">
        <v>30</v>
      </c>
      <c r="B1" s="48"/>
      <c r="C1" s="48"/>
      <c r="D1" s="49"/>
      <c r="E1" s="49"/>
      <c r="F1" s="49"/>
      <c r="G1" s="49"/>
    </row>
    <row r="2" spans="1:7" ht="12" customHeight="1">
      <c r="A2" s="48" t="s">
        <v>31</v>
      </c>
      <c r="B2" s="48"/>
      <c r="C2" s="48"/>
      <c r="D2" s="49"/>
      <c r="E2" s="49"/>
      <c r="F2" s="49"/>
      <c r="G2" s="49"/>
    </row>
    <row r="3" spans="1:7" ht="12.75">
      <c r="A3" s="48" t="s">
        <v>32</v>
      </c>
      <c r="B3" s="48"/>
      <c r="C3" s="48"/>
      <c r="D3" s="49"/>
      <c r="E3" s="49"/>
      <c r="F3" s="49"/>
      <c r="G3" s="49"/>
    </row>
    <row r="5" spans="1:7" ht="18">
      <c r="A5" s="3" t="s">
        <v>35</v>
      </c>
      <c r="B5" s="23"/>
      <c r="C5" s="4"/>
      <c r="D5" s="32"/>
      <c r="E5" s="32"/>
      <c r="F5" s="32"/>
      <c r="G5" s="47"/>
    </row>
    <row r="6" spans="2:7" ht="13.5" thickBot="1">
      <c r="B6" s="24"/>
      <c r="D6" s="33"/>
      <c r="E6" s="33"/>
      <c r="F6" s="33"/>
      <c r="G6" s="33"/>
    </row>
    <row r="7" spans="1:7" ht="13.5" thickBot="1">
      <c r="A7" s="5"/>
      <c r="B7" s="25"/>
      <c r="C7" s="6" t="s">
        <v>1450</v>
      </c>
      <c r="D7" s="34"/>
      <c r="E7" s="35"/>
      <c r="F7" s="34"/>
      <c r="G7" s="35"/>
    </row>
    <row r="8" spans="1:7" ht="34.5" customHeight="1">
      <c r="A8" s="11" t="s">
        <v>1451</v>
      </c>
      <c r="B8" s="26" t="s">
        <v>1452</v>
      </c>
      <c r="C8" s="12" t="s">
        <v>1453</v>
      </c>
      <c r="D8" s="13" t="s">
        <v>1454</v>
      </c>
      <c r="E8" s="14" t="s">
        <v>1455</v>
      </c>
      <c r="F8" s="13" t="s">
        <v>1456</v>
      </c>
      <c r="G8" s="14" t="s">
        <v>1457</v>
      </c>
    </row>
    <row r="9" spans="1:7" ht="13.5" customHeight="1" thickBot="1">
      <c r="A9" s="7"/>
      <c r="B9" s="27"/>
      <c r="C9" s="8" t="s">
        <v>1458</v>
      </c>
      <c r="D9" s="9"/>
      <c r="E9" s="10"/>
      <c r="F9" s="9"/>
      <c r="G9" s="10"/>
    </row>
    <row r="10" spans="1:7" ht="13.5" thickBot="1">
      <c r="A10" s="16" t="s">
        <v>36</v>
      </c>
      <c r="B10" s="28"/>
      <c r="C10" s="15"/>
      <c r="D10" s="39"/>
      <c r="E10" s="40"/>
      <c r="F10" s="39"/>
      <c r="G10" s="40"/>
    </row>
    <row r="11" spans="1:7" ht="12.75">
      <c r="A11" s="17" t="s">
        <v>37</v>
      </c>
      <c r="B11" s="29" t="s">
        <v>38</v>
      </c>
      <c r="C11" s="18" t="s">
        <v>39</v>
      </c>
      <c r="D11" s="41">
        <v>0</v>
      </c>
      <c r="E11" s="42">
        <v>5000</v>
      </c>
      <c r="F11" s="41">
        <f>E11-D11</f>
        <v>5000</v>
      </c>
      <c r="G11" s="42" t="str">
        <f>IF(D11=0,"***",E11/D11)</f>
        <v>***</v>
      </c>
    </row>
    <row r="12" spans="1:7" ht="13.5" thickBot="1">
      <c r="A12" s="19"/>
      <c r="B12" s="30"/>
      <c r="C12" s="20" t="s">
        <v>1466</v>
      </c>
      <c r="D12" s="43"/>
      <c r="E12" s="44">
        <v>5000</v>
      </c>
      <c r="F12" s="43"/>
      <c r="G12" s="44"/>
    </row>
    <row r="13" spans="1:7" ht="13.5" thickBot="1">
      <c r="A13" s="16" t="s">
        <v>40</v>
      </c>
      <c r="B13" s="28"/>
      <c r="C13" s="15"/>
      <c r="D13" s="39"/>
      <c r="E13" s="40">
        <v>5000</v>
      </c>
      <c r="F13" s="39"/>
      <c r="G13" s="40"/>
    </row>
    <row r="14" spans="1:7" ht="13.5" thickBot="1">
      <c r="A14" s="5"/>
      <c r="B14" s="25"/>
      <c r="C14" s="6" t="s">
        <v>1459</v>
      </c>
      <c r="D14" s="36">
        <v>0</v>
      </c>
      <c r="E14" s="37">
        <f>SUM(E10:E13)/3</f>
        <v>5000</v>
      </c>
      <c r="F14" s="36">
        <f>E14-D14</f>
        <v>5000</v>
      </c>
      <c r="G14" s="38" t="str">
        <f>IF(D14=0,"***",E14/D14)</f>
        <v>***</v>
      </c>
    </row>
    <row r="15" spans="2:7" ht="13.5" thickBot="1">
      <c r="B15" s="24"/>
      <c r="D15" s="33"/>
      <c r="E15" s="33"/>
      <c r="F15" s="33"/>
      <c r="G15" s="33"/>
    </row>
    <row r="16" spans="1:7" ht="13.5" thickBot="1">
      <c r="A16" s="5"/>
      <c r="B16" s="25"/>
      <c r="C16" s="6" t="s">
        <v>1460</v>
      </c>
      <c r="D16" s="34"/>
      <c r="E16" s="35"/>
      <c r="F16" s="34"/>
      <c r="G16" s="35"/>
    </row>
    <row r="17" spans="1:7" ht="22.5" customHeight="1">
      <c r="A17" s="11" t="s">
        <v>1451</v>
      </c>
      <c r="B17" s="26" t="s">
        <v>1461</v>
      </c>
      <c r="C17" s="12" t="s">
        <v>1453</v>
      </c>
      <c r="D17" s="13" t="s">
        <v>1454</v>
      </c>
      <c r="E17" s="14" t="s">
        <v>1455</v>
      </c>
      <c r="F17" s="13" t="s">
        <v>1456</v>
      </c>
      <c r="G17" s="14" t="s">
        <v>1457</v>
      </c>
    </row>
    <row r="18" spans="1:7" ht="13.5" customHeight="1" thickBot="1">
      <c r="A18" s="7"/>
      <c r="B18" s="27"/>
      <c r="C18" s="8" t="s">
        <v>1458</v>
      </c>
      <c r="D18" s="9"/>
      <c r="E18" s="10"/>
      <c r="F18" s="9"/>
      <c r="G18" s="10"/>
    </row>
    <row r="19" spans="1:7" ht="13.5" thickBot="1">
      <c r="A19" s="16" t="s">
        <v>41</v>
      </c>
      <c r="B19" s="28"/>
      <c r="C19" s="15"/>
      <c r="D19" s="39"/>
      <c r="E19" s="40"/>
      <c r="F19" s="39"/>
      <c r="G19" s="40"/>
    </row>
    <row r="20" spans="1:7" ht="12.75">
      <c r="A20" s="17" t="s">
        <v>42</v>
      </c>
      <c r="B20" s="29" t="s">
        <v>43</v>
      </c>
      <c r="C20" s="18" t="s">
        <v>44</v>
      </c>
      <c r="D20" s="41">
        <v>0</v>
      </c>
      <c r="E20" s="42">
        <v>184.6</v>
      </c>
      <c r="F20" s="41">
        <f>E20-D20</f>
        <v>184.6</v>
      </c>
      <c r="G20" s="42" t="str">
        <f>IF(D20=0,"***",E20/D20)</f>
        <v>***</v>
      </c>
    </row>
    <row r="21" spans="1:7" ht="13.5" thickBot="1">
      <c r="A21" s="19"/>
      <c r="B21" s="30"/>
      <c r="C21" s="20" t="s">
        <v>45</v>
      </c>
      <c r="D21" s="43"/>
      <c r="E21" s="44">
        <v>184.6</v>
      </c>
      <c r="F21" s="43"/>
      <c r="G21" s="44"/>
    </row>
    <row r="22" spans="1:7" ht="13.5" thickBot="1">
      <c r="A22" s="16" t="s">
        <v>46</v>
      </c>
      <c r="B22" s="28"/>
      <c r="C22" s="15"/>
      <c r="D22" s="39"/>
      <c r="E22" s="40">
        <v>184.6</v>
      </c>
      <c r="F22" s="39"/>
      <c r="G22" s="40"/>
    </row>
    <row r="23" spans="1:7" ht="13.5" thickBot="1">
      <c r="A23" s="16" t="s">
        <v>36</v>
      </c>
      <c r="B23" s="28"/>
      <c r="C23" s="15"/>
      <c r="D23" s="39"/>
      <c r="E23" s="40"/>
      <c r="F23" s="39"/>
      <c r="G23" s="40"/>
    </row>
    <row r="24" spans="1:7" ht="12.75">
      <c r="A24" s="17" t="s">
        <v>47</v>
      </c>
      <c r="B24" s="29" t="s">
        <v>48</v>
      </c>
      <c r="C24" s="18" t="s">
        <v>49</v>
      </c>
      <c r="D24" s="41">
        <v>0</v>
      </c>
      <c r="E24" s="42">
        <v>7669541.4</v>
      </c>
      <c r="F24" s="41">
        <f>E24-D24</f>
        <v>7669541.4</v>
      </c>
      <c r="G24" s="42" t="str">
        <f>IF(D24=0,"***",E24/D24)</f>
        <v>***</v>
      </c>
    </row>
    <row r="25" spans="1:7" ht="12.75">
      <c r="A25" s="19"/>
      <c r="B25" s="30"/>
      <c r="C25" s="20" t="s">
        <v>1466</v>
      </c>
      <c r="D25" s="43"/>
      <c r="E25" s="44">
        <v>7669541.4</v>
      </c>
      <c r="F25" s="43"/>
      <c r="G25" s="44"/>
    </row>
    <row r="26" spans="1:7" ht="12.75">
      <c r="A26" s="17" t="s">
        <v>1467</v>
      </c>
      <c r="B26" s="29" t="s">
        <v>50</v>
      </c>
      <c r="C26" s="18" t="s">
        <v>51</v>
      </c>
      <c r="D26" s="41">
        <v>0</v>
      </c>
      <c r="E26" s="42">
        <v>294</v>
      </c>
      <c r="F26" s="41">
        <f>E26-D26</f>
        <v>294</v>
      </c>
      <c r="G26" s="42" t="str">
        <f>IF(D26=0,"***",E26/D26)</f>
        <v>***</v>
      </c>
    </row>
    <row r="27" spans="1:7" ht="12.75">
      <c r="A27" s="19"/>
      <c r="B27" s="30"/>
      <c r="C27" s="20" t="s">
        <v>1466</v>
      </c>
      <c r="D27" s="43"/>
      <c r="E27" s="44">
        <v>294</v>
      </c>
      <c r="F27" s="43"/>
      <c r="G27" s="44"/>
    </row>
    <row r="28" spans="1:7" ht="12.75">
      <c r="A28" s="17" t="s">
        <v>52</v>
      </c>
      <c r="B28" s="29" t="s">
        <v>53</v>
      </c>
      <c r="C28" s="18" t="s">
        <v>54</v>
      </c>
      <c r="D28" s="41">
        <v>0</v>
      </c>
      <c r="E28" s="42">
        <v>250</v>
      </c>
      <c r="F28" s="41">
        <f>E28-D28</f>
        <v>250</v>
      </c>
      <c r="G28" s="42" t="str">
        <f>IF(D28=0,"***",E28/D28)</f>
        <v>***</v>
      </c>
    </row>
    <row r="29" spans="1:7" ht="12.75">
      <c r="A29" s="19"/>
      <c r="B29" s="30"/>
      <c r="C29" s="20" t="s">
        <v>1466</v>
      </c>
      <c r="D29" s="43"/>
      <c r="E29" s="44">
        <v>250</v>
      </c>
      <c r="F29" s="43"/>
      <c r="G29" s="44"/>
    </row>
    <row r="30" spans="1:7" ht="12.75">
      <c r="A30" s="17" t="s">
        <v>52</v>
      </c>
      <c r="B30" s="29" t="s">
        <v>55</v>
      </c>
      <c r="C30" s="18" t="s">
        <v>56</v>
      </c>
      <c r="D30" s="41">
        <v>0</v>
      </c>
      <c r="E30" s="42">
        <v>215</v>
      </c>
      <c r="F30" s="41">
        <f>E30-D30</f>
        <v>215</v>
      </c>
      <c r="G30" s="42" t="str">
        <f>IF(D30=0,"***",E30/D30)</f>
        <v>***</v>
      </c>
    </row>
    <row r="31" spans="1:7" ht="12.75">
      <c r="A31" s="19"/>
      <c r="B31" s="30"/>
      <c r="C31" s="20" t="s">
        <v>1466</v>
      </c>
      <c r="D31" s="43"/>
      <c r="E31" s="44">
        <v>215</v>
      </c>
      <c r="F31" s="43"/>
      <c r="G31" s="44"/>
    </row>
    <row r="32" spans="1:7" ht="12.75">
      <c r="A32" s="17" t="s">
        <v>42</v>
      </c>
      <c r="B32" s="29" t="s">
        <v>43</v>
      </c>
      <c r="C32" s="18" t="s">
        <v>44</v>
      </c>
      <c r="D32" s="41">
        <v>0</v>
      </c>
      <c r="E32" s="42">
        <v>35985.6</v>
      </c>
      <c r="F32" s="41">
        <f>E32-D32</f>
        <v>35985.6</v>
      </c>
      <c r="G32" s="42" t="str">
        <f>IF(D32=0,"***",E32/D32)</f>
        <v>***</v>
      </c>
    </row>
    <row r="33" spans="1:7" ht="12.75">
      <c r="A33" s="19"/>
      <c r="B33" s="30"/>
      <c r="C33" s="20" t="s">
        <v>1486</v>
      </c>
      <c r="D33" s="43"/>
      <c r="E33" s="44">
        <v>35882.6</v>
      </c>
      <c r="F33" s="43"/>
      <c r="G33" s="44"/>
    </row>
    <row r="34" spans="1:7" ht="12.75">
      <c r="A34" s="19"/>
      <c r="B34" s="30"/>
      <c r="C34" s="20" t="s">
        <v>1466</v>
      </c>
      <c r="D34" s="43"/>
      <c r="E34" s="44">
        <v>103</v>
      </c>
      <c r="F34" s="43"/>
      <c r="G34" s="44"/>
    </row>
    <row r="35" spans="1:7" ht="12.75">
      <c r="A35" s="17" t="s">
        <v>57</v>
      </c>
      <c r="B35" s="29" t="s">
        <v>48</v>
      </c>
      <c r="C35" s="18" t="s">
        <v>49</v>
      </c>
      <c r="D35" s="41">
        <v>0</v>
      </c>
      <c r="E35" s="42">
        <v>177811</v>
      </c>
      <c r="F35" s="41">
        <f>E35-D35</f>
        <v>177811</v>
      </c>
      <c r="G35" s="42" t="str">
        <f>IF(D35=0,"***",E35/D35)</f>
        <v>***</v>
      </c>
    </row>
    <row r="36" spans="1:7" ht="12.75">
      <c r="A36" s="19"/>
      <c r="B36" s="30"/>
      <c r="C36" s="20" t="s">
        <v>58</v>
      </c>
      <c r="D36" s="43"/>
      <c r="E36" s="44">
        <v>37300</v>
      </c>
      <c r="F36" s="43"/>
      <c r="G36" s="44"/>
    </row>
    <row r="37" spans="1:7" ht="12.75">
      <c r="A37" s="19"/>
      <c r="B37" s="30"/>
      <c r="C37" s="20" t="s">
        <v>1466</v>
      </c>
      <c r="D37" s="43"/>
      <c r="E37" s="44">
        <v>140511</v>
      </c>
      <c r="F37" s="43"/>
      <c r="G37" s="44"/>
    </row>
    <row r="38" spans="1:7" ht="12.75">
      <c r="A38" s="17" t="s">
        <v>57</v>
      </c>
      <c r="B38" s="29" t="s">
        <v>59</v>
      </c>
      <c r="C38" s="18" t="s">
        <v>60</v>
      </c>
      <c r="D38" s="41">
        <v>0</v>
      </c>
      <c r="E38" s="42">
        <v>178999</v>
      </c>
      <c r="F38" s="41">
        <f>E38-D38</f>
        <v>178999</v>
      </c>
      <c r="G38" s="42" t="str">
        <f>IF(D38=0,"***",E38/D38)</f>
        <v>***</v>
      </c>
    </row>
    <row r="39" spans="1:7" ht="12.75">
      <c r="A39" s="19"/>
      <c r="B39" s="30"/>
      <c r="C39" s="20" t="s">
        <v>61</v>
      </c>
      <c r="D39" s="43"/>
      <c r="E39" s="44">
        <v>92200</v>
      </c>
      <c r="F39" s="43"/>
      <c r="G39" s="44"/>
    </row>
    <row r="40" spans="1:7" ht="12.75">
      <c r="A40" s="19"/>
      <c r="B40" s="30"/>
      <c r="C40" s="20" t="s">
        <v>1466</v>
      </c>
      <c r="D40" s="43"/>
      <c r="E40" s="44">
        <v>86799</v>
      </c>
      <c r="F40" s="43"/>
      <c r="G40" s="44"/>
    </row>
    <row r="41" spans="1:7" ht="12.75">
      <c r="A41" s="17" t="s">
        <v>57</v>
      </c>
      <c r="B41" s="29" t="s">
        <v>43</v>
      </c>
      <c r="C41" s="18" t="s">
        <v>44</v>
      </c>
      <c r="D41" s="41">
        <v>0</v>
      </c>
      <c r="E41" s="42">
        <v>39615</v>
      </c>
      <c r="F41" s="41">
        <f>E41-D41</f>
        <v>39615</v>
      </c>
      <c r="G41" s="42" t="str">
        <f>IF(D41=0,"***",E41/D41)</f>
        <v>***</v>
      </c>
    </row>
    <row r="42" spans="1:7" ht="12.75">
      <c r="A42" s="19"/>
      <c r="B42" s="30"/>
      <c r="C42" s="20" t="s">
        <v>1466</v>
      </c>
      <c r="D42" s="43"/>
      <c r="E42" s="44">
        <v>39615</v>
      </c>
      <c r="F42" s="43"/>
      <c r="G42" s="44"/>
    </row>
    <row r="43" spans="1:7" ht="12.75">
      <c r="A43" s="17" t="s">
        <v>62</v>
      </c>
      <c r="B43" s="29" t="s">
        <v>43</v>
      </c>
      <c r="C43" s="18" t="s">
        <v>44</v>
      </c>
      <c r="D43" s="41">
        <v>0</v>
      </c>
      <c r="E43" s="42">
        <v>47414</v>
      </c>
      <c r="F43" s="41">
        <f>E43-D43</f>
        <v>47414</v>
      </c>
      <c r="G43" s="42" t="str">
        <f>IF(D43=0,"***",E43/D43)</f>
        <v>***</v>
      </c>
    </row>
    <row r="44" spans="1:7" ht="12.75">
      <c r="A44" s="19"/>
      <c r="B44" s="30"/>
      <c r="C44" s="20" t="s">
        <v>1466</v>
      </c>
      <c r="D44" s="43"/>
      <c r="E44" s="44">
        <v>47414</v>
      </c>
      <c r="F44" s="43"/>
      <c r="G44" s="44"/>
    </row>
    <row r="45" spans="1:7" ht="12.75">
      <c r="A45" s="17" t="s">
        <v>37</v>
      </c>
      <c r="B45" s="29" t="s">
        <v>50</v>
      </c>
      <c r="C45" s="18" t="s">
        <v>51</v>
      </c>
      <c r="D45" s="41">
        <v>0</v>
      </c>
      <c r="E45" s="42">
        <v>1103363.6</v>
      </c>
      <c r="F45" s="41">
        <f>E45-D45</f>
        <v>1103363.6</v>
      </c>
      <c r="G45" s="42" t="str">
        <f>IF(D45=0,"***",E45/D45)</f>
        <v>***</v>
      </c>
    </row>
    <row r="46" spans="1:7" ht="12.75">
      <c r="A46" s="19"/>
      <c r="B46" s="30"/>
      <c r="C46" s="20" t="s">
        <v>63</v>
      </c>
      <c r="D46" s="43"/>
      <c r="E46" s="44">
        <v>18600</v>
      </c>
      <c r="F46" s="43"/>
      <c r="G46" s="44"/>
    </row>
    <row r="47" spans="1:7" ht="12.75">
      <c r="A47" s="19"/>
      <c r="B47" s="30"/>
      <c r="C47" s="20" t="s">
        <v>1466</v>
      </c>
      <c r="D47" s="43"/>
      <c r="E47" s="44">
        <v>1084763.6</v>
      </c>
      <c r="F47" s="43"/>
      <c r="G47" s="44"/>
    </row>
    <row r="48" spans="1:7" ht="12.75">
      <c r="A48" s="17" t="s">
        <v>37</v>
      </c>
      <c r="B48" s="29" t="s">
        <v>64</v>
      </c>
      <c r="C48" s="18" t="s">
        <v>65</v>
      </c>
      <c r="D48" s="41">
        <v>0</v>
      </c>
      <c r="E48" s="42">
        <v>151434</v>
      </c>
      <c r="F48" s="41">
        <f>E48-D48</f>
        <v>151434</v>
      </c>
      <c r="G48" s="42" t="str">
        <f>IF(D48=0,"***",E48/D48)</f>
        <v>***</v>
      </c>
    </row>
    <row r="49" spans="1:7" ht="12.75">
      <c r="A49" s="19"/>
      <c r="B49" s="30"/>
      <c r="C49" s="20" t="s">
        <v>1466</v>
      </c>
      <c r="D49" s="43"/>
      <c r="E49" s="44">
        <v>151434</v>
      </c>
      <c r="F49" s="43"/>
      <c r="G49" s="44"/>
    </row>
    <row r="50" spans="1:7" ht="12.75">
      <c r="A50" s="17" t="s">
        <v>37</v>
      </c>
      <c r="B50" s="29" t="s">
        <v>66</v>
      </c>
      <c r="C50" s="18" t="s">
        <v>67</v>
      </c>
      <c r="D50" s="41">
        <v>0</v>
      </c>
      <c r="E50" s="42">
        <v>409000</v>
      </c>
      <c r="F50" s="41">
        <f>E50-D50</f>
        <v>409000</v>
      </c>
      <c r="G50" s="42" t="str">
        <f>IF(D50=0,"***",E50/D50)</f>
        <v>***</v>
      </c>
    </row>
    <row r="51" spans="1:7" ht="12.75">
      <c r="A51" s="19"/>
      <c r="B51" s="30"/>
      <c r="C51" s="20" t="s">
        <v>1466</v>
      </c>
      <c r="D51" s="43"/>
      <c r="E51" s="44">
        <v>409000</v>
      </c>
      <c r="F51" s="43"/>
      <c r="G51" s="44"/>
    </row>
    <row r="52" spans="1:7" ht="12.75">
      <c r="A52" s="17" t="s">
        <v>68</v>
      </c>
      <c r="B52" s="29" t="s">
        <v>43</v>
      </c>
      <c r="C52" s="18" t="s">
        <v>44</v>
      </c>
      <c r="D52" s="41">
        <v>0</v>
      </c>
      <c r="E52" s="42">
        <v>31868</v>
      </c>
      <c r="F52" s="41">
        <f>E52-D52</f>
        <v>31868</v>
      </c>
      <c r="G52" s="42" t="str">
        <f>IF(D52=0,"***",E52/D52)</f>
        <v>***</v>
      </c>
    </row>
    <row r="53" spans="1:7" ht="13.5" thickBot="1">
      <c r="A53" s="19"/>
      <c r="B53" s="30"/>
      <c r="C53" s="20" t="s">
        <v>1466</v>
      </c>
      <c r="D53" s="43"/>
      <c r="E53" s="44">
        <v>31868</v>
      </c>
      <c r="F53" s="43"/>
      <c r="G53" s="44"/>
    </row>
    <row r="54" spans="1:7" ht="13.5" thickBot="1">
      <c r="A54" s="16" t="s">
        <v>40</v>
      </c>
      <c r="B54" s="28"/>
      <c r="C54" s="15"/>
      <c r="D54" s="39"/>
      <c r="E54" s="40">
        <v>9845790.6</v>
      </c>
      <c r="F54" s="39"/>
      <c r="G54" s="40"/>
    </row>
    <row r="55" spans="1:7" ht="13.5" thickBot="1">
      <c r="A55" s="5"/>
      <c r="B55" s="25"/>
      <c r="C55" s="6" t="s">
        <v>1479</v>
      </c>
      <c r="D55" s="36">
        <v>0</v>
      </c>
      <c r="E55" s="37">
        <f>SUM(E19:E54)/3</f>
        <v>9845975.200000001</v>
      </c>
      <c r="F55" s="36">
        <f>E55-D55</f>
        <v>9845975.200000001</v>
      </c>
      <c r="G55" s="38" t="str">
        <f>IF(D55=0,"***",E55/D55)</f>
        <v>***</v>
      </c>
    </row>
    <row r="56" spans="2:7" ht="13.5" thickBot="1">
      <c r="B56" s="24"/>
      <c r="D56" s="33"/>
      <c r="E56" s="33"/>
      <c r="F56" s="33"/>
      <c r="G56" s="33"/>
    </row>
    <row r="57" spans="1:7" ht="13.5" thickBot="1">
      <c r="A57" s="5"/>
      <c r="B57" s="25"/>
      <c r="C57" s="6" t="s">
        <v>1480</v>
      </c>
      <c r="D57" s="34"/>
      <c r="E57" s="35"/>
      <c r="F57" s="34"/>
      <c r="G57" s="35"/>
    </row>
    <row r="58" spans="1:7" ht="35.25" customHeight="1">
      <c r="A58" s="11" t="s">
        <v>1451</v>
      </c>
      <c r="B58" s="26" t="s">
        <v>1481</v>
      </c>
      <c r="C58" s="12" t="s">
        <v>1453</v>
      </c>
      <c r="D58" s="13" t="s">
        <v>1454</v>
      </c>
      <c r="E58" s="14" t="s">
        <v>1455</v>
      </c>
      <c r="F58" s="13" t="s">
        <v>1482</v>
      </c>
      <c r="G58" s="14" t="s">
        <v>1457</v>
      </c>
    </row>
    <row r="59" spans="1:7" ht="13.5" customHeight="1" thickBot="1">
      <c r="A59" s="7"/>
      <c r="B59" s="27"/>
      <c r="C59" s="8" t="s">
        <v>1458</v>
      </c>
      <c r="D59" s="9"/>
      <c r="E59" s="10"/>
      <c r="F59" s="9"/>
      <c r="G59" s="10"/>
    </row>
    <row r="60" spans="1:7" ht="12.75">
      <c r="A60" s="21" t="s">
        <v>47</v>
      </c>
      <c r="B60" s="31" t="s">
        <v>1488</v>
      </c>
      <c r="C60" s="22" t="s">
        <v>69</v>
      </c>
      <c r="D60" s="45">
        <v>0</v>
      </c>
      <c r="E60" s="46">
        <v>285000</v>
      </c>
      <c r="F60" s="45">
        <v>0</v>
      </c>
      <c r="G60" s="46" t="str">
        <f>IF(D60=0,"***",E60/D60)</f>
        <v>***</v>
      </c>
    </row>
    <row r="61" spans="1:7" ht="12.75">
      <c r="A61" s="19"/>
      <c r="B61" s="30"/>
      <c r="C61" s="20" t="s">
        <v>1486</v>
      </c>
      <c r="D61" s="43"/>
      <c r="E61" s="44">
        <v>285000</v>
      </c>
      <c r="F61" s="43"/>
      <c r="G61" s="44"/>
    </row>
    <row r="62" spans="1:7" ht="12.75">
      <c r="A62" s="17" t="s">
        <v>47</v>
      </c>
      <c r="B62" s="29" t="s">
        <v>1488</v>
      </c>
      <c r="C62" s="18" t="s">
        <v>70</v>
      </c>
      <c r="D62" s="41">
        <v>0</v>
      </c>
      <c r="E62" s="42">
        <v>100000</v>
      </c>
      <c r="F62" s="41">
        <v>0</v>
      </c>
      <c r="G62" s="42" t="str">
        <f>IF(D62=0,"***",E62/D62)</f>
        <v>***</v>
      </c>
    </row>
    <row r="63" spans="1:7" ht="12.75">
      <c r="A63" s="19"/>
      <c r="B63" s="30"/>
      <c r="C63" s="20" t="s">
        <v>1486</v>
      </c>
      <c r="D63" s="43"/>
      <c r="E63" s="44">
        <v>100000</v>
      </c>
      <c r="F63" s="43"/>
      <c r="G63" s="44"/>
    </row>
    <row r="64" spans="1:7" ht="12.75">
      <c r="A64" s="17" t="s">
        <v>47</v>
      </c>
      <c r="B64" s="29" t="s">
        <v>1488</v>
      </c>
      <c r="C64" s="18" t="s">
        <v>71</v>
      </c>
      <c r="D64" s="41">
        <v>0</v>
      </c>
      <c r="E64" s="42">
        <v>120000</v>
      </c>
      <c r="F64" s="41">
        <v>0</v>
      </c>
      <c r="G64" s="42" t="str">
        <f>IF(D64=0,"***",E64/D64)</f>
        <v>***</v>
      </c>
    </row>
    <row r="65" spans="1:7" ht="12.75">
      <c r="A65" s="19"/>
      <c r="B65" s="30"/>
      <c r="C65" s="20" t="s">
        <v>1486</v>
      </c>
      <c r="D65" s="43"/>
      <c r="E65" s="44">
        <v>120000</v>
      </c>
      <c r="F65" s="43"/>
      <c r="G65" s="44"/>
    </row>
    <row r="66" spans="1:7" ht="12.75">
      <c r="A66" s="17" t="s">
        <v>47</v>
      </c>
      <c r="B66" s="29" t="s">
        <v>72</v>
      </c>
      <c r="C66" s="18" t="s">
        <v>73</v>
      </c>
      <c r="D66" s="41">
        <v>0</v>
      </c>
      <c r="E66" s="42">
        <v>56845</v>
      </c>
      <c r="F66" s="41">
        <v>0</v>
      </c>
      <c r="G66" s="42" t="str">
        <f>IF(D66=0,"***",E66/D66)</f>
        <v>***</v>
      </c>
    </row>
    <row r="67" spans="1:7" ht="12.75">
      <c r="A67" s="19"/>
      <c r="B67" s="30"/>
      <c r="C67" s="20" t="s">
        <v>1486</v>
      </c>
      <c r="D67" s="43"/>
      <c r="E67" s="44">
        <v>56845</v>
      </c>
      <c r="F67" s="43"/>
      <c r="G67" s="44"/>
    </row>
    <row r="68" spans="1:7" ht="12.75">
      <c r="A68" s="17" t="s">
        <v>47</v>
      </c>
      <c r="B68" s="29" t="s">
        <v>74</v>
      </c>
      <c r="C68" s="18" t="s">
        <v>75</v>
      </c>
      <c r="D68" s="41">
        <v>0</v>
      </c>
      <c r="E68" s="42">
        <v>240000</v>
      </c>
      <c r="F68" s="41">
        <v>0</v>
      </c>
      <c r="G68" s="42" t="str">
        <f>IF(D68=0,"***",E68/D68)</f>
        <v>***</v>
      </c>
    </row>
    <row r="69" spans="1:7" ht="12.75">
      <c r="A69" s="19"/>
      <c r="B69" s="30"/>
      <c r="C69" s="20" t="s">
        <v>1486</v>
      </c>
      <c r="D69" s="43"/>
      <c r="E69" s="44">
        <v>240000</v>
      </c>
      <c r="F69" s="43"/>
      <c r="G69" s="44"/>
    </row>
    <row r="70" spans="1:7" ht="12.75">
      <c r="A70" s="17" t="s">
        <v>47</v>
      </c>
      <c r="B70" s="29" t="s">
        <v>76</v>
      </c>
      <c r="C70" s="18" t="s">
        <v>77</v>
      </c>
      <c r="D70" s="41">
        <v>0</v>
      </c>
      <c r="E70" s="42">
        <v>900000</v>
      </c>
      <c r="F70" s="41">
        <v>0</v>
      </c>
      <c r="G70" s="42" t="str">
        <f>IF(D70=0,"***",E70/D70)</f>
        <v>***</v>
      </c>
    </row>
    <row r="71" spans="1:7" ht="12.75">
      <c r="A71" s="19"/>
      <c r="B71" s="30"/>
      <c r="C71" s="20" t="s">
        <v>1486</v>
      </c>
      <c r="D71" s="43"/>
      <c r="E71" s="44">
        <v>900000</v>
      </c>
      <c r="F71" s="43"/>
      <c r="G71" s="44"/>
    </row>
    <row r="72" spans="1:7" ht="12.75">
      <c r="A72" s="17" t="s">
        <v>47</v>
      </c>
      <c r="B72" s="29" t="s">
        <v>78</v>
      </c>
      <c r="C72" s="18" t="s">
        <v>79</v>
      </c>
      <c r="D72" s="41">
        <v>0</v>
      </c>
      <c r="E72" s="42">
        <v>300700</v>
      </c>
      <c r="F72" s="41">
        <v>0</v>
      </c>
      <c r="G72" s="42" t="str">
        <f>IF(D72=0,"***",E72/D72)</f>
        <v>***</v>
      </c>
    </row>
    <row r="73" spans="1:7" ht="12.75">
      <c r="A73" s="19"/>
      <c r="B73" s="30"/>
      <c r="C73" s="20" t="s">
        <v>1486</v>
      </c>
      <c r="D73" s="43"/>
      <c r="E73" s="44">
        <v>300700</v>
      </c>
      <c r="F73" s="43"/>
      <c r="G73" s="44"/>
    </row>
    <row r="74" spans="1:7" ht="12.75">
      <c r="A74" s="17" t="s">
        <v>47</v>
      </c>
      <c r="B74" s="29" t="s">
        <v>80</v>
      </c>
      <c r="C74" s="18" t="s">
        <v>81</v>
      </c>
      <c r="D74" s="41">
        <v>0</v>
      </c>
      <c r="E74" s="42">
        <v>69500</v>
      </c>
      <c r="F74" s="41">
        <v>0</v>
      </c>
      <c r="G74" s="42" t="str">
        <f>IF(D74=0,"***",E74/D74)</f>
        <v>***</v>
      </c>
    </row>
    <row r="75" spans="1:7" ht="12.75">
      <c r="A75" s="19"/>
      <c r="B75" s="30"/>
      <c r="C75" s="20" t="s">
        <v>1486</v>
      </c>
      <c r="D75" s="43"/>
      <c r="E75" s="44">
        <v>69500</v>
      </c>
      <c r="F75" s="43"/>
      <c r="G75" s="44"/>
    </row>
    <row r="76" spans="1:7" ht="12.75">
      <c r="A76" s="17" t="s">
        <v>47</v>
      </c>
      <c r="B76" s="29" t="s">
        <v>82</v>
      </c>
      <c r="C76" s="18" t="s">
        <v>83</v>
      </c>
      <c r="D76" s="41">
        <v>0</v>
      </c>
      <c r="E76" s="42">
        <v>250000</v>
      </c>
      <c r="F76" s="41">
        <v>0</v>
      </c>
      <c r="G76" s="42" t="str">
        <f>IF(D76=0,"***",E76/D76)</f>
        <v>***</v>
      </c>
    </row>
    <row r="77" spans="1:7" ht="12.75">
      <c r="A77" s="19"/>
      <c r="B77" s="30"/>
      <c r="C77" s="20" t="s">
        <v>1486</v>
      </c>
      <c r="D77" s="43"/>
      <c r="E77" s="44">
        <v>250000</v>
      </c>
      <c r="F77" s="43"/>
      <c r="G77" s="44"/>
    </row>
    <row r="78" spans="1:7" ht="12.75">
      <c r="A78" s="17" t="s">
        <v>47</v>
      </c>
      <c r="B78" s="29" t="s">
        <v>84</v>
      </c>
      <c r="C78" s="18" t="s">
        <v>85</v>
      </c>
      <c r="D78" s="41">
        <v>0</v>
      </c>
      <c r="E78" s="42">
        <v>140000</v>
      </c>
      <c r="F78" s="41">
        <v>0</v>
      </c>
      <c r="G78" s="42" t="str">
        <f>IF(D78=0,"***",E78/D78)</f>
        <v>***</v>
      </c>
    </row>
    <row r="79" spans="1:7" ht="12.75">
      <c r="A79" s="19"/>
      <c r="B79" s="30"/>
      <c r="C79" s="20" t="s">
        <v>1486</v>
      </c>
      <c r="D79" s="43"/>
      <c r="E79" s="44">
        <v>140000</v>
      </c>
      <c r="F79" s="43"/>
      <c r="G79" s="44"/>
    </row>
    <row r="80" spans="1:7" ht="12.75">
      <c r="A80" s="17" t="s">
        <v>47</v>
      </c>
      <c r="B80" s="29" t="s">
        <v>86</v>
      </c>
      <c r="C80" s="18" t="s">
        <v>87</v>
      </c>
      <c r="D80" s="41">
        <v>0</v>
      </c>
      <c r="E80" s="42">
        <v>113000</v>
      </c>
      <c r="F80" s="41">
        <v>0</v>
      </c>
      <c r="G80" s="42" t="str">
        <f>IF(D80=0,"***",E80/D80)</f>
        <v>***</v>
      </c>
    </row>
    <row r="81" spans="1:7" ht="12.75">
      <c r="A81" s="19"/>
      <c r="B81" s="30"/>
      <c r="C81" s="20" t="s">
        <v>1486</v>
      </c>
      <c r="D81" s="43"/>
      <c r="E81" s="44">
        <v>113000</v>
      </c>
      <c r="F81" s="43"/>
      <c r="G81" s="44"/>
    </row>
    <row r="82" spans="1:7" ht="12.75">
      <c r="A82" s="17" t="s">
        <v>47</v>
      </c>
      <c r="B82" s="29" t="s">
        <v>88</v>
      </c>
      <c r="C82" s="18" t="s">
        <v>89</v>
      </c>
      <c r="D82" s="41">
        <v>0</v>
      </c>
      <c r="E82" s="42">
        <v>50000</v>
      </c>
      <c r="F82" s="41">
        <v>0</v>
      </c>
      <c r="G82" s="42" t="str">
        <f>IF(D82=0,"***",E82/D82)</f>
        <v>***</v>
      </c>
    </row>
    <row r="83" spans="1:7" ht="12.75">
      <c r="A83" s="19"/>
      <c r="B83" s="30"/>
      <c r="C83" s="20" t="s">
        <v>1486</v>
      </c>
      <c r="D83" s="43"/>
      <c r="E83" s="44">
        <v>50000</v>
      </c>
      <c r="F83" s="43"/>
      <c r="G83" s="44"/>
    </row>
    <row r="84" spans="1:7" ht="12.75">
      <c r="A84" s="17" t="s">
        <v>1467</v>
      </c>
      <c r="B84" s="29" t="s">
        <v>1488</v>
      </c>
      <c r="C84" s="18" t="s">
        <v>90</v>
      </c>
      <c r="D84" s="41">
        <v>0</v>
      </c>
      <c r="E84" s="42">
        <v>9520</v>
      </c>
      <c r="F84" s="41">
        <v>0</v>
      </c>
      <c r="G84" s="42" t="str">
        <f>IF(D84=0,"***",E84/D84)</f>
        <v>***</v>
      </c>
    </row>
    <row r="85" spans="1:7" ht="12.75">
      <c r="A85" s="19"/>
      <c r="B85" s="30"/>
      <c r="C85" s="20" t="s">
        <v>1486</v>
      </c>
      <c r="D85" s="43"/>
      <c r="E85" s="44">
        <v>9520</v>
      </c>
      <c r="F85" s="43"/>
      <c r="G85" s="44"/>
    </row>
    <row r="86" spans="1:7" ht="12.75">
      <c r="A86" s="17" t="s">
        <v>1467</v>
      </c>
      <c r="B86" s="29" t="s">
        <v>1488</v>
      </c>
      <c r="C86" s="18" t="s">
        <v>91</v>
      </c>
      <c r="D86" s="41">
        <v>0</v>
      </c>
      <c r="E86" s="42">
        <v>5000</v>
      </c>
      <c r="F86" s="41">
        <v>0</v>
      </c>
      <c r="G86" s="42" t="str">
        <f>IF(D86=0,"***",E86/D86)</f>
        <v>***</v>
      </c>
    </row>
    <row r="87" spans="1:7" ht="12.75">
      <c r="A87" s="19"/>
      <c r="B87" s="30"/>
      <c r="C87" s="20" t="s">
        <v>1486</v>
      </c>
      <c r="D87" s="43"/>
      <c r="E87" s="44">
        <v>5000</v>
      </c>
      <c r="F87" s="43"/>
      <c r="G87" s="44"/>
    </row>
    <row r="88" spans="1:7" ht="12.75">
      <c r="A88" s="17" t="s">
        <v>1467</v>
      </c>
      <c r="B88" s="29" t="s">
        <v>92</v>
      </c>
      <c r="C88" s="18" t="s">
        <v>93</v>
      </c>
      <c r="D88" s="41">
        <v>0</v>
      </c>
      <c r="E88" s="42">
        <v>3330</v>
      </c>
      <c r="F88" s="41">
        <v>0</v>
      </c>
      <c r="G88" s="42" t="str">
        <f>IF(D88=0,"***",E88/D88)</f>
        <v>***</v>
      </c>
    </row>
    <row r="89" spans="1:7" ht="12.75">
      <c r="A89" s="19"/>
      <c r="B89" s="30"/>
      <c r="C89" s="20" t="s">
        <v>1486</v>
      </c>
      <c r="D89" s="43"/>
      <c r="E89" s="44">
        <v>3330</v>
      </c>
      <c r="F89" s="43"/>
      <c r="G89" s="44"/>
    </row>
    <row r="90" spans="1:7" ht="12.75">
      <c r="A90" s="17" t="s">
        <v>1467</v>
      </c>
      <c r="B90" s="29" t="s">
        <v>94</v>
      </c>
      <c r="C90" s="18" t="s">
        <v>95</v>
      </c>
      <c r="D90" s="41">
        <v>0</v>
      </c>
      <c r="E90" s="42">
        <v>7730</v>
      </c>
      <c r="F90" s="41">
        <v>0</v>
      </c>
      <c r="G90" s="42" t="str">
        <f>IF(D90=0,"***",E90/D90)</f>
        <v>***</v>
      </c>
    </row>
    <row r="91" spans="1:7" ht="12.75">
      <c r="A91" s="19"/>
      <c r="B91" s="30"/>
      <c r="C91" s="20" t="s">
        <v>1486</v>
      </c>
      <c r="D91" s="43"/>
      <c r="E91" s="44">
        <v>7730</v>
      </c>
      <c r="F91" s="43"/>
      <c r="G91" s="44"/>
    </row>
    <row r="92" spans="1:7" ht="12.75">
      <c r="A92" s="17" t="s">
        <v>1467</v>
      </c>
      <c r="B92" s="29" t="s">
        <v>96</v>
      </c>
      <c r="C92" s="18" t="s">
        <v>97</v>
      </c>
      <c r="D92" s="41">
        <v>0</v>
      </c>
      <c r="E92" s="42">
        <v>229258</v>
      </c>
      <c r="F92" s="41">
        <v>0</v>
      </c>
      <c r="G92" s="42" t="str">
        <f>IF(D92=0,"***",E92/D92)</f>
        <v>***</v>
      </c>
    </row>
    <row r="93" spans="1:7" ht="12.75">
      <c r="A93" s="19"/>
      <c r="B93" s="30"/>
      <c r="C93" s="20" t="s">
        <v>1486</v>
      </c>
      <c r="D93" s="43"/>
      <c r="E93" s="44">
        <v>229258</v>
      </c>
      <c r="F93" s="43"/>
      <c r="G93" s="44"/>
    </row>
    <row r="94" spans="1:7" ht="12.75">
      <c r="A94" s="17" t="s">
        <v>1467</v>
      </c>
      <c r="B94" s="29" t="s">
        <v>98</v>
      </c>
      <c r="C94" s="18" t="s">
        <v>99</v>
      </c>
      <c r="D94" s="41">
        <v>0</v>
      </c>
      <c r="E94" s="42">
        <v>687160</v>
      </c>
      <c r="F94" s="41">
        <v>0</v>
      </c>
      <c r="G94" s="42" t="str">
        <f>IF(D94=0,"***",E94/D94)</f>
        <v>***</v>
      </c>
    </row>
    <row r="95" spans="1:7" ht="12.75">
      <c r="A95" s="19"/>
      <c r="B95" s="30"/>
      <c r="C95" s="20" t="s">
        <v>100</v>
      </c>
      <c r="D95" s="43"/>
      <c r="E95" s="44">
        <v>667160</v>
      </c>
      <c r="F95" s="43"/>
      <c r="G95" s="44"/>
    </row>
    <row r="96" spans="1:7" ht="12.75">
      <c r="A96" s="19"/>
      <c r="B96" s="30"/>
      <c r="C96" s="20" t="s">
        <v>1486</v>
      </c>
      <c r="D96" s="43"/>
      <c r="E96" s="44">
        <v>20000</v>
      </c>
      <c r="F96" s="43"/>
      <c r="G96" s="44"/>
    </row>
    <row r="97" spans="1:7" ht="12.75">
      <c r="A97" s="17" t="s">
        <v>1467</v>
      </c>
      <c r="B97" s="29" t="s">
        <v>101</v>
      </c>
      <c r="C97" s="18" t="s">
        <v>102</v>
      </c>
      <c r="D97" s="41">
        <v>0</v>
      </c>
      <c r="E97" s="42">
        <v>17780</v>
      </c>
      <c r="F97" s="41">
        <v>0</v>
      </c>
      <c r="G97" s="42" t="str">
        <f>IF(D97=0,"***",E97/D97)</f>
        <v>***</v>
      </c>
    </row>
    <row r="98" spans="1:7" ht="12.75">
      <c r="A98" s="19"/>
      <c r="B98" s="30"/>
      <c r="C98" s="20" t="s">
        <v>100</v>
      </c>
      <c r="D98" s="43"/>
      <c r="E98" s="44">
        <v>17780</v>
      </c>
      <c r="F98" s="43"/>
      <c r="G98" s="44"/>
    </row>
    <row r="99" spans="1:7" ht="12.75">
      <c r="A99" s="17" t="s">
        <v>1467</v>
      </c>
      <c r="B99" s="29" t="s">
        <v>103</v>
      </c>
      <c r="C99" s="18" t="s">
        <v>104</v>
      </c>
      <c r="D99" s="41">
        <v>0</v>
      </c>
      <c r="E99" s="42">
        <v>125700</v>
      </c>
      <c r="F99" s="41">
        <v>0</v>
      </c>
      <c r="G99" s="42" t="str">
        <f>IF(D99=0,"***",E99/D99)</f>
        <v>***</v>
      </c>
    </row>
    <row r="100" spans="1:7" ht="12.75">
      <c r="A100" s="19"/>
      <c r="B100" s="30"/>
      <c r="C100" s="20" t="s">
        <v>100</v>
      </c>
      <c r="D100" s="43"/>
      <c r="E100" s="44">
        <v>125700</v>
      </c>
      <c r="F100" s="43"/>
      <c r="G100" s="44"/>
    </row>
    <row r="101" spans="1:7" ht="12.75">
      <c r="A101" s="17" t="s">
        <v>1467</v>
      </c>
      <c r="B101" s="29" t="s">
        <v>105</v>
      </c>
      <c r="C101" s="18" t="s">
        <v>106</v>
      </c>
      <c r="D101" s="41">
        <v>0</v>
      </c>
      <c r="E101" s="42">
        <v>11000</v>
      </c>
      <c r="F101" s="41">
        <v>0</v>
      </c>
      <c r="G101" s="42" t="str">
        <f>IF(D101=0,"***",E101/D101)</f>
        <v>***</v>
      </c>
    </row>
    <row r="102" spans="1:7" ht="12.75">
      <c r="A102" s="19"/>
      <c r="B102" s="30"/>
      <c r="C102" s="20" t="s">
        <v>1486</v>
      </c>
      <c r="D102" s="43"/>
      <c r="E102" s="44">
        <v>11000</v>
      </c>
      <c r="F102" s="43"/>
      <c r="G102" s="44"/>
    </row>
    <row r="103" spans="1:7" ht="12.75">
      <c r="A103" s="17" t="s">
        <v>1467</v>
      </c>
      <c r="B103" s="29" t="s">
        <v>107</v>
      </c>
      <c r="C103" s="18" t="s">
        <v>108</v>
      </c>
      <c r="D103" s="41">
        <v>0</v>
      </c>
      <c r="E103" s="42">
        <v>7400</v>
      </c>
      <c r="F103" s="41">
        <v>0</v>
      </c>
      <c r="G103" s="42" t="str">
        <f>IF(D103=0,"***",E103/D103)</f>
        <v>***</v>
      </c>
    </row>
    <row r="104" spans="1:7" ht="12.75">
      <c r="A104" s="19"/>
      <c r="B104" s="30"/>
      <c r="C104" s="20" t="s">
        <v>1486</v>
      </c>
      <c r="D104" s="43"/>
      <c r="E104" s="44">
        <v>7400</v>
      </c>
      <c r="F104" s="43"/>
      <c r="G104" s="44"/>
    </row>
    <row r="105" spans="1:7" ht="12.75">
      <c r="A105" s="17" t="s">
        <v>1467</v>
      </c>
      <c r="B105" s="29" t="s">
        <v>109</v>
      </c>
      <c r="C105" s="18" t="s">
        <v>110</v>
      </c>
      <c r="D105" s="41">
        <v>0</v>
      </c>
      <c r="E105" s="42">
        <v>1000</v>
      </c>
      <c r="F105" s="41">
        <v>0</v>
      </c>
      <c r="G105" s="42" t="str">
        <f>IF(D105=0,"***",E105/D105)</f>
        <v>***</v>
      </c>
    </row>
    <row r="106" spans="1:7" ht="12.75">
      <c r="A106" s="19"/>
      <c r="B106" s="30"/>
      <c r="C106" s="20" t="s">
        <v>1486</v>
      </c>
      <c r="D106" s="43"/>
      <c r="E106" s="44">
        <v>1000</v>
      </c>
      <c r="F106" s="43"/>
      <c r="G106" s="44"/>
    </row>
    <row r="107" spans="1:7" ht="12.75">
      <c r="A107" s="17" t="s">
        <v>1467</v>
      </c>
      <c r="B107" s="29" t="s">
        <v>111</v>
      </c>
      <c r="C107" s="18" t="s">
        <v>112</v>
      </c>
      <c r="D107" s="41">
        <v>0</v>
      </c>
      <c r="E107" s="42">
        <v>2100</v>
      </c>
      <c r="F107" s="41">
        <v>0</v>
      </c>
      <c r="G107" s="42" t="str">
        <f>IF(D107=0,"***",E107/D107)</f>
        <v>***</v>
      </c>
    </row>
    <row r="108" spans="1:7" ht="12.75">
      <c r="A108" s="19"/>
      <c r="B108" s="30"/>
      <c r="C108" s="20" t="s">
        <v>1486</v>
      </c>
      <c r="D108" s="43"/>
      <c r="E108" s="44">
        <v>2100</v>
      </c>
      <c r="F108" s="43"/>
      <c r="G108" s="44"/>
    </row>
    <row r="109" spans="1:7" ht="12.75">
      <c r="A109" s="17" t="s">
        <v>1467</v>
      </c>
      <c r="B109" s="29" t="s">
        <v>113</v>
      </c>
      <c r="C109" s="18" t="s">
        <v>114</v>
      </c>
      <c r="D109" s="41">
        <v>0</v>
      </c>
      <c r="E109" s="42">
        <v>128040</v>
      </c>
      <c r="F109" s="41">
        <v>0</v>
      </c>
      <c r="G109" s="42" t="str">
        <f>IF(D109=0,"***",E109/D109)</f>
        <v>***</v>
      </c>
    </row>
    <row r="110" spans="1:7" ht="12.75">
      <c r="A110" s="19"/>
      <c r="B110" s="30"/>
      <c r="C110" s="20" t="s">
        <v>1486</v>
      </c>
      <c r="D110" s="43"/>
      <c r="E110" s="44">
        <v>128040</v>
      </c>
      <c r="F110" s="43"/>
      <c r="G110" s="44"/>
    </row>
    <row r="111" spans="1:7" ht="12.75">
      <c r="A111" s="17" t="s">
        <v>1467</v>
      </c>
      <c r="B111" s="29" t="s">
        <v>115</v>
      </c>
      <c r="C111" s="18" t="s">
        <v>116</v>
      </c>
      <c r="D111" s="41">
        <v>0</v>
      </c>
      <c r="E111" s="42">
        <v>500</v>
      </c>
      <c r="F111" s="41">
        <v>0</v>
      </c>
      <c r="G111" s="42" t="str">
        <f>IF(D111=0,"***",E111/D111)</f>
        <v>***</v>
      </c>
    </row>
    <row r="112" spans="1:7" ht="12.75">
      <c r="A112" s="19"/>
      <c r="B112" s="30"/>
      <c r="C112" s="20" t="s">
        <v>1486</v>
      </c>
      <c r="D112" s="43"/>
      <c r="E112" s="44">
        <v>500</v>
      </c>
      <c r="F112" s="43"/>
      <c r="G112" s="44"/>
    </row>
    <row r="113" spans="1:7" ht="12.75">
      <c r="A113" s="17" t="s">
        <v>1467</v>
      </c>
      <c r="B113" s="29" t="s">
        <v>117</v>
      </c>
      <c r="C113" s="18" t="s">
        <v>118</v>
      </c>
      <c r="D113" s="41">
        <v>0</v>
      </c>
      <c r="E113" s="42">
        <v>1900</v>
      </c>
      <c r="F113" s="41">
        <v>0</v>
      </c>
      <c r="G113" s="42" t="str">
        <f>IF(D113=0,"***",E113/D113)</f>
        <v>***</v>
      </c>
    </row>
    <row r="114" spans="1:7" ht="12.75">
      <c r="A114" s="19"/>
      <c r="B114" s="30"/>
      <c r="C114" s="20" t="s">
        <v>1486</v>
      </c>
      <c r="D114" s="43"/>
      <c r="E114" s="44">
        <v>1900</v>
      </c>
      <c r="F114" s="43"/>
      <c r="G114" s="44"/>
    </row>
    <row r="115" spans="1:7" ht="12.75">
      <c r="A115" s="17" t="s">
        <v>1467</v>
      </c>
      <c r="B115" s="29" t="s">
        <v>119</v>
      </c>
      <c r="C115" s="18" t="s">
        <v>120</v>
      </c>
      <c r="D115" s="41">
        <v>0</v>
      </c>
      <c r="E115" s="42">
        <v>33630</v>
      </c>
      <c r="F115" s="41">
        <v>0</v>
      </c>
      <c r="G115" s="42" t="str">
        <f>IF(D115=0,"***",E115/D115)</f>
        <v>***</v>
      </c>
    </row>
    <row r="116" spans="1:7" ht="12.75">
      <c r="A116" s="19"/>
      <c r="B116" s="30"/>
      <c r="C116" s="20" t="s">
        <v>1486</v>
      </c>
      <c r="D116" s="43"/>
      <c r="E116" s="44">
        <v>33630</v>
      </c>
      <c r="F116" s="43"/>
      <c r="G116" s="44"/>
    </row>
    <row r="117" spans="1:7" ht="12.75">
      <c r="A117" s="17" t="s">
        <v>1467</v>
      </c>
      <c r="B117" s="29" t="s">
        <v>121</v>
      </c>
      <c r="C117" s="18" t="s">
        <v>122</v>
      </c>
      <c r="D117" s="41">
        <v>0</v>
      </c>
      <c r="E117" s="42">
        <v>14700</v>
      </c>
      <c r="F117" s="41">
        <v>0</v>
      </c>
      <c r="G117" s="42" t="str">
        <f>IF(D117=0,"***",E117/D117)</f>
        <v>***</v>
      </c>
    </row>
    <row r="118" spans="1:7" ht="12.75">
      <c r="A118" s="19"/>
      <c r="B118" s="30"/>
      <c r="C118" s="20" t="s">
        <v>1486</v>
      </c>
      <c r="D118" s="43"/>
      <c r="E118" s="44">
        <v>14700</v>
      </c>
      <c r="F118" s="43"/>
      <c r="G118" s="44"/>
    </row>
    <row r="119" spans="1:7" ht="12.75">
      <c r="A119" s="17" t="s">
        <v>1467</v>
      </c>
      <c r="B119" s="29" t="s">
        <v>123</v>
      </c>
      <c r="C119" s="18" t="s">
        <v>124</v>
      </c>
      <c r="D119" s="41">
        <v>0</v>
      </c>
      <c r="E119" s="42">
        <v>11400</v>
      </c>
      <c r="F119" s="41">
        <v>0</v>
      </c>
      <c r="G119" s="42" t="str">
        <f>IF(D119=0,"***",E119/D119)</f>
        <v>***</v>
      </c>
    </row>
    <row r="120" spans="1:7" ht="12.75">
      <c r="A120" s="19"/>
      <c r="B120" s="30"/>
      <c r="C120" s="20" t="s">
        <v>1486</v>
      </c>
      <c r="D120" s="43"/>
      <c r="E120" s="44">
        <v>11400</v>
      </c>
      <c r="F120" s="43"/>
      <c r="G120" s="44"/>
    </row>
    <row r="121" spans="1:7" ht="12.75">
      <c r="A121" s="17" t="s">
        <v>1467</v>
      </c>
      <c r="B121" s="29" t="s">
        <v>125</v>
      </c>
      <c r="C121" s="18" t="s">
        <v>126</v>
      </c>
      <c r="D121" s="41">
        <v>0</v>
      </c>
      <c r="E121" s="42">
        <v>2250</v>
      </c>
      <c r="F121" s="41">
        <v>0</v>
      </c>
      <c r="G121" s="42" t="str">
        <f>IF(D121=0,"***",E121/D121)</f>
        <v>***</v>
      </c>
    </row>
    <row r="122" spans="1:7" ht="12.75">
      <c r="A122" s="19"/>
      <c r="B122" s="30"/>
      <c r="C122" s="20" t="s">
        <v>1486</v>
      </c>
      <c r="D122" s="43"/>
      <c r="E122" s="44">
        <v>2250</v>
      </c>
      <c r="F122" s="43"/>
      <c r="G122" s="44"/>
    </row>
    <row r="123" spans="1:7" ht="12.75">
      <c r="A123" s="17" t="s">
        <v>1467</v>
      </c>
      <c r="B123" s="29" t="s">
        <v>127</v>
      </c>
      <c r="C123" s="18" t="s">
        <v>128</v>
      </c>
      <c r="D123" s="41">
        <v>0</v>
      </c>
      <c r="E123" s="42">
        <v>76140</v>
      </c>
      <c r="F123" s="41">
        <v>0</v>
      </c>
      <c r="G123" s="42" t="str">
        <f>IF(D123=0,"***",E123/D123)</f>
        <v>***</v>
      </c>
    </row>
    <row r="124" spans="1:7" ht="12.75">
      <c r="A124" s="19"/>
      <c r="B124" s="30"/>
      <c r="C124" s="20" t="s">
        <v>1486</v>
      </c>
      <c r="D124" s="43"/>
      <c r="E124" s="44">
        <v>76140</v>
      </c>
      <c r="F124" s="43"/>
      <c r="G124" s="44"/>
    </row>
    <row r="125" spans="1:7" ht="12.75">
      <c r="A125" s="17" t="s">
        <v>1467</v>
      </c>
      <c r="B125" s="29" t="s">
        <v>129</v>
      </c>
      <c r="C125" s="18" t="s">
        <v>130</v>
      </c>
      <c r="D125" s="41">
        <v>0</v>
      </c>
      <c r="E125" s="42">
        <v>170000</v>
      </c>
      <c r="F125" s="41">
        <v>0</v>
      </c>
      <c r="G125" s="42" t="str">
        <f>IF(D125=0,"***",E125/D125)</f>
        <v>***</v>
      </c>
    </row>
    <row r="126" spans="1:7" ht="12.75">
      <c r="A126" s="19"/>
      <c r="B126" s="30"/>
      <c r="C126" s="20" t="s">
        <v>1486</v>
      </c>
      <c r="D126" s="43"/>
      <c r="E126" s="44">
        <v>170000</v>
      </c>
      <c r="F126" s="43"/>
      <c r="G126" s="44"/>
    </row>
    <row r="127" spans="1:7" ht="12.75">
      <c r="A127" s="17" t="s">
        <v>1467</v>
      </c>
      <c r="B127" s="29" t="s">
        <v>131</v>
      </c>
      <c r="C127" s="18" t="s">
        <v>132</v>
      </c>
      <c r="D127" s="41">
        <v>0</v>
      </c>
      <c r="E127" s="42">
        <v>8000</v>
      </c>
      <c r="F127" s="41">
        <v>0</v>
      </c>
      <c r="G127" s="42" t="str">
        <f>IF(D127=0,"***",E127/D127)</f>
        <v>***</v>
      </c>
    </row>
    <row r="128" spans="1:7" ht="12.75">
      <c r="A128" s="19"/>
      <c r="B128" s="30"/>
      <c r="C128" s="20" t="s">
        <v>1486</v>
      </c>
      <c r="D128" s="43"/>
      <c r="E128" s="44">
        <v>8000</v>
      </c>
      <c r="F128" s="43"/>
      <c r="G128" s="44"/>
    </row>
    <row r="129" spans="1:7" ht="12.75">
      <c r="A129" s="17" t="s">
        <v>1467</v>
      </c>
      <c r="B129" s="29" t="s">
        <v>133</v>
      </c>
      <c r="C129" s="18" t="s">
        <v>134</v>
      </c>
      <c r="D129" s="41">
        <v>0</v>
      </c>
      <c r="E129" s="42">
        <v>231000</v>
      </c>
      <c r="F129" s="41">
        <v>0</v>
      </c>
      <c r="G129" s="42" t="str">
        <f>IF(D129=0,"***",E129/D129)</f>
        <v>***</v>
      </c>
    </row>
    <row r="130" spans="1:7" ht="12.75">
      <c r="A130" s="19"/>
      <c r="B130" s="30"/>
      <c r="C130" s="20" t="s">
        <v>1486</v>
      </c>
      <c r="D130" s="43"/>
      <c r="E130" s="44">
        <v>231000</v>
      </c>
      <c r="F130" s="43"/>
      <c r="G130" s="44"/>
    </row>
    <row r="131" spans="1:7" ht="12.75">
      <c r="A131" s="17" t="s">
        <v>1467</v>
      </c>
      <c r="B131" s="29" t="s">
        <v>135</v>
      </c>
      <c r="C131" s="18" t="s">
        <v>136</v>
      </c>
      <c r="D131" s="41">
        <v>0</v>
      </c>
      <c r="E131" s="42">
        <v>611700</v>
      </c>
      <c r="F131" s="41">
        <v>0</v>
      </c>
      <c r="G131" s="42" t="str">
        <f>IF(D131=0,"***",E131/D131)</f>
        <v>***</v>
      </c>
    </row>
    <row r="132" spans="1:7" ht="12.75">
      <c r="A132" s="19"/>
      <c r="B132" s="30"/>
      <c r="C132" s="20" t="s">
        <v>1486</v>
      </c>
      <c r="D132" s="43"/>
      <c r="E132" s="44">
        <v>611700</v>
      </c>
      <c r="F132" s="43"/>
      <c r="G132" s="44"/>
    </row>
    <row r="133" spans="1:7" ht="12.75">
      <c r="A133" s="17" t="s">
        <v>1467</v>
      </c>
      <c r="B133" s="29" t="s">
        <v>137</v>
      </c>
      <c r="C133" s="18" t="s">
        <v>138</v>
      </c>
      <c r="D133" s="41">
        <v>0</v>
      </c>
      <c r="E133" s="42">
        <v>30140</v>
      </c>
      <c r="F133" s="41">
        <v>0</v>
      </c>
      <c r="G133" s="42" t="str">
        <f>IF(D133=0,"***",E133/D133)</f>
        <v>***</v>
      </c>
    </row>
    <row r="134" spans="1:7" ht="12.75">
      <c r="A134" s="19"/>
      <c r="B134" s="30"/>
      <c r="C134" s="20" t="s">
        <v>1486</v>
      </c>
      <c r="D134" s="43"/>
      <c r="E134" s="44">
        <v>30140</v>
      </c>
      <c r="F134" s="43"/>
      <c r="G134" s="44"/>
    </row>
    <row r="135" spans="1:7" ht="12.75">
      <c r="A135" s="17" t="s">
        <v>37</v>
      </c>
      <c r="B135" s="29" t="s">
        <v>1488</v>
      </c>
      <c r="C135" s="18" t="s">
        <v>139</v>
      </c>
      <c r="D135" s="41">
        <v>0</v>
      </c>
      <c r="E135" s="42">
        <v>5000</v>
      </c>
      <c r="F135" s="41">
        <v>0</v>
      </c>
      <c r="G135" s="42" t="str">
        <f>IF(D135=0,"***",E135/D135)</f>
        <v>***</v>
      </c>
    </row>
    <row r="136" spans="1:7" ht="12.75">
      <c r="A136" s="19"/>
      <c r="B136" s="30"/>
      <c r="C136" s="20" t="s">
        <v>1486</v>
      </c>
      <c r="D136" s="43"/>
      <c r="E136" s="44">
        <v>5000</v>
      </c>
      <c r="F136" s="43"/>
      <c r="G136" s="44"/>
    </row>
    <row r="137" spans="1:7" ht="12.75">
      <c r="A137" s="17" t="s">
        <v>37</v>
      </c>
      <c r="B137" s="29" t="s">
        <v>140</v>
      </c>
      <c r="C137" s="18" t="s">
        <v>141</v>
      </c>
      <c r="D137" s="41">
        <v>0</v>
      </c>
      <c r="E137" s="42">
        <v>81370</v>
      </c>
      <c r="F137" s="41">
        <v>0</v>
      </c>
      <c r="G137" s="42" t="str">
        <f>IF(D137=0,"***",E137/D137)</f>
        <v>***</v>
      </c>
    </row>
    <row r="138" spans="1:7" ht="12.75">
      <c r="A138" s="19"/>
      <c r="B138" s="30"/>
      <c r="C138" s="20" t="s">
        <v>1486</v>
      </c>
      <c r="D138" s="43"/>
      <c r="E138" s="44">
        <v>81370</v>
      </c>
      <c r="F138" s="43"/>
      <c r="G138" s="44"/>
    </row>
    <row r="139" spans="1:7" ht="12.75">
      <c r="A139" s="17" t="s">
        <v>37</v>
      </c>
      <c r="B139" s="29" t="s">
        <v>142</v>
      </c>
      <c r="C139" s="18" t="s">
        <v>143</v>
      </c>
      <c r="D139" s="41">
        <v>0</v>
      </c>
      <c r="E139" s="42">
        <v>5270</v>
      </c>
      <c r="F139" s="41">
        <v>0</v>
      </c>
      <c r="G139" s="42" t="str">
        <f>IF(D139=0,"***",E139/D139)</f>
        <v>***</v>
      </c>
    </row>
    <row r="140" spans="1:7" ht="12.75">
      <c r="A140" s="19"/>
      <c r="B140" s="30"/>
      <c r="C140" s="20" t="s">
        <v>1486</v>
      </c>
      <c r="D140" s="43"/>
      <c r="E140" s="44">
        <v>5270</v>
      </c>
      <c r="F140" s="43"/>
      <c r="G140" s="44"/>
    </row>
    <row r="141" spans="1:7" ht="12.75">
      <c r="A141" s="17" t="s">
        <v>37</v>
      </c>
      <c r="B141" s="29" t="s">
        <v>144</v>
      </c>
      <c r="C141" s="18" t="s">
        <v>145</v>
      </c>
      <c r="D141" s="41">
        <v>0</v>
      </c>
      <c r="E141" s="42">
        <v>80000</v>
      </c>
      <c r="F141" s="41">
        <v>0</v>
      </c>
      <c r="G141" s="42" t="str">
        <f>IF(D141=0,"***",E141/D141)</f>
        <v>***</v>
      </c>
    </row>
    <row r="142" spans="1:7" ht="12.75">
      <c r="A142" s="19"/>
      <c r="B142" s="30"/>
      <c r="C142" s="20" t="s">
        <v>1486</v>
      </c>
      <c r="D142" s="43"/>
      <c r="E142" s="44">
        <v>80000</v>
      </c>
      <c r="F142" s="43"/>
      <c r="G142" s="44"/>
    </row>
    <row r="143" spans="1:7" ht="12.75">
      <c r="A143" s="17" t="s">
        <v>37</v>
      </c>
      <c r="B143" s="29" t="s">
        <v>146</v>
      </c>
      <c r="C143" s="18" t="s">
        <v>147</v>
      </c>
      <c r="D143" s="41">
        <v>0</v>
      </c>
      <c r="E143" s="42">
        <v>27800</v>
      </c>
      <c r="F143" s="41">
        <v>0</v>
      </c>
      <c r="G143" s="42" t="str">
        <f>IF(D143=0,"***",E143/D143)</f>
        <v>***</v>
      </c>
    </row>
    <row r="144" spans="1:7" ht="12.75">
      <c r="A144" s="19"/>
      <c r="B144" s="30"/>
      <c r="C144" s="20" t="s">
        <v>1486</v>
      </c>
      <c r="D144" s="43"/>
      <c r="E144" s="44">
        <v>27800</v>
      </c>
      <c r="F144" s="43"/>
      <c r="G144" s="44"/>
    </row>
    <row r="145" spans="1:7" ht="12.75">
      <c r="A145" s="17" t="s">
        <v>37</v>
      </c>
      <c r="B145" s="29" t="s">
        <v>148</v>
      </c>
      <c r="C145" s="18" t="s">
        <v>149</v>
      </c>
      <c r="D145" s="41">
        <v>0</v>
      </c>
      <c r="E145" s="42">
        <v>30000</v>
      </c>
      <c r="F145" s="41">
        <v>0</v>
      </c>
      <c r="G145" s="42" t="str">
        <f>IF(D145=0,"***",E145/D145)</f>
        <v>***</v>
      </c>
    </row>
    <row r="146" spans="1:7" ht="12.75">
      <c r="A146" s="19"/>
      <c r="B146" s="30"/>
      <c r="C146" s="20" t="s">
        <v>1486</v>
      </c>
      <c r="D146" s="43"/>
      <c r="E146" s="44">
        <v>30000</v>
      </c>
      <c r="F146" s="43"/>
      <c r="G146" s="44"/>
    </row>
    <row r="147" spans="1:7" ht="12.75">
      <c r="A147" s="17" t="s">
        <v>37</v>
      </c>
      <c r="B147" s="29" t="s">
        <v>150</v>
      </c>
      <c r="C147" s="18" t="s">
        <v>151</v>
      </c>
      <c r="D147" s="41">
        <v>0</v>
      </c>
      <c r="E147" s="42">
        <v>10000</v>
      </c>
      <c r="F147" s="41">
        <v>0</v>
      </c>
      <c r="G147" s="42" t="str">
        <f>IF(D147=0,"***",E147/D147)</f>
        <v>***</v>
      </c>
    </row>
    <row r="148" spans="1:7" ht="12.75">
      <c r="A148" s="19"/>
      <c r="B148" s="30"/>
      <c r="C148" s="20" t="s">
        <v>1486</v>
      </c>
      <c r="D148" s="43"/>
      <c r="E148" s="44">
        <v>10000</v>
      </c>
      <c r="F148" s="43"/>
      <c r="G148" s="44"/>
    </row>
    <row r="149" spans="1:7" ht="12.75">
      <c r="A149" s="17" t="s">
        <v>37</v>
      </c>
      <c r="B149" s="29" t="s">
        <v>152</v>
      </c>
      <c r="C149" s="18" t="s">
        <v>153</v>
      </c>
      <c r="D149" s="41">
        <v>0</v>
      </c>
      <c r="E149" s="42">
        <v>1909.8</v>
      </c>
      <c r="F149" s="41">
        <v>0</v>
      </c>
      <c r="G149" s="42" t="str">
        <f>IF(D149=0,"***",E149/D149)</f>
        <v>***</v>
      </c>
    </row>
    <row r="150" spans="1:7" ht="12.75">
      <c r="A150" s="19"/>
      <c r="B150" s="30"/>
      <c r="C150" s="20" t="s">
        <v>1486</v>
      </c>
      <c r="D150" s="43"/>
      <c r="E150" s="44">
        <v>1909.8</v>
      </c>
      <c r="F150" s="43"/>
      <c r="G150" s="44"/>
    </row>
    <row r="151" spans="1:7" ht="12.75">
      <c r="A151" s="17" t="s">
        <v>37</v>
      </c>
      <c r="B151" s="29" t="s">
        <v>154</v>
      </c>
      <c r="C151" s="18" t="s">
        <v>155</v>
      </c>
      <c r="D151" s="41">
        <v>0</v>
      </c>
      <c r="E151" s="42">
        <v>3134</v>
      </c>
      <c r="F151" s="41">
        <v>0</v>
      </c>
      <c r="G151" s="42" t="str">
        <f>IF(D151=0,"***",E151/D151)</f>
        <v>***</v>
      </c>
    </row>
    <row r="152" spans="1:7" ht="12.75">
      <c r="A152" s="19"/>
      <c r="B152" s="30"/>
      <c r="C152" s="20" t="s">
        <v>1486</v>
      </c>
      <c r="D152" s="43"/>
      <c r="E152" s="44">
        <v>3134</v>
      </c>
      <c r="F152" s="43"/>
      <c r="G152" s="44"/>
    </row>
    <row r="153" spans="1:7" ht="12.75">
      <c r="A153" s="17" t="s">
        <v>37</v>
      </c>
      <c r="B153" s="29" t="s">
        <v>156</v>
      </c>
      <c r="C153" s="18" t="s">
        <v>157</v>
      </c>
      <c r="D153" s="41">
        <v>0</v>
      </c>
      <c r="E153" s="42">
        <v>18077</v>
      </c>
      <c r="F153" s="41">
        <v>0</v>
      </c>
      <c r="G153" s="42" t="str">
        <f>IF(D153=0,"***",E153/D153)</f>
        <v>***</v>
      </c>
    </row>
    <row r="154" spans="1:7" ht="12.75">
      <c r="A154" s="19"/>
      <c r="B154" s="30"/>
      <c r="C154" s="20" t="s">
        <v>1486</v>
      </c>
      <c r="D154" s="43"/>
      <c r="E154" s="44">
        <v>18077</v>
      </c>
      <c r="F154" s="43"/>
      <c r="G154" s="44"/>
    </row>
    <row r="155" spans="1:7" ht="12.75">
      <c r="A155" s="17" t="s">
        <v>37</v>
      </c>
      <c r="B155" s="29" t="s">
        <v>158</v>
      </c>
      <c r="C155" s="18" t="s">
        <v>159</v>
      </c>
      <c r="D155" s="41">
        <v>0</v>
      </c>
      <c r="E155" s="42">
        <v>15000</v>
      </c>
      <c r="F155" s="41">
        <v>0</v>
      </c>
      <c r="G155" s="42" t="str">
        <f>IF(D155=0,"***",E155/D155)</f>
        <v>***</v>
      </c>
    </row>
    <row r="156" spans="1:7" ht="12.75">
      <c r="A156" s="19"/>
      <c r="B156" s="30"/>
      <c r="C156" s="20" t="s">
        <v>1486</v>
      </c>
      <c r="D156" s="43"/>
      <c r="E156" s="44">
        <v>15000</v>
      </c>
      <c r="F156" s="43"/>
      <c r="G156" s="44"/>
    </row>
    <row r="157" spans="1:7" ht="12.75">
      <c r="A157" s="17" t="s">
        <v>37</v>
      </c>
      <c r="B157" s="29" t="s">
        <v>160</v>
      </c>
      <c r="C157" s="18" t="s">
        <v>161</v>
      </c>
      <c r="D157" s="41">
        <v>0</v>
      </c>
      <c r="E157" s="42">
        <v>1800</v>
      </c>
      <c r="F157" s="41">
        <v>0</v>
      </c>
      <c r="G157" s="42" t="str">
        <f>IF(D157=0,"***",E157/D157)</f>
        <v>***</v>
      </c>
    </row>
    <row r="158" spans="1:7" ht="12.75">
      <c r="A158" s="19"/>
      <c r="B158" s="30"/>
      <c r="C158" s="20" t="s">
        <v>1486</v>
      </c>
      <c r="D158" s="43"/>
      <c r="E158" s="44">
        <v>1800</v>
      </c>
      <c r="F158" s="43"/>
      <c r="G158" s="44"/>
    </row>
    <row r="159" spans="1:7" ht="12.75">
      <c r="A159" s="17" t="s">
        <v>37</v>
      </c>
      <c r="B159" s="29" t="s">
        <v>162</v>
      </c>
      <c r="C159" s="18" t="s">
        <v>163</v>
      </c>
      <c r="D159" s="41">
        <v>0</v>
      </c>
      <c r="E159" s="42">
        <v>10000</v>
      </c>
      <c r="F159" s="41">
        <v>0</v>
      </c>
      <c r="G159" s="42" t="str">
        <f>IF(D159=0,"***",E159/D159)</f>
        <v>***</v>
      </c>
    </row>
    <row r="160" spans="1:7" ht="12.75">
      <c r="A160" s="19"/>
      <c r="B160" s="30"/>
      <c r="C160" s="20" t="s">
        <v>1486</v>
      </c>
      <c r="D160" s="43"/>
      <c r="E160" s="44">
        <v>10000</v>
      </c>
      <c r="F160" s="43"/>
      <c r="G160" s="44"/>
    </row>
    <row r="161" spans="1:7" ht="12.75">
      <c r="A161" s="17" t="s">
        <v>37</v>
      </c>
      <c r="B161" s="29" t="s">
        <v>164</v>
      </c>
      <c r="C161" s="18" t="s">
        <v>165</v>
      </c>
      <c r="D161" s="41">
        <v>0</v>
      </c>
      <c r="E161" s="42">
        <v>21895</v>
      </c>
      <c r="F161" s="41">
        <v>0</v>
      </c>
      <c r="G161" s="42" t="str">
        <f>IF(D161=0,"***",E161/D161)</f>
        <v>***</v>
      </c>
    </row>
    <row r="162" spans="1:7" ht="12.75">
      <c r="A162" s="19"/>
      <c r="B162" s="30"/>
      <c r="C162" s="20" t="s">
        <v>1486</v>
      </c>
      <c r="D162" s="43"/>
      <c r="E162" s="44">
        <v>21895</v>
      </c>
      <c r="F162" s="43"/>
      <c r="G162" s="44"/>
    </row>
    <row r="163" spans="1:7" ht="12.75">
      <c r="A163" s="17" t="s">
        <v>37</v>
      </c>
      <c r="B163" s="29" t="s">
        <v>166</v>
      </c>
      <c r="C163" s="18" t="s">
        <v>167</v>
      </c>
      <c r="D163" s="41">
        <v>0</v>
      </c>
      <c r="E163" s="42">
        <v>8000</v>
      </c>
      <c r="F163" s="41">
        <v>0</v>
      </c>
      <c r="G163" s="42" t="str">
        <f>IF(D163=0,"***",E163/D163)</f>
        <v>***</v>
      </c>
    </row>
    <row r="164" spans="1:7" ht="12.75">
      <c r="A164" s="19"/>
      <c r="B164" s="30"/>
      <c r="C164" s="20" t="s">
        <v>1486</v>
      </c>
      <c r="D164" s="43"/>
      <c r="E164" s="44">
        <v>8000</v>
      </c>
      <c r="F164" s="43"/>
      <c r="G164" s="44"/>
    </row>
    <row r="165" spans="1:7" ht="12.75">
      <c r="A165" s="17" t="s">
        <v>37</v>
      </c>
      <c r="B165" s="29" t="s">
        <v>168</v>
      </c>
      <c r="C165" s="18" t="s">
        <v>169</v>
      </c>
      <c r="D165" s="41">
        <v>0</v>
      </c>
      <c r="E165" s="42">
        <v>11990</v>
      </c>
      <c r="F165" s="41">
        <v>0</v>
      </c>
      <c r="G165" s="42" t="str">
        <f>IF(D165=0,"***",E165/D165)</f>
        <v>***</v>
      </c>
    </row>
    <row r="166" spans="1:7" ht="12.75">
      <c r="A166" s="19"/>
      <c r="B166" s="30"/>
      <c r="C166" s="20" t="s">
        <v>1486</v>
      </c>
      <c r="D166" s="43"/>
      <c r="E166" s="44">
        <v>9800</v>
      </c>
      <c r="F166" s="43"/>
      <c r="G166" s="44"/>
    </row>
    <row r="167" spans="1:7" ht="12.75">
      <c r="A167" s="19"/>
      <c r="B167" s="30"/>
      <c r="C167" s="20" t="s">
        <v>63</v>
      </c>
      <c r="D167" s="43"/>
      <c r="E167" s="44">
        <v>2190</v>
      </c>
      <c r="F167" s="43"/>
      <c r="G167" s="44"/>
    </row>
    <row r="168" spans="1:7" ht="12.75">
      <c r="A168" s="17" t="s">
        <v>37</v>
      </c>
      <c r="B168" s="29" t="s">
        <v>170</v>
      </c>
      <c r="C168" s="18" t="s">
        <v>171</v>
      </c>
      <c r="D168" s="41">
        <v>0</v>
      </c>
      <c r="E168" s="42">
        <v>13975</v>
      </c>
      <c r="F168" s="41">
        <v>0</v>
      </c>
      <c r="G168" s="42" t="str">
        <f>IF(D168=0,"***",E168/D168)</f>
        <v>***</v>
      </c>
    </row>
    <row r="169" spans="1:7" ht="12.75">
      <c r="A169" s="19"/>
      <c r="B169" s="30"/>
      <c r="C169" s="20" t="s">
        <v>1486</v>
      </c>
      <c r="D169" s="43"/>
      <c r="E169" s="44">
        <v>8100</v>
      </c>
      <c r="F169" s="43"/>
      <c r="G169" s="44"/>
    </row>
    <row r="170" spans="1:7" ht="12.75">
      <c r="A170" s="19"/>
      <c r="B170" s="30"/>
      <c r="C170" s="20" t="s">
        <v>63</v>
      </c>
      <c r="D170" s="43"/>
      <c r="E170" s="44">
        <v>5875</v>
      </c>
      <c r="F170" s="43"/>
      <c r="G170" s="44"/>
    </row>
    <row r="171" spans="1:7" ht="12.75">
      <c r="A171" s="17" t="s">
        <v>37</v>
      </c>
      <c r="B171" s="29" t="s">
        <v>172</v>
      </c>
      <c r="C171" s="18" t="s">
        <v>173</v>
      </c>
      <c r="D171" s="41">
        <v>0</v>
      </c>
      <c r="E171" s="42">
        <v>71000</v>
      </c>
      <c r="F171" s="41">
        <v>0</v>
      </c>
      <c r="G171" s="42" t="str">
        <f>IF(D171=0,"***",E171/D171)</f>
        <v>***</v>
      </c>
    </row>
    <row r="172" spans="1:7" ht="12.75">
      <c r="A172" s="19"/>
      <c r="B172" s="30"/>
      <c r="C172" s="20" t="s">
        <v>1486</v>
      </c>
      <c r="D172" s="43"/>
      <c r="E172" s="44">
        <v>71000</v>
      </c>
      <c r="F172" s="43"/>
      <c r="G172" s="44"/>
    </row>
    <row r="173" spans="1:7" ht="12.75">
      <c r="A173" s="17" t="s">
        <v>37</v>
      </c>
      <c r="B173" s="29" t="s">
        <v>174</v>
      </c>
      <c r="C173" s="18" t="s">
        <v>175</v>
      </c>
      <c r="D173" s="41">
        <v>0</v>
      </c>
      <c r="E173" s="42">
        <v>7000</v>
      </c>
      <c r="F173" s="41">
        <v>0</v>
      </c>
      <c r="G173" s="42" t="str">
        <f>IF(D173=0,"***",E173/D173)</f>
        <v>***</v>
      </c>
    </row>
    <row r="174" spans="1:7" ht="12.75">
      <c r="A174" s="19"/>
      <c r="B174" s="30"/>
      <c r="C174" s="20" t="s">
        <v>63</v>
      </c>
      <c r="D174" s="43"/>
      <c r="E174" s="44">
        <v>7000</v>
      </c>
      <c r="F174" s="43"/>
      <c r="G174" s="44"/>
    </row>
    <row r="175" spans="1:7" ht="12.75">
      <c r="A175" s="17" t="s">
        <v>37</v>
      </c>
      <c r="B175" s="29" t="s">
        <v>176</v>
      </c>
      <c r="C175" s="18" t="s">
        <v>177</v>
      </c>
      <c r="D175" s="41">
        <v>0</v>
      </c>
      <c r="E175" s="42">
        <v>9980</v>
      </c>
      <c r="F175" s="41">
        <v>0</v>
      </c>
      <c r="G175" s="42" t="str">
        <f>IF(D175=0,"***",E175/D175)</f>
        <v>***</v>
      </c>
    </row>
    <row r="176" spans="1:7" ht="12.75">
      <c r="A176" s="19"/>
      <c r="B176" s="30"/>
      <c r="C176" s="20" t="s">
        <v>1486</v>
      </c>
      <c r="D176" s="43"/>
      <c r="E176" s="44">
        <v>9980</v>
      </c>
      <c r="F176" s="43"/>
      <c r="G176" s="44"/>
    </row>
    <row r="177" spans="1:7" ht="12.75">
      <c r="A177" s="17" t="s">
        <v>37</v>
      </c>
      <c r="B177" s="29" t="s">
        <v>178</v>
      </c>
      <c r="C177" s="18" t="s">
        <v>179</v>
      </c>
      <c r="D177" s="41">
        <v>0</v>
      </c>
      <c r="E177" s="42">
        <v>26700</v>
      </c>
      <c r="F177" s="41">
        <v>0</v>
      </c>
      <c r="G177" s="42" t="str">
        <f>IF(D177=0,"***",E177/D177)</f>
        <v>***</v>
      </c>
    </row>
    <row r="178" spans="1:7" ht="12.75">
      <c r="A178" s="19"/>
      <c r="B178" s="30"/>
      <c r="C178" s="20" t="s">
        <v>63</v>
      </c>
      <c r="D178" s="43"/>
      <c r="E178" s="44">
        <v>26700</v>
      </c>
      <c r="F178" s="43"/>
      <c r="G178" s="44"/>
    </row>
    <row r="179" spans="1:7" ht="12.75">
      <c r="A179" s="17" t="s">
        <v>37</v>
      </c>
      <c r="B179" s="29" t="s">
        <v>180</v>
      </c>
      <c r="C179" s="18" t="s">
        <v>181</v>
      </c>
      <c r="D179" s="41">
        <v>0</v>
      </c>
      <c r="E179" s="42">
        <v>70000</v>
      </c>
      <c r="F179" s="41">
        <v>0</v>
      </c>
      <c r="G179" s="42" t="str">
        <f>IF(D179=0,"***",E179/D179)</f>
        <v>***</v>
      </c>
    </row>
    <row r="180" spans="1:7" ht="12.75">
      <c r="A180" s="19"/>
      <c r="B180" s="30"/>
      <c r="C180" s="20" t="s">
        <v>1486</v>
      </c>
      <c r="D180" s="43"/>
      <c r="E180" s="44">
        <v>70000</v>
      </c>
      <c r="F180" s="43"/>
      <c r="G180" s="44"/>
    </row>
    <row r="181" spans="1:7" ht="12.75">
      <c r="A181" s="17" t="s">
        <v>37</v>
      </c>
      <c r="B181" s="29" t="s">
        <v>182</v>
      </c>
      <c r="C181" s="18" t="s">
        <v>183</v>
      </c>
      <c r="D181" s="41">
        <v>0</v>
      </c>
      <c r="E181" s="42">
        <v>21000</v>
      </c>
      <c r="F181" s="41">
        <v>0</v>
      </c>
      <c r="G181" s="42" t="str">
        <f>IF(D181=0,"***",E181/D181)</f>
        <v>***</v>
      </c>
    </row>
    <row r="182" spans="1:7" ht="12.75">
      <c r="A182" s="19"/>
      <c r="B182" s="30"/>
      <c r="C182" s="20" t="s">
        <v>1486</v>
      </c>
      <c r="D182" s="43"/>
      <c r="E182" s="44">
        <v>21000</v>
      </c>
      <c r="F182" s="43"/>
      <c r="G182" s="44"/>
    </row>
    <row r="183" spans="1:7" ht="12.75">
      <c r="A183" s="17" t="s">
        <v>37</v>
      </c>
      <c r="B183" s="29" t="s">
        <v>184</v>
      </c>
      <c r="C183" s="18" t="s">
        <v>185</v>
      </c>
      <c r="D183" s="41">
        <v>0</v>
      </c>
      <c r="E183" s="42">
        <v>10000</v>
      </c>
      <c r="F183" s="41">
        <v>0</v>
      </c>
      <c r="G183" s="42" t="str">
        <f>IF(D183=0,"***",E183/D183)</f>
        <v>***</v>
      </c>
    </row>
    <row r="184" spans="1:7" ht="12.75">
      <c r="A184" s="19"/>
      <c r="B184" s="30"/>
      <c r="C184" s="20" t="s">
        <v>1486</v>
      </c>
      <c r="D184" s="43"/>
      <c r="E184" s="44">
        <v>10000</v>
      </c>
      <c r="F184" s="43"/>
      <c r="G184" s="44"/>
    </row>
    <row r="185" spans="1:7" ht="12.75">
      <c r="A185" s="17" t="s">
        <v>37</v>
      </c>
      <c r="B185" s="29" t="s">
        <v>186</v>
      </c>
      <c r="C185" s="18" t="s">
        <v>187</v>
      </c>
      <c r="D185" s="41">
        <v>0</v>
      </c>
      <c r="E185" s="42">
        <v>18950</v>
      </c>
      <c r="F185" s="41">
        <v>0</v>
      </c>
      <c r="G185" s="42" t="str">
        <f>IF(D185=0,"***",E185/D185)</f>
        <v>***</v>
      </c>
    </row>
    <row r="186" spans="1:7" ht="12.75">
      <c r="A186" s="19"/>
      <c r="B186" s="30"/>
      <c r="C186" s="20" t="s">
        <v>1486</v>
      </c>
      <c r="D186" s="43"/>
      <c r="E186" s="44">
        <v>18950</v>
      </c>
      <c r="F186" s="43"/>
      <c r="G186" s="44"/>
    </row>
    <row r="187" spans="1:7" ht="12.75">
      <c r="A187" s="17" t="s">
        <v>37</v>
      </c>
      <c r="B187" s="29" t="s">
        <v>188</v>
      </c>
      <c r="C187" s="18" t="s">
        <v>189</v>
      </c>
      <c r="D187" s="41">
        <v>0</v>
      </c>
      <c r="E187" s="42">
        <v>53894</v>
      </c>
      <c r="F187" s="41">
        <v>0</v>
      </c>
      <c r="G187" s="42" t="str">
        <f>IF(D187=0,"***",E187/D187)</f>
        <v>***</v>
      </c>
    </row>
    <row r="188" spans="1:7" ht="12.75">
      <c r="A188" s="19"/>
      <c r="B188" s="30"/>
      <c r="C188" s="20" t="s">
        <v>1486</v>
      </c>
      <c r="D188" s="43"/>
      <c r="E188" s="44">
        <v>53894</v>
      </c>
      <c r="F188" s="43"/>
      <c r="G188" s="44"/>
    </row>
    <row r="189" spans="1:7" ht="12.75">
      <c r="A189" s="17" t="s">
        <v>37</v>
      </c>
      <c r="B189" s="29" t="s">
        <v>190</v>
      </c>
      <c r="C189" s="18" t="s">
        <v>191</v>
      </c>
      <c r="D189" s="41">
        <v>0</v>
      </c>
      <c r="E189" s="42">
        <v>25000</v>
      </c>
      <c r="F189" s="41">
        <v>0</v>
      </c>
      <c r="G189" s="42" t="str">
        <f>IF(D189=0,"***",E189/D189)</f>
        <v>***</v>
      </c>
    </row>
    <row r="190" spans="1:7" ht="12.75">
      <c r="A190" s="19"/>
      <c r="B190" s="30"/>
      <c r="C190" s="20" t="s">
        <v>1486</v>
      </c>
      <c r="D190" s="43"/>
      <c r="E190" s="44">
        <v>25000</v>
      </c>
      <c r="F190" s="43"/>
      <c r="G190" s="44"/>
    </row>
    <row r="191" spans="1:7" ht="12.75">
      <c r="A191" s="17" t="s">
        <v>37</v>
      </c>
      <c r="B191" s="29" t="s">
        <v>192</v>
      </c>
      <c r="C191" s="18" t="s">
        <v>193</v>
      </c>
      <c r="D191" s="41">
        <v>0</v>
      </c>
      <c r="E191" s="42">
        <v>43000</v>
      </c>
      <c r="F191" s="41">
        <v>0</v>
      </c>
      <c r="G191" s="42" t="str">
        <f>IF(D191=0,"***",E191/D191)</f>
        <v>***</v>
      </c>
    </row>
    <row r="192" spans="1:7" ht="12.75">
      <c r="A192" s="19"/>
      <c r="B192" s="30"/>
      <c r="C192" s="20" t="s">
        <v>1486</v>
      </c>
      <c r="D192" s="43"/>
      <c r="E192" s="44">
        <v>43000</v>
      </c>
      <c r="F192" s="43"/>
      <c r="G192" s="44"/>
    </row>
    <row r="193" spans="1:7" ht="12.75">
      <c r="A193" s="17" t="s">
        <v>37</v>
      </c>
      <c r="B193" s="29" t="s">
        <v>194</v>
      </c>
      <c r="C193" s="18" t="s">
        <v>195</v>
      </c>
      <c r="D193" s="41">
        <v>0</v>
      </c>
      <c r="E193" s="42">
        <v>32517</v>
      </c>
      <c r="F193" s="41">
        <v>0</v>
      </c>
      <c r="G193" s="42" t="str">
        <f>IF(D193=0,"***",E193/D193)</f>
        <v>***</v>
      </c>
    </row>
    <row r="194" spans="1:7" ht="12.75">
      <c r="A194" s="19"/>
      <c r="B194" s="30"/>
      <c r="C194" s="20" t="s">
        <v>1486</v>
      </c>
      <c r="D194" s="43"/>
      <c r="E194" s="44">
        <v>32517</v>
      </c>
      <c r="F194" s="43"/>
      <c r="G194" s="44"/>
    </row>
    <row r="195" spans="1:7" ht="12.75">
      <c r="A195" s="17" t="s">
        <v>37</v>
      </c>
      <c r="B195" s="29" t="s">
        <v>196</v>
      </c>
      <c r="C195" s="18" t="s">
        <v>197</v>
      </c>
      <c r="D195" s="41">
        <v>0</v>
      </c>
      <c r="E195" s="42">
        <v>1000</v>
      </c>
      <c r="F195" s="41">
        <v>0</v>
      </c>
      <c r="G195" s="42" t="str">
        <f>IF(D195=0,"***",E195/D195)</f>
        <v>***</v>
      </c>
    </row>
    <row r="196" spans="1:7" ht="12.75">
      <c r="A196" s="19"/>
      <c r="B196" s="30"/>
      <c r="C196" s="20" t="s">
        <v>1486</v>
      </c>
      <c r="D196" s="43"/>
      <c r="E196" s="44">
        <v>1000</v>
      </c>
      <c r="F196" s="43"/>
      <c r="G196" s="44"/>
    </row>
    <row r="197" spans="1:7" ht="12.75">
      <c r="A197" s="17" t="s">
        <v>37</v>
      </c>
      <c r="B197" s="29" t="s">
        <v>198</v>
      </c>
      <c r="C197" s="18" t="s">
        <v>199</v>
      </c>
      <c r="D197" s="41">
        <v>0</v>
      </c>
      <c r="E197" s="42">
        <v>3500</v>
      </c>
      <c r="F197" s="41">
        <v>0</v>
      </c>
      <c r="G197" s="42" t="str">
        <f>IF(D197=0,"***",E197/D197)</f>
        <v>***</v>
      </c>
    </row>
    <row r="198" spans="1:7" ht="12.75">
      <c r="A198" s="19"/>
      <c r="B198" s="30"/>
      <c r="C198" s="20" t="s">
        <v>1486</v>
      </c>
      <c r="D198" s="43"/>
      <c r="E198" s="44">
        <v>3500</v>
      </c>
      <c r="F198" s="43"/>
      <c r="G198" s="44"/>
    </row>
    <row r="199" spans="1:7" ht="12.75">
      <c r="A199" s="17" t="s">
        <v>37</v>
      </c>
      <c r="B199" s="29" t="s">
        <v>200</v>
      </c>
      <c r="C199" s="18" t="s">
        <v>201</v>
      </c>
      <c r="D199" s="41">
        <v>0</v>
      </c>
      <c r="E199" s="42">
        <v>40000</v>
      </c>
      <c r="F199" s="41">
        <v>0</v>
      </c>
      <c r="G199" s="42" t="str">
        <f>IF(D199=0,"***",E199/D199)</f>
        <v>***</v>
      </c>
    </row>
    <row r="200" spans="1:7" ht="13.5" thickBot="1">
      <c r="A200" s="19"/>
      <c r="B200" s="30"/>
      <c r="C200" s="20" t="s">
        <v>1486</v>
      </c>
      <c r="D200" s="43"/>
      <c r="E200" s="44">
        <v>40000</v>
      </c>
      <c r="F200" s="43"/>
      <c r="G200" s="44"/>
    </row>
    <row r="201" spans="1:7" ht="13.5" thickBot="1">
      <c r="A201" s="16" t="s">
        <v>40</v>
      </c>
      <c r="B201" s="28"/>
      <c r="C201" s="15"/>
      <c r="D201" s="39"/>
      <c r="E201" s="40">
        <v>5830184.8</v>
      </c>
      <c r="F201" s="39"/>
      <c r="G201" s="40"/>
    </row>
    <row r="202" spans="1:7" ht="13.5" thickBot="1">
      <c r="A202" s="5"/>
      <c r="B202" s="25"/>
      <c r="C202" s="6" t="s">
        <v>7</v>
      </c>
      <c r="D202" s="36">
        <v>0</v>
      </c>
      <c r="E202" s="37">
        <f>SUM(E60:E201)/3</f>
        <v>5830184.800000001</v>
      </c>
      <c r="F202" s="36">
        <v>0</v>
      </c>
      <c r="G202" s="38" t="str">
        <f>IF(D202=0,"***",E202/D202)</f>
        <v>***</v>
      </c>
    </row>
    <row r="203" spans="2:7" ht="13.5" thickBot="1">
      <c r="B203" s="24"/>
      <c r="D203" s="33"/>
      <c r="E203" s="33"/>
      <c r="F203" s="33"/>
      <c r="G203" s="33"/>
    </row>
    <row r="204" spans="1:7" ht="13.5" thickBot="1">
      <c r="A204" s="5"/>
      <c r="B204" s="25"/>
      <c r="C204" s="6" t="s">
        <v>8</v>
      </c>
      <c r="D204" s="36">
        <f>D$55+D$202</f>
        <v>0</v>
      </c>
      <c r="E204" s="37">
        <f>E$55+E$202</f>
        <v>15676160.000000002</v>
      </c>
      <c r="F204" s="36"/>
      <c r="G204" s="38" t="str">
        <f>IF(D204=0,"***",E204/D204)</f>
        <v>***</v>
      </c>
    </row>
    <row r="205" spans="2:7" ht="13.5" thickBot="1">
      <c r="B205" s="24"/>
      <c r="D205" s="33"/>
      <c r="E205" s="33"/>
      <c r="F205" s="33"/>
      <c r="G205" s="33"/>
    </row>
    <row r="206" spans="1:7" ht="13.5" thickBot="1">
      <c r="A206" s="5"/>
      <c r="B206" s="25"/>
      <c r="C206" s="6" t="s">
        <v>9</v>
      </c>
      <c r="D206" s="34"/>
      <c r="E206" s="35"/>
      <c r="F206" s="34"/>
      <c r="G206" s="35"/>
    </row>
    <row r="207" spans="1:7" ht="34.5" customHeight="1">
      <c r="A207" s="11" t="s">
        <v>1451</v>
      </c>
      <c r="B207" s="26" t="s">
        <v>1452</v>
      </c>
      <c r="C207" s="12" t="s">
        <v>1453</v>
      </c>
      <c r="D207" s="13" t="s">
        <v>1454</v>
      </c>
      <c r="E207" s="14" t="s">
        <v>1455</v>
      </c>
      <c r="F207" s="13" t="s">
        <v>1456</v>
      </c>
      <c r="G207" s="14" t="s">
        <v>1457</v>
      </c>
    </row>
    <row r="208" spans="1:7" ht="13.5" customHeight="1" thickBot="1">
      <c r="A208" s="7"/>
      <c r="B208" s="27"/>
      <c r="C208" s="8" t="s">
        <v>1458</v>
      </c>
      <c r="D208" s="9"/>
      <c r="E208" s="10"/>
      <c r="F208" s="9"/>
      <c r="G208" s="10"/>
    </row>
    <row r="209" spans="1:7" ht="13.5" thickBot="1">
      <c r="A209" s="16" t="s">
        <v>25</v>
      </c>
      <c r="B209" s="28"/>
      <c r="C209" s="15"/>
      <c r="D209" s="39"/>
      <c r="E209" s="40"/>
      <c r="F209" s="39"/>
      <c r="G209" s="40"/>
    </row>
    <row r="210" spans="1:7" ht="12.75">
      <c r="A210" s="17" t="s">
        <v>22</v>
      </c>
      <c r="B210" s="29" t="s">
        <v>23</v>
      </c>
      <c r="C210" s="18" t="s">
        <v>24</v>
      </c>
      <c r="D210" s="41">
        <v>0</v>
      </c>
      <c r="E210" s="42">
        <v>1650268</v>
      </c>
      <c r="F210" s="41">
        <f>E210-D210</f>
        <v>1650268</v>
      </c>
      <c r="G210" s="42" t="str">
        <f>IF(D210=0,"***",E210/D210)</f>
        <v>***</v>
      </c>
    </row>
    <row r="211" spans="1:7" ht="12.75">
      <c r="A211" s="19"/>
      <c r="B211" s="30"/>
      <c r="C211" s="20" t="s">
        <v>45</v>
      </c>
      <c r="D211" s="43"/>
      <c r="E211" s="44">
        <v>184.6</v>
      </c>
      <c r="F211" s="43"/>
      <c r="G211" s="44"/>
    </row>
    <row r="212" spans="1:7" ht="12.75">
      <c r="A212" s="19"/>
      <c r="B212" s="30"/>
      <c r="C212" s="20" t="s">
        <v>100</v>
      </c>
      <c r="D212" s="43"/>
      <c r="E212" s="44">
        <v>810640</v>
      </c>
      <c r="F212" s="43"/>
      <c r="G212" s="44"/>
    </row>
    <row r="213" spans="1:7" ht="12.75">
      <c r="A213" s="19"/>
      <c r="B213" s="30"/>
      <c r="C213" s="20" t="s">
        <v>63</v>
      </c>
      <c r="D213" s="43"/>
      <c r="E213" s="44">
        <v>60365</v>
      </c>
      <c r="F213" s="43"/>
      <c r="G213" s="44"/>
    </row>
    <row r="214" spans="1:7" ht="13.5" thickBot="1">
      <c r="A214" s="19"/>
      <c r="B214" s="30"/>
      <c r="C214" s="20" t="s">
        <v>27</v>
      </c>
      <c r="D214" s="43"/>
      <c r="E214" s="44">
        <v>779078.4</v>
      </c>
      <c r="F214" s="43"/>
      <c r="G214" s="44"/>
    </row>
    <row r="215" spans="1:7" ht="13.5" thickBot="1">
      <c r="A215" s="16" t="s">
        <v>28</v>
      </c>
      <c r="B215" s="28"/>
      <c r="C215" s="15"/>
      <c r="D215" s="39"/>
      <c r="E215" s="40">
        <v>1650268</v>
      </c>
      <c r="F215" s="39"/>
      <c r="G215" s="40"/>
    </row>
    <row r="216" spans="1:7" ht="13.5" thickBot="1">
      <c r="A216" s="5"/>
      <c r="B216" s="25"/>
      <c r="C216" s="6" t="s">
        <v>29</v>
      </c>
      <c r="D216" s="36">
        <v>0</v>
      </c>
      <c r="E216" s="37">
        <f>SUM(E209:E215)/3</f>
        <v>1650268</v>
      </c>
      <c r="F216" s="36">
        <f>E216-D216</f>
        <v>1650268</v>
      </c>
      <c r="G216" s="38" t="str">
        <f>IF(D216=0,"***",E216/D216)</f>
        <v>***</v>
      </c>
    </row>
    <row r="217" spans="2:7" ht="12.75">
      <c r="B217" s="24"/>
      <c r="D217" s="33"/>
      <c r="E217" s="33"/>
      <c r="F217" s="33"/>
      <c r="G217" s="33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919"/>
  <sheetViews>
    <sheetView workbookViewId="0" topLeftCell="A1">
      <selection activeCell="A2" sqref="A2:IV2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10.00390625" style="1" hidden="1" customWidth="1"/>
    <col min="7" max="7" width="8.25390625" style="1" hidden="1" customWidth="1"/>
  </cols>
  <sheetData>
    <row r="2" spans="1:7" ht="12.75">
      <c r="A2" s="48" t="s">
        <v>30</v>
      </c>
      <c r="B2" s="48"/>
      <c r="C2" s="48"/>
      <c r="D2" s="49"/>
      <c r="E2" s="49"/>
      <c r="F2" s="49"/>
      <c r="G2" s="49"/>
    </row>
    <row r="3" spans="1:7" ht="12.75">
      <c r="A3" s="48" t="s">
        <v>31</v>
      </c>
      <c r="B3" s="48"/>
      <c r="C3" s="48"/>
      <c r="D3" s="49"/>
      <c r="E3" s="49"/>
      <c r="F3" s="49"/>
      <c r="G3" s="49"/>
    </row>
    <row r="4" spans="1:7" ht="12.75">
      <c r="A4" s="48" t="s">
        <v>32</v>
      </c>
      <c r="B4" s="48"/>
      <c r="C4" s="48"/>
      <c r="D4" s="49"/>
      <c r="E4" s="49"/>
      <c r="F4" s="49"/>
      <c r="G4" s="49"/>
    </row>
    <row r="6" spans="1:7" ht="18">
      <c r="A6" s="3" t="s">
        <v>202</v>
      </c>
      <c r="B6" s="23"/>
      <c r="C6" s="4"/>
      <c r="D6" s="32"/>
      <c r="E6" s="32"/>
      <c r="F6" s="32"/>
      <c r="G6" s="47"/>
    </row>
    <row r="7" spans="2:7" ht="13.5" thickBot="1">
      <c r="B7" s="24"/>
      <c r="D7" s="33"/>
      <c r="E7" s="33"/>
      <c r="F7" s="33"/>
      <c r="G7" s="33"/>
    </row>
    <row r="8" spans="1:7" ht="13.5" thickBot="1">
      <c r="A8" s="5"/>
      <c r="B8" s="25"/>
      <c r="C8" s="6" t="s">
        <v>1450</v>
      </c>
      <c r="D8" s="34"/>
      <c r="E8" s="35"/>
      <c r="F8" s="34"/>
      <c r="G8" s="35"/>
    </row>
    <row r="9" spans="1:7" ht="34.5" customHeight="1">
      <c r="A9" s="11" t="s">
        <v>1451</v>
      </c>
      <c r="B9" s="26" t="s">
        <v>1452</v>
      </c>
      <c r="C9" s="12" t="s">
        <v>1453</v>
      </c>
      <c r="D9" s="13" t="s">
        <v>1454</v>
      </c>
      <c r="E9" s="14" t="s">
        <v>1455</v>
      </c>
      <c r="F9" s="13" t="s">
        <v>1456</v>
      </c>
      <c r="G9" s="14" t="s">
        <v>1457</v>
      </c>
    </row>
    <row r="10" spans="1:7" ht="13.5" customHeight="1" thickBot="1">
      <c r="A10" s="7"/>
      <c r="B10" s="27"/>
      <c r="C10" s="8" t="s">
        <v>1458</v>
      </c>
      <c r="D10" s="9"/>
      <c r="E10" s="10"/>
      <c r="F10" s="9"/>
      <c r="G10" s="10"/>
    </row>
    <row r="11" spans="1:7" ht="13.5" thickBot="1">
      <c r="A11" s="5"/>
      <c r="B11" s="25"/>
      <c r="C11" s="6" t="s">
        <v>1459</v>
      </c>
      <c r="D11" s="36">
        <v>0</v>
      </c>
      <c r="E11" s="37">
        <v>0</v>
      </c>
      <c r="F11" s="36">
        <f>E11-D11</f>
        <v>0</v>
      </c>
      <c r="G11" s="38" t="str">
        <f>IF(D11=0,"***",E11/D11)</f>
        <v>***</v>
      </c>
    </row>
    <row r="12" spans="2:7" ht="13.5" thickBot="1">
      <c r="B12" s="24"/>
      <c r="D12" s="33"/>
      <c r="E12" s="33"/>
      <c r="F12" s="33"/>
      <c r="G12" s="33"/>
    </row>
    <row r="13" spans="1:7" ht="13.5" thickBot="1">
      <c r="A13" s="5"/>
      <c r="B13" s="25"/>
      <c r="C13" s="6" t="s">
        <v>1460</v>
      </c>
      <c r="D13" s="34"/>
      <c r="E13" s="35"/>
      <c r="F13" s="34"/>
      <c r="G13" s="35"/>
    </row>
    <row r="14" spans="1:7" ht="34.5" customHeight="1">
      <c r="A14" s="11" t="s">
        <v>1451</v>
      </c>
      <c r="B14" s="26" t="s">
        <v>1461</v>
      </c>
      <c r="C14" s="12" t="s">
        <v>1453</v>
      </c>
      <c r="D14" s="13" t="s">
        <v>1454</v>
      </c>
      <c r="E14" s="14" t="s">
        <v>1455</v>
      </c>
      <c r="F14" s="13" t="s">
        <v>1456</v>
      </c>
      <c r="G14" s="14" t="s">
        <v>1457</v>
      </c>
    </row>
    <row r="15" spans="1:7" ht="13.5" customHeight="1" thickBot="1">
      <c r="A15" s="7"/>
      <c r="B15" s="27"/>
      <c r="C15" s="8" t="s">
        <v>1458</v>
      </c>
      <c r="D15" s="9"/>
      <c r="E15" s="10"/>
      <c r="F15" s="9"/>
      <c r="G15" s="10"/>
    </row>
    <row r="16" spans="1:7" ht="13.5" thickBot="1">
      <c r="A16" s="16" t="s">
        <v>203</v>
      </c>
      <c r="B16" s="28"/>
      <c r="C16" s="15"/>
      <c r="D16" s="39"/>
      <c r="E16" s="40"/>
      <c r="F16" s="39"/>
      <c r="G16" s="40"/>
    </row>
    <row r="17" spans="1:7" ht="12.75">
      <c r="A17" s="17" t="s">
        <v>204</v>
      </c>
      <c r="B17" s="29" t="s">
        <v>205</v>
      </c>
      <c r="C17" s="18" t="s">
        <v>206</v>
      </c>
      <c r="D17" s="41">
        <v>0</v>
      </c>
      <c r="E17" s="42">
        <v>23506</v>
      </c>
      <c r="F17" s="41">
        <f>E17-D17</f>
        <v>23506</v>
      </c>
      <c r="G17" s="42" t="str">
        <f>IF(D17=0,"***",E17/D17)</f>
        <v>***</v>
      </c>
    </row>
    <row r="18" spans="1:7" ht="12.75">
      <c r="A18" s="19"/>
      <c r="B18" s="30"/>
      <c r="C18" s="20" t="s">
        <v>207</v>
      </c>
      <c r="D18" s="43"/>
      <c r="E18" s="44">
        <v>23506</v>
      </c>
      <c r="F18" s="43"/>
      <c r="G18" s="44"/>
    </row>
    <row r="19" spans="1:7" ht="12.75">
      <c r="A19" s="17" t="s">
        <v>208</v>
      </c>
      <c r="B19" s="29" t="s">
        <v>209</v>
      </c>
      <c r="C19" s="18" t="s">
        <v>210</v>
      </c>
      <c r="D19" s="41">
        <v>0</v>
      </c>
      <c r="E19" s="42">
        <v>45051</v>
      </c>
      <c r="F19" s="41">
        <f>E19-D19</f>
        <v>45051</v>
      </c>
      <c r="G19" s="42" t="str">
        <f>IF(D19=0,"***",E19/D19)</f>
        <v>***</v>
      </c>
    </row>
    <row r="20" spans="1:7" ht="12.75">
      <c r="A20" s="19"/>
      <c r="B20" s="30"/>
      <c r="C20" s="20" t="s">
        <v>211</v>
      </c>
      <c r="D20" s="43"/>
      <c r="E20" s="44">
        <v>34617</v>
      </c>
      <c r="F20" s="43"/>
      <c r="G20" s="44"/>
    </row>
    <row r="21" spans="1:7" ht="12.75">
      <c r="A21" s="19"/>
      <c r="B21" s="30"/>
      <c r="C21" s="20" t="s">
        <v>207</v>
      </c>
      <c r="D21" s="43"/>
      <c r="E21" s="44">
        <v>10434</v>
      </c>
      <c r="F21" s="43"/>
      <c r="G21" s="44"/>
    </row>
    <row r="22" spans="1:7" ht="12.75">
      <c r="A22" s="17" t="s">
        <v>212</v>
      </c>
      <c r="B22" s="29" t="s">
        <v>213</v>
      </c>
      <c r="C22" s="18" t="s">
        <v>214</v>
      </c>
      <c r="D22" s="41">
        <v>0</v>
      </c>
      <c r="E22" s="42">
        <v>4745</v>
      </c>
      <c r="F22" s="41">
        <f>E22-D22</f>
        <v>4745</v>
      </c>
      <c r="G22" s="42" t="str">
        <f>IF(D22=0,"***",E22/D22)</f>
        <v>***</v>
      </c>
    </row>
    <row r="23" spans="1:7" ht="12.75">
      <c r="A23" s="19"/>
      <c r="B23" s="30"/>
      <c r="C23" s="20" t="s">
        <v>211</v>
      </c>
      <c r="D23" s="43"/>
      <c r="E23" s="44">
        <v>4345</v>
      </c>
      <c r="F23" s="43"/>
      <c r="G23" s="44"/>
    </row>
    <row r="24" spans="1:7" ht="12.75">
      <c r="A24" s="19"/>
      <c r="B24" s="30"/>
      <c r="C24" s="20" t="s">
        <v>207</v>
      </c>
      <c r="D24" s="43"/>
      <c r="E24" s="44">
        <v>400</v>
      </c>
      <c r="F24" s="43"/>
      <c r="G24" s="44"/>
    </row>
    <row r="25" spans="1:7" ht="12.75">
      <c r="A25" s="17" t="s">
        <v>215</v>
      </c>
      <c r="B25" s="29" t="s">
        <v>213</v>
      </c>
      <c r="C25" s="18" t="s">
        <v>214</v>
      </c>
      <c r="D25" s="41">
        <v>0</v>
      </c>
      <c r="E25" s="42">
        <v>5738</v>
      </c>
      <c r="F25" s="41">
        <f>E25-D25</f>
        <v>5738</v>
      </c>
      <c r="G25" s="42" t="str">
        <f>IF(D25=0,"***",E25/D25)</f>
        <v>***</v>
      </c>
    </row>
    <row r="26" spans="1:7" ht="12.75">
      <c r="A26" s="19"/>
      <c r="B26" s="30"/>
      <c r="C26" s="20" t="s">
        <v>211</v>
      </c>
      <c r="D26" s="43"/>
      <c r="E26" s="44">
        <v>5068</v>
      </c>
      <c r="F26" s="43"/>
      <c r="G26" s="44"/>
    </row>
    <row r="27" spans="1:7" ht="12.75">
      <c r="A27" s="19"/>
      <c r="B27" s="30"/>
      <c r="C27" s="20" t="s">
        <v>207</v>
      </c>
      <c r="D27" s="43"/>
      <c r="E27" s="44">
        <v>670</v>
      </c>
      <c r="F27" s="43"/>
      <c r="G27" s="44"/>
    </row>
    <row r="28" spans="1:7" ht="12.75">
      <c r="A28" s="17" t="s">
        <v>216</v>
      </c>
      <c r="B28" s="29" t="s">
        <v>213</v>
      </c>
      <c r="C28" s="18" t="s">
        <v>214</v>
      </c>
      <c r="D28" s="41">
        <v>0</v>
      </c>
      <c r="E28" s="42">
        <v>6526</v>
      </c>
      <c r="F28" s="41">
        <f>E28-D28</f>
        <v>6526</v>
      </c>
      <c r="G28" s="42" t="str">
        <f>IF(D28=0,"***",E28/D28)</f>
        <v>***</v>
      </c>
    </row>
    <row r="29" spans="1:7" ht="12.75">
      <c r="A29" s="19"/>
      <c r="B29" s="30"/>
      <c r="C29" s="20" t="s">
        <v>211</v>
      </c>
      <c r="D29" s="43"/>
      <c r="E29" s="44">
        <v>6277</v>
      </c>
      <c r="F29" s="43"/>
      <c r="G29" s="44"/>
    </row>
    <row r="30" spans="1:7" ht="12.75">
      <c r="A30" s="19"/>
      <c r="B30" s="30"/>
      <c r="C30" s="20" t="s">
        <v>207</v>
      </c>
      <c r="D30" s="43"/>
      <c r="E30" s="44">
        <v>249</v>
      </c>
      <c r="F30" s="43"/>
      <c r="G30" s="44"/>
    </row>
    <row r="31" spans="1:7" ht="12.75">
      <c r="A31" s="17" t="s">
        <v>319</v>
      </c>
      <c r="B31" s="29" t="s">
        <v>213</v>
      </c>
      <c r="C31" s="18" t="s">
        <v>214</v>
      </c>
      <c r="D31" s="41">
        <v>0</v>
      </c>
      <c r="E31" s="42">
        <v>6226</v>
      </c>
      <c r="F31" s="41">
        <f>E31-D31</f>
        <v>6226</v>
      </c>
      <c r="G31" s="42" t="str">
        <f>IF(D31=0,"***",E31/D31)</f>
        <v>***</v>
      </c>
    </row>
    <row r="32" spans="1:7" ht="12.75">
      <c r="A32" s="19"/>
      <c r="B32" s="30"/>
      <c r="C32" s="20" t="s">
        <v>211</v>
      </c>
      <c r="D32" s="43"/>
      <c r="E32" s="44">
        <v>5718</v>
      </c>
      <c r="F32" s="43"/>
      <c r="G32" s="44"/>
    </row>
    <row r="33" spans="1:7" ht="12.75">
      <c r="A33" s="19"/>
      <c r="B33" s="30"/>
      <c r="C33" s="20" t="s">
        <v>207</v>
      </c>
      <c r="D33" s="43"/>
      <c r="E33" s="44">
        <v>508</v>
      </c>
      <c r="F33" s="43"/>
      <c r="G33" s="44"/>
    </row>
    <row r="34" spans="1:7" ht="12.75">
      <c r="A34" s="17" t="s">
        <v>320</v>
      </c>
      <c r="B34" s="29" t="s">
        <v>213</v>
      </c>
      <c r="C34" s="18" t="s">
        <v>214</v>
      </c>
      <c r="D34" s="41">
        <v>0</v>
      </c>
      <c r="E34" s="42">
        <v>26579</v>
      </c>
      <c r="F34" s="41">
        <f>E34-D34</f>
        <v>26579</v>
      </c>
      <c r="G34" s="42" t="str">
        <f>IF(D34=0,"***",E34/D34)</f>
        <v>***</v>
      </c>
    </row>
    <row r="35" spans="1:7" ht="12.75">
      <c r="A35" s="19"/>
      <c r="B35" s="30"/>
      <c r="C35" s="20" t="s">
        <v>207</v>
      </c>
      <c r="D35" s="43"/>
      <c r="E35" s="44">
        <v>26579</v>
      </c>
      <c r="F35" s="43"/>
      <c r="G35" s="44"/>
    </row>
    <row r="36" spans="1:7" ht="12.75">
      <c r="A36" s="17" t="s">
        <v>321</v>
      </c>
      <c r="B36" s="29" t="s">
        <v>213</v>
      </c>
      <c r="C36" s="18" t="s">
        <v>214</v>
      </c>
      <c r="D36" s="41">
        <v>0</v>
      </c>
      <c r="E36" s="42">
        <v>7975</v>
      </c>
      <c r="F36" s="41">
        <f>E36-D36</f>
        <v>7975</v>
      </c>
      <c r="G36" s="42" t="str">
        <f>IF(D36=0,"***",E36/D36)</f>
        <v>***</v>
      </c>
    </row>
    <row r="37" spans="1:7" ht="12.75">
      <c r="A37" s="19"/>
      <c r="B37" s="30"/>
      <c r="C37" s="20" t="s">
        <v>211</v>
      </c>
      <c r="D37" s="43"/>
      <c r="E37" s="44">
        <v>6072</v>
      </c>
      <c r="F37" s="43"/>
      <c r="G37" s="44"/>
    </row>
    <row r="38" spans="1:7" ht="12.75">
      <c r="A38" s="19"/>
      <c r="B38" s="30"/>
      <c r="C38" s="20" t="s">
        <v>207</v>
      </c>
      <c r="D38" s="43"/>
      <c r="E38" s="44">
        <v>1903</v>
      </c>
      <c r="F38" s="43"/>
      <c r="G38" s="44"/>
    </row>
    <row r="39" spans="1:7" ht="12.75">
      <c r="A39" s="17" t="s">
        <v>322</v>
      </c>
      <c r="B39" s="29" t="s">
        <v>213</v>
      </c>
      <c r="C39" s="18" t="s">
        <v>214</v>
      </c>
      <c r="D39" s="41">
        <v>0</v>
      </c>
      <c r="E39" s="42">
        <v>6097</v>
      </c>
      <c r="F39" s="41">
        <f>E39-D39</f>
        <v>6097</v>
      </c>
      <c r="G39" s="42" t="str">
        <f>IF(D39=0,"***",E39/D39)</f>
        <v>***</v>
      </c>
    </row>
    <row r="40" spans="1:7" ht="12.75">
      <c r="A40" s="19"/>
      <c r="B40" s="30"/>
      <c r="C40" s="20" t="s">
        <v>211</v>
      </c>
      <c r="D40" s="43"/>
      <c r="E40" s="44">
        <v>4931</v>
      </c>
      <c r="F40" s="43"/>
      <c r="G40" s="44"/>
    </row>
    <row r="41" spans="1:7" ht="12.75">
      <c r="A41" s="19"/>
      <c r="B41" s="30"/>
      <c r="C41" s="20" t="s">
        <v>207</v>
      </c>
      <c r="D41" s="43"/>
      <c r="E41" s="44">
        <v>1166</v>
      </c>
      <c r="F41" s="43"/>
      <c r="G41" s="44"/>
    </row>
    <row r="42" spans="1:7" ht="12.75">
      <c r="A42" s="17" t="s">
        <v>323</v>
      </c>
      <c r="B42" s="29" t="s">
        <v>213</v>
      </c>
      <c r="C42" s="18" t="s">
        <v>214</v>
      </c>
      <c r="D42" s="41">
        <v>0</v>
      </c>
      <c r="E42" s="42">
        <v>7001</v>
      </c>
      <c r="F42" s="41">
        <f>E42-D42</f>
        <v>7001</v>
      </c>
      <c r="G42" s="42" t="str">
        <f>IF(D42=0,"***",E42/D42)</f>
        <v>***</v>
      </c>
    </row>
    <row r="43" spans="1:7" ht="12.75">
      <c r="A43" s="19"/>
      <c r="B43" s="30"/>
      <c r="C43" s="20" t="s">
        <v>211</v>
      </c>
      <c r="D43" s="43"/>
      <c r="E43" s="44">
        <v>5824</v>
      </c>
      <c r="F43" s="43"/>
      <c r="G43" s="44"/>
    </row>
    <row r="44" spans="1:7" ht="12.75">
      <c r="A44" s="19"/>
      <c r="B44" s="30"/>
      <c r="C44" s="20" t="s">
        <v>207</v>
      </c>
      <c r="D44" s="43"/>
      <c r="E44" s="44">
        <v>1177</v>
      </c>
      <c r="F44" s="43"/>
      <c r="G44" s="44"/>
    </row>
    <row r="45" spans="1:7" ht="12.75">
      <c r="A45" s="17" t="s">
        <v>324</v>
      </c>
      <c r="B45" s="29" t="s">
        <v>213</v>
      </c>
      <c r="C45" s="18" t="s">
        <v>214</v>
      </c>
      <c r="D45" s="41">
        <v>0</v>
      </c>
      <c r="E45" s="42">
        <v>6223</v>
      </c>
      <c r="F45" s="41">
        <f>E45-D45</f>
        <v>6223</v>
      </c>
      <c r="G45" s="42" t="str">
        <f>IF(D45=0,"***",E45/D45)</f>
        <v>***</v>
      </c>
    </row>
    <row r="46" spans="1:7" ht="12.75">
      <c r="A46" s="19"/>
      <c r="B46" s="30"/>
      <c r="C46" s="20" t="s">
        <v>211</v>
      </c>
      <c r="D46" s="43"/>
      <c r="E46" s="44">
        <v>5579</v>
      </c>
      <c r="F46" s="43"/>
      <c r="G46" s="44"/>
    </row>
    <row r="47" spans="1:7" ht="12.75">
      <c r="A47" s="19"/>
      <c r="B47" s="30"/>
      <c r="C47" s="20" t="s">
        <v>207</v>
      </c>
      <c r="D47" s="43"/>
      <c r="E47" s="44">
        <v>644</v>
      </c>
      <c r="F47" s="43"/>
      <c r="G47" s="44"/>
    </row>
    <row r="48" spans="1:7" ht="12.75">
      <c r="A48" s="17" t="s">
        <v>325</v>
      </c>
      <c r="B48" s="29" t="s">
        <v>213</v>
      </c>
      <c r="C48" s="18" t="s">
        <v>214</v>
      </c>
      <c r="D48" s="41">
        <v>0</v>
      </c>
      <c r="E48" s="42">
        <v>2859</v>
      </c>
      <c r="F48" s="41">
        <f>E48-D48</f>
        <v>2859</v>
      </c>
      <c r="G48" s="42" t="str">
        <f>IF(D48=0,"***",E48/D48)</f>
        <v>***</v>
      </c>
    </row>
    <row r="49" spans="1:7" ht="12.75">
      <c r="A49" s="19"/>
      <c r="B49" s="30"/>
      <c r="C49" s="20" t="s">
        <v>211</v>
      </c>
      <c r="D49" s="43"/>
      <c r="E49" s="44">
        <v>2482</v>
      </c>
      <c r="F49" s="43"/>
      <c r="G49" s="44"/>
    </row>
    <row r="50" spans="1:7" ht="12.75">
      <c r="A50" s="19"/>
      <c r="B50" s="30"/>
      <c r="C50" s="20" t="s">
        <v>207</v>
      </c>
      <c r="D50" s="43"/>
      <c r="E50" s="44">
        <v>377</v>
      </c>
      <c r="F50" s="43"/>
      <c r="G50" s="44"/>
    </row>
    <row r="51" spans="1:7" ht="12.75">
      <c r="A51" s="17" t="s">
        <v>326</v>
      </c>
      <c r="B51" s="29" t="s">
        <v>213</v>
      </c>
      <c r="C51" s="18" t="s">
        <v>214</v>
      </c>
      <c r="D51" s="41">
        <v>0</v>
      </c>
      <c r="E51" s="42">
        <v>5034</v>
      </c>
      <c r="F51" s="41">
        <f>E51-D51</f>
        <v>5034</v>
      </c>
      <c r="G51" s="42" t="str">
        <f>IF(D51=0,"***",E51/D51)</f>
        <v>***</v>
      </c>
    </row>
    <row r="52" spans="1:7" ht="12.75">
      <c r="A52" s="19"/>
      <c r="B52" s="30"/>
      <c r="C52" s="20" t="s">
        <v>211</v>
      </c>
      <c r="D52" s="43"/>
      <c r="E52" s="44">
        <v>4223</v>
      </c>
      <c r="F52" s="43"/>
      <c r="G52" s="44"/>
    </row>
    <row r="53" spans="1:7" ht="12.75">
      <c r="A53" s="19"/>
      <c r="B53" s="30"/>
      <c r="C53" s="20" t="s">
        <v>207</v>
      </c>
      <c r="D53" s="43"/>
      <c r="E53" s="44">
        <v>811</v>
      </c>
      <c r="F53" s="43"/>
      <c r="G53" s="44"/>
    </row>
    <row r="54" spans="1:7" ht="12.75">
      <c r="A54" s="17" t="s">
        <v>327</v>
      </c>
      <c r="B54" s="29" t="s">
        <v>213</v>
      </c>
      <c r="C54" s="18" t="s">
        <v>214</v>
      </c>
      <c r="D54" s="41">
        <v>0</v>
      </c>
      <c r="E54" s="42">
        <v>5497</v>
      </c>
      <c r="F54" s="41">
        <f>E54-D54</f>
        <v>5497</v>
      </c>
      <c r="G54" s="42" t="str">
        <f>IF(D54=0,"***",E54/D54)</f>
        <v>***</v>
      </c>
    </row>
    <row r="55" spans="1:7" ht="12.75">
      <c r="A55" s="19"/>
      <c r="B55" s="30"/>
      <c r="C55" s="20" t="s">
        <v>211</v>
      </c>
      <c r="D55" s="43"/>
      <c r="E55" s="44">
        <v>5010</v>
      </c>
      <c r="F55" s="43"/>
      <c r="G55" s="44"/>
    </row>
    <row r="56" spans="1:7" ht="12.75">
      <c r="A56" s="19"/>
      <c r="B56" s="30"/>
      <c r="C56" s="20" t="s">
        <v>207</v>
      </c>
      <c r="D56" s="43"/>
      <c r="E56" s="44">
        <v>487</v>
      </c>
      <c r="F56" s="43"/>
      <c r="G56" s="44"/>
    </row>
    <row r="57" spans="1:7" ht="12.75">
      <c r="A57" s="17" t="s">
        <v>328</v>
      </c>
      <c r="B57" s="29" t="s">
        <v>329</v>
      </c>
      <c r="C57" s="18" t="s">
        <v>330</v>
      </c>
      <c r="D57" s="41">
        <v>0</v>
      </c>
      <c r="E57" s="42">
        <v>6140</v>
      </c>
      <c r="F57" s="41">
        <f>E57-D57</f>
        <v>6140</v>
      </c>
      <c r="G57" s="42" t="str">
        <f>IF(D57=0,"***",E57/D57)</f>
        <v>***</v>
      </c>
    </row>
    <row r="58" spans="1:7" ht="12.75">
      <c r="A58" s="19"/>
      <c r="B58" s="30"/>
      <c r="C58" s="20" t="s">
        <v>211</v>
      </c>
      <c r="D58" s="43"/>
      <c r="E58" s="44">
        <v>4837</v>
      </c>
      <c r="F58" s="43"/>
      <c r="G58" s="44"/>
    </row>
    <row r="59" spans="1:7" ht="12.75">
      <c r="A59" s="19"/>
      <c r="B59" s="30"/>
      <c r="C59" s="20" t="s">
        <v>207</v>
      </c>
      <c r="D59" s="43"/>
      <c r="E59" s="44">
        <v>1303</v>
      </c>
      <c r="F59" s="43"/>
      <c r="G59" s="44"/>
    </row>
    <row r="60" spans="1:7" ht="12.75">
      <c r="A60" s="17" t="s">
        <v>331</v>
      </c>
      <c r="B60" s="29" t="s">
        <v>329</v>
      </c>
      <c r="C60" s="18" t="s">
        <v>330</v>
      </c>
      <c r="D60" s="41">
        <v>0</v>
      </c>
      <c r="E60" s="42">
        <v>5978</v>
      </c>
      <c r="F60" s="41">
        <f>E60-D60</f>
        <v>5978</v>
      </c>
      <c r="G60" s="42" t="str">
        <f>IF(D60=0,"***",E60/D60)</f>
        <v>***</v>
      </c>
    </row>
    <row r="61" spans="1:7" ht="12.75">
      <c r="A61" s="19"/>
      <c r="B61" s="30"/>
      <c r="C61" s="20" t="s">
        <v>211</v>
      </c>
      <c r="D61" s="43"/>
      <c r="E61" s="44">
        <v>4020</v>
      </c>
      <c r="F61" s="43"/>
      <c r="G61" s="44"/>
    </row>
    <row r="62" spans="1:7" ht="12.75">
      <c r="A62" s="19"/>
      <c r="B62" s="30"/>
      <c r="C62" s="20" t="s">
        <v>207</v>
      </c>
      <c r="D62" s="43"/>
      <c r="E62" s="44">
        <v>1958</v>
      </c>
      <c r="F62" s="43"/>
      <c r="G62" s="44"/>
    </row>
    <row r="63" spans="1:7" ht="12.75">
      <c r="A63" s="17" t="s">
        <v>332</v>
      </c>
      <c r="B63" s="29" t="s">
        <v>329</v>
      </c>
      <c r="C63" s="18" t="s">
        <v>330</v>
      </c>
      <c r="D63" s="41">
        <v>0</v>
      </c>
      <c r="E63" s="42">
        <v>8898</v>
      </c>
      <c r="F63" s="41">
        <f>E63-D63</f>
        <v>8898</v>
      </c>
      <c r="G63" s="42" t="str">
        <f>IF(D63=0,"***",E63/D63)</f>
        <v>***</v>
      </c>
    </row>
    <row r="64" spans="1:7" ht="12.75">
      <c r="A64" s="19"/>
      <c r="B64" s="30"/>
      <c r="C64" s="20" t="s">
        <v>211</v>
      </c>
      <c r="D64" s="43"/>
      <c r="E64" s="44">
        <v>8121</v>
      </c>
      <c r="F64" s="43"/>
      <c r="G64" s="44"/>
    </row>
    <row r="65" spans="1:7" ht="12.75">
      <c r="A65" s="19"/>
      <c r="B65" s="30"/>
      <c r="C65" s="20" t="s">
        <v>207</v>
      </c>
      <c r="D65" s="43"/>
      <c r="E65" s="44">
        <v>777</v>
      </c>
      <c r="F65" s="43"/>
      <c r="G65" s="44"/>
    </row>
    <row r="66" spans="1:7" ht="12.75">
      <c r="A66" s="17" t="s">
        <v>333</v>
      </c>
      <c r="B66" s="29" t="s">
        <v>329</v>
      </c>
      <c r="C66" s="18" t="s">
        <v>330</v>
      </c>
      <c r="D66" s="41">
        <v>0</v>
      </c>
      <c r="E66" s="42">
        <v>3846</v>
      </c>
      <c r="F66" s="41">
        <f>E66-D66</f>
        <v>3846</v>
      </c>
      <c r="G66" s="42" t="str">
        <f>IF(D66=0,"***",E66/D66)</f>
        <v>***</v>
      </c>
    </row>
    <row r="67" spans="1:7" ht="12.75">
      <c r="A67" s="19"/>
      <c r="B67" s="30"/>
      <c r="C67" s="20" t="s">
        <v>211</v>
      </c>
      <c r="D67" s="43"/>
      <c r="E67" s="44">
        <v>3298</v>
      </c>
      <c r="F67" s="43"/>
      <c r="G67" s="44"/>
    </row>
    <row r="68" spans="1:7" ht="12.75">
      <c r="A68" s="19"/>
      <c r="B68" s="30"/>
      <c r="C68" s="20" t="s">
        <v>207</v>
      </c>
      <c r="D68" s="43"/>
      <c r="E68" s="44">
        <v>548</v>
      </c>
      <c r="F68" s="43"/>
      <c r="G68" s="44"/>
    </row>
    <row r="69" spans="1:7" ht="12.75">
      <c r="A69" s="17" t="s">
        <v>334</v>
      </c>
      <c r="B69" s="29" t="s">
        <v>329</v>
      </c>
      <c r="C69" s="18" t="s">
        <v>330</v>
      </c>
      <c r="D69" s="41">
        <v>0</v>
      </c>
      <c r="E69" s="42">
        <v>7023</v>
      </c>
      <c r="F69" s="41">
        <f>E69-D69</f>
        <v>7023</v>
      </c>
      <c r="G69" s="42" t="str">
        <f>IF(D69=0,"***",E69/D69)</f>
        <v>***</v>
      </c>
    </row>
    <row r="70" spans="1:7" ht="12.75">
      <c r="A70" s="19"/>
      <c r="B70" s="30"/>
      <c r="C70" s="20" t="s">
        <v>211</v>
      </c>
      <c r="D70" s="43"/>
      <c r="E70" s="44">
        <v>5730</v>
      </c>
      <c r="F70" s="43"/>
      <c r="G70" s="44"/>
    </row>
    <row r="71" spans="1:7" ht="12.75">
      <c r="A71" s="19"/>
      <c r="B71" s="30"/>
      <c r="C71" s="20" t="s">
        <v>207</v>
      </c>
      <c r="D71" s="43"/>
      <c r="E71" s="44">
        <v>1293</v>
      </c>
      <c r="F71" s="43"/>
      <c r="G71" s="44"/>
    </row>
    <row r="72" spans="1:7" ht="12.75">
      <c r="A72" s="17" t="s">
        <v>335</v>
      </c>
      <c r="B72" s="29" t="s">
        <v>336</v>
      </c>
      <c r="C72" s="18" t="s">
        <v>337</v>
      </c>
      <c r="D72" s="41">
        <v>0</v>
      </c>
      <c r="E72" s="42">
        <v>12866</v>
      </c>
      <c r="F72" s="41">
        <f>E72-D72</f>
        <v>12866</v>
      </c>
      <c r="G72" s="42" t="str">
        <f>IF(D72=0,"***",E72/D72)</f>
        <v>***</v>
      </c>
    </row>
    <row r="73" spans="1:7" ht="12.75">
      <c r="A73" s="19"/>
      <c r="B73" s="30"/>
      <c r="C73" s="20" t="s">
        <v>211</v>
      </c>
      <c r="D73" s="43"/>
      <c r="E73" s="44">
        <v>8953</v>
      </c>
      <c r="F73" s="43"/>
      <c r="G73" s="44"/>
    </row>
    <row r="74" spans="1:7" ht="12.75">
      <c r="A74" s="19"/>
      <c r="B74" s="30"/>
      <c r="C74" s="20" t="s">
        <v>207</v>
      </c>
      <c r="D74" s="43"/>
      <c r="E74" s="44">
        <v>3913</v>
      </c>
      <c r="F74" s="43"/>
      <c r="G74" s="44"/>
    </row>
    <row r="75" spans="1:7" ht="12.75">
      <c r="A75" s="17" t="s">
        <v>338</v>
      </c>
      <c r="B75" s="29" t="s">
        <v>336</v>
      </c>
      <c r="C75" s="18" t="s">
        <v>337</v>
      </c>
      <c r="D75" s="41">
        <v>0</v>
      </c>
      <c r="E75" s="42">
        <v>10060</v>
      </c>
      <c r="F75" s="41">
        <f>E75-D75</f>
        <v>10060</v>
      </c>
      <c r="G75" s="42" t="str">
        <f>IF(D75=0,"***",E75/D75)</f>
        <v>***</v>
      </c>
    </row>
    <row r="76" spans="1:7" ht="12.75">
      <c r="A76" s="19"/>
      <c r="B76" s="30"/>
      <c r="C76" s="20" t="s">
        <v>211</v>
      </c>
      <c r="D76" s="43"/>
      <c r="E76" s="44">
        <v>7443</v>
      </c>
      <c r="F76" s="43"/>
      <c r="G76" s="44"/>
    </row>
    <row r="77" spans="1:7" ht="12.75">
      <c r="A77" s="19"/>
      <c r="B77" s="30"/>
      <c r="C77" s="20" t="s">
        <v>207</v>
      </c>
      <c r="D77" s="43"/>
      <c r="E77" s="44">
        <v>2617</v>
      </c>
      <c r="F77" s="43"/>
      <c r="G77" s="44"/>
    </row>
    <row r="78" spans="1:7" ht="12.75">
      <c r="A78" s="17" t="s">
        <v>339</v>
      </c>
      <c r="B78" s="29" t="s">
        <v>205</v>
      </c>
      <c r="C78" s="18" t="s">
        <v>206</v>
      </c>
      <c r="D78" s="41">
        <v>0</v>
      </c>
      <c r="E78" s="42">
        <v>18246</v>
      </c>
      <c r="F78" s="41">
        <f>E78-D78</f>
        <v>18246</v>
      </c>
      <c r="G78" s="42" t="str">
        <f>IF(D78=0,"***",E78/D78)</f>
        <v>***</v>
      </c>
    </row>
    <row r="79" spans="1:7" ht="12.75">
      <c r="A79" s="19"/>
      <c r="B79" s="30"/>
      <c r="C79" s="20" t="s">
        <v>211</v>
      </c>
      <c r="D79" s="43"/>
      <c r="E79" s="44">
        <v>14963</v>
      </c>
      <c r="F79" s="43"/>
      <c r="G79" s="44"/>
    </row>
    <row r="80" spans="1:7" ht="12.75">
      <c r="A80" s="19"/>
      <c r="B80" s="30"/>
      <c r="C80" s="20" t="s">
        <v>207</v>
      </c>
      <c r="D80" s="43"/>
      <c r="E80" s="44">
        <v>3283</v>
      </c>
      <c r="F80" s="43"/>
      <c r="G80" s="44"/>
    </row>
    <row r="81" spans="1:7" ht="12.75">
      <c r="A81" s="17" t="s">
        <v>340</v>
      </c>
      <c r="B81" s="29" t="s">
        <v>205</v>
      </c>
      <c r="C81" s="18" t="s">
        <v>206</v>
      </c>
      <c r="D81" s="41">
        <v>0</v>
      </c>
      <c r="E81" s="42">
        <v>23199</v>
      </c>
      <c r="F81" s="41">
        <f>E81-D81</f>
        <v>23199</v>
      </c>
      <c r="G81" s="42" t="str">
        <f>IF(D81=0,"***",E81/D81)</f>
        <v>***</v>
      </c>
    </row>
    <row r="82" spans="1:7" ht="12.75">
      <c r="A82" s="19"/>
      <c r="B82" s="30"/>
      <c r="C82" s="20" t="s">
        <v>211</v>
      </c>
      <c r="D82" s="43"/>
      <c r="E82" s="44">
        <v>19079</v>
      </c>
      <c r="F82" s="43"/>
      <c r="G82" s="44"/>
    </row>
    <row r="83" spans="1:7" ht="12.75">
      <c r="A83" s="19"/>
      <c r="B83" s="30"/>
      <c r="C83" s="20" t="s">
        <v>207</v>
      </c>
      <c r="D83" s="43"/>
      <c r="E83" s="44">
        <v>4120</v>
      </c>
      <c r="F83" s="43"/>
      <c r="G83" s="44"/>
    </row>
    <row r="84" spans="1:7" ht="12.75">
      <c r="A84" s="17" t="s">
        <v>341</v>
      </c>
      <c r="B84" s="29" t="s">
        <v>205</v>
      </c>
      <c r="C84" s="18" t="s">
        <v>206</v>
      </c>
      <c r="D84" s="41">
        <v>0</v>
      </c>
      <c r="E84" s="42">
        <v>14018</v>
      </c>
      <c r="F84" s="41">
        <f>E84-D84</f>
        <v>14018</v>
      </c>
      <c r="G84" s="42" t="str">
        <f>IF(D84=0,"***",E84/D84)</f>
        <v>***</v>
      </c>
    </row>
    <row r="85" spans="1:7" ht="12.75">
      <c r="A85" s="19"/>
      <c r="B85" s="30"/>
      <c r="C85" s="20" t="s">
        <v>211</v>
      </c>
      <c r="D85" s="43"/>
      <c r="E85" s="44">
        <v>11841</v>
      </c>
      <c r="F85" s="43"/>
      <c r="G85" s="44"/>
    </row>
    <row r="86" spans="1:7" ht="12.75">
      <c r="A86" s="19"/>
      <c r="B86" s="30"/>
      <c r="C86" s="20" t="s">
        <v>207</v>
      </c>
      <c r="D86" s="43"/>
      <c r="E86" s="44">
        <v>2177</v>
      </c>
      <c r="F86" s="43"/>
      <c r="G86" s="44"/>
    </row>
    <row r="87" spans="1:7" ht="12.75">
      <c r="A87" s="17" t="s">
        <v>342</v>
      </c>
      <c r="B87" s="29" t="s">
        <v>205</v>
      </c>
      <c r="C87" s="18" t="s">
        <v>206</v>
      </c>
      <c r="D87" s="41">
        <v>0</v>
      </c>
      <c r="E87" s="42">
        <v>27485</v>
      </c>
      <c r="F87" s="41">
        <f>E87-D87</f>
        <v>27485</v>
      </c>
      <c r="G87" s="42" t="str">
        <f>IF(D87=0,"***",E87/D87)</f>
        <v>***</v>
      </c>
    </row>
    <row r="88" spans="1:7" ht="12.75">
      <c r="A88" s="19"/>
      <c r="B88" s="30"/>
      <c r="C88" s="20" t="s">
        <v>211</v>
      </c>
      <c r="D88" s="43"/>
      <c r="E88" s="44">
        <v>22367</v>
      </c>
      <c r="F88" s="43"/>
      <c r="G88" s="44"/>
    </row>
    <row r="89" spans="1:7" ht="12.75">
      <c r="A89" s="19"/>
      <c r="B89" s="30"/>
      <c r="C89" s="20" t="s">
        <v>207</v>
      </c>
      <c r="D89" s="43"/>
      <c r="E89" s="44">
        <v>5118</v>
      </c>
      <c r="F89" s="43"/>
      <c r="G89" s="44"/>
    </row>
    <row r="90" spans="1:7" ht="12.75">
      <c r="A90" s="17" t="s">
        <v>343</v>
      </c>
      <c r="B90" s="29" t="s">
        <v>205</v>
      </c>
      <c r="C90" s="18" t="s">
        <v>206</v>
      </c>
      <c r="D90" s="41">
        <v>0</v>
      </c>
      <c r="E90" s="42">
        <v>15269</v>
      </c>
      <c r="F90" s="41">
        <f>E90-D90</f>
        <v>15269</v>
      </c>
      <c r="G90" s="42" t="str">
        <f>IF(D90=0,"***",E90/D90)</f>
        <v>***</v>
      </c>
    </row>
    <row r="91" spans="1:7" ht="12.75">
      <c r="A91" s="19"/>
      <c r="B91" s="30"/>
      <c r="C91" s="20" t="s">
        <v>211</v>
      </c>
      <c r="D91" s="43"/>
      <c r="E91" s="44">
        <v>12321</v>
      </c>
      <c r="F91" s="43"/>
      <c r="G91" s="44"/>
    </row>
    <row r="92" spans="1:7" ht="12.75">
      <c r="A92" s="19"/>
      <c r="B92" s="30"/>
      <c r="C92" s="20" t="s">
        <v>207</v>
      </c>
      <c r="D92" s="43"/>
      <c r="E92" s="44">
        <v>2948</v>
      </c>
      <c r="F92" s="43"/>
      <c r="G92" s="44"/>
    </row>
    <row r="93" spans="1:7" ht="12.75">
      <c r="A93" s="17" t="s">
        <v>344</v>
      </c>
      <c r="B93" s="29" t="s">
        <v>205</v>
      </c>
      <c r="C93" s="18" t="s">
        <v>206</v>
      </c>
      <c r="D93" s="41">
        <v>0</v>
      </c>
      <c r="E93" s="42">
        <v>29249</v>
      </c>
      <c r="F93" s="41">
        <f>E93-D93</f>
        <v>29249</v>
      </c>
      <c r="G93" s="42" t="str">
        <f>IF(D93=0,"***",E93/D93)</f>
        <v>***</v>
      </c>
    </row>
    <row r="94" spans="1:7" ht="12.75">
      <c r="A94" s="19"/>
      <c r="B94" s="30"/>
      <c r="C94" s="20" t="s">
        <v>211</v>
      </c>
      <c r="D94" s="43"/>
      <c r="E94" s="44">
        <v>22884</v>
      </c>
      <c r="F94" s="43"/>
      <c r="G94" s="44"/>
    </row>
    <row r="95" spans="1:7" ht="12.75">
      <c r="A95" s="19"/>
      <c r="B95" s="30"/>
      <c r="C95" s="20" t="s">
        <v>207</v>
      </c>
      <c r="D95" s="43"/>
      <c r="E95" s="44">
        <v>6365</v>
      </c>
      <c r="F95" s="43"/>
      <c r="G95" s="44"/>
    </row>
    <row r="96" spans="1:7" ht="12.75">
      <c r="A96" s="17" t="s">
        <v>345</v>
      </c>
      <c r="B96" s="29" t="s">
        <v>205</v>
      </c>
      <c r="C96" s="18" t="s">
        <v>206</v>
      </c>
      <c r="D96" s="41">
        <v>0</v>
      </c>
      <c r="E96" s="42">
        <v>22925</v>
      </c>
      <c r="F96" s="41">
        <f>E96-D96</f>
        <v>22925</v>
      </c>
      <c r="G96" s="42" t="str">
        <f>IF(D96=0,"***",E96/D96)</f>
        <v>***</v>
      </c>
    </row>
    <row r="97" spans="1:7" ht="12.75">
      <c r="A97" s="19"/>
      <c r="B97" s="30"/>
      <c r="C97" s="20" t="s">
        <v>211</v>
      </c>
      <c r="D97" s="43"/>
      <c r="E97" s="44">
        <v>17620</v>
      </c>
      <c r="F97" s="43"/>
      <c r="G97" s="44"/>
    </row>
    <row r="98" spans="1:7" ht="12.75">
      <c r="A98" s="19"/>
      <c r="B98" s="30"/>
      <c r="C98" s="20" t="s">
        <v>207</v>
      </c>
      <c r="D98" s="43"/>
      <c r="E98" s="44">
        <v>5305</v>
      </c>
      <c r="F98" s="43"/>
      <c r="G98" s="44"/>
    </row>
    <row r="99" spans="1:7" ht="12.75">
      <c r="A99" s="17" t="s">
        <v>346</v>
      </c>
      <c r="B99" s="29" t="s">
        <v>205</v>
      </c>
      <c r="C99" s="18" t="s">
        <v>206</v>
      </c>
      <c r="D99" s="41">
        <v>0</v>
      </c>
      <c r="E99" s="42">
        <v>14272</v>
      </c>
      <c r="F99" s="41">
        <f>E99-D99</f>
        <v>14272</v>
      </c>
      <c r="G99" s="42" t="str">
        <f>IF(D99=0,"***",E99/D99)</f>
        <v>***</v>
      </c>
    </row>
    <row r="100" spans="1:7" ht="12.75">
      <c r="A100" s="19"/>
      <c r="B100" s="30"/>
      <c r="C100" s="20" t="s">
        <v>211</v>
      </c>
      <c r="D100" s="43"/>
      <c r="E100" s="44">
        <v>11506</v>
      </c>
      <c r="F100" s="43"/>
      <c r="G100" s="44"/>
    </row>
    <row r="101" spans="1:7" ht="12.75">
      <c r="A101" s="19"/>
      <c r="B101" s="30"/>
      <c r="C101" s="20" t="s">
        <v>207</v>
      </c>
      <c r="D101" s="43"/>
      <c r="E101" s="44">
        <v>2766</v>
      </c>
      <c r="F101" s="43"/>
      <c r="G101" s="44"/>
    </row>
    <row r="102" spans="1:7" ht="12.75">
      <c r="A102" s="17" t="s">
        <v>347</v>
      </c>
      <c r="B102" s="29" t="s">
        <v>205</v>
      </c>
      <c r="C102" s="18" t="s">
        <v>206</v>
      </c>
      <c r="D102" s="41">
        <v>0</v>
      </c>
      <c r="E102" s="42">
        <v>22397</v>
      </c>
      <c r="F102" s="41">
        <f>E102-D102</f>
        <v>22397</v>
      </c>
      <c r="G102" s="42" t="str">
        <f>IF(D102=0,"***",E102/D102)</f>
        <v>***</v>
      </c>
    </row>
    <row r="103" spans="1:7" ht="12.75">
      <c r="A103" s="19"/>
      <c r="B103" s="30"/>
      <c r="C103" s="20" t="s">
        <v>211</v>
      </c>
      <c r="D103" s="43"/>
      <c r="E103" s="44">
        <v>19459</v>
      </c>
      <c r="F103" s="43"/>
      <c r="G103" s="44"/>
    </row>
    <row r="104" spans="1:7" ht="12.75">
      <c r="A104" s="19"/>
      <c r="B104" s="30"/>
      <c r="C104" s="20" t="s">
        <v>207</v>
      </c>
      <c r="D104" s="43"/>
      <c r="E104" s="44">
        <v>2938</v>
      </c>
      <c r="F104" s="43"/>
      <c r="G104" s="44"/>
    </row>
    <row r="105" spans="1:7" ht="12.75">
      <c r="A105" s="17" t="s">
        <v>348</v>
      </c>
      <c r="B105" s="29" t="s">
        <v>205</v>
      </c>
      <c r="C105" s="18" t="s">
        <v>206</v>
      </c>
      <c r="D105" s="41">
        <v>0</v>
      </c>
      <c r="E105" s="42">
        <v>18622</v>
      </c>
      <c r="F105" s="41">
        <f>E105-D105</f>
        <v>18622</v>
      </c>
      <c r="G105" s="42" t="str">
        <f>IF(D105=0,"***",E105/D105)</f>
        <v>***</v>
      </c>
    </row>
    <row r="106" spans="1:7" ht="12.75">
      <c r="A106" s="19"/>
      <c r="B106" s="30"/>
      <c r="C106" s="20" t="s">
        <v>211</v>
      </c>
      <c r="D106" s="43"/>
      <c r="E106" s="44">
        <v>14393</v>
      </c>
      <c r="F106" s="43"/>
      <c r="G106" s="44"/>
    </row>
    <row r="107" spans="1:7" ht="12.75">
      <c r="A107" s="19"/>
      <c r="B107" s="30"/>
      <c r="C107" s="20" t="s">
        <v>207</v>
      </c>
      <c r="D107" s="43"/>
      <c r="E107" s="44">
        <v>4229</v>
      </c>
      <c r="F107" s="43"/>
      <c r="G107" s="44"/>
    </row>
    <row r="108" spans="1:7" ht="12.75">
      <c r="A108" s="17" t="s">
        <v>349</v>
      </c>
      <c r="B108" s="29" t="s">
        <v>205</v>
      </c>
      <c r="C108" s="18" t="s">
        <v>206</v>
      </c>
      <c r="D108" s="41">
        <v>0</v>
      </c>
      <c r="E108" s="42">
        <v>22701</v>
      </c>
      <c r="F108" s="41">
        <f>E108-D108</f>
        <v>22701</v>
      </c>
      <c r="G108" s="42" t="str">
        <f>IF(D108=0,"***",E108/D108)</f>
        <v>***</v>
      </c>
    </row>
    <row r="109" spans="1:7" ht="12.75">
      <c r="A109" s="19"/>
      <c r="B109" s="30"/>
      <c r="C109" s="20" t="s">
        <v>211</v>
      </c>
      <c r="D109" s="43"/>
      <c r="E109" s="44">
        <v>20099</v>
      </c>
      <c r="F109" s="43"/>
      <c r="G109" s="44"/>
    </row>
    <row r="110" spans="1:7" ht="12.75">
      <c r="A110" s="19"/>
      <c r="B110" s="30"/>
      <c r="C110" s="20" t="s">
        <v>207</v>
      </c>
      <c r="D110" s="43"/>
      <c r="E110" s="44">
        <v>2602</v>
      </c>
      <c r="F110" s="43"/>
      <c r="G110" s="44"/>
    </row>
    <row r="111" spans="1:7" ht="12.75">
      <c r="A111" s="17" t="s">
        <v>350</v>
      </c>
      <c r="B111" s="29" t="s">
        <v>205</v>
      </c>
      <c r="C111" s="18" t="s">
        <v>206</v>
      </c>
      <c r="D111" s="41">
        <v>0</v>
      </c>
      <c r="E111" s="42">
        <v>15005</v>
      </c>
      <c r="F111" s="41">
        <f>E111-D111</f>
        <v>15005</v>
      </c>
      <c r="G111" s="42" t="str">
        <f>IF(D111=0,"***",E111/D111)</f>
        <v>***</v>
      </c>
    </row>
    <row r="112" spans="1:7" ht="12.75">
      <c r="A112" s="19"/>
      <c r="B112" s="30"/>
      <c r="C112" s="20" t="s">
        <v>211</v>
      </c>
      <c r="D112" s="43"/>
      <c r="E112" s="44">
        <v>12581</v>
      </c>
      <c r="F112" s="43"/>
      <c r="G112" s="44"/>
    </row>
    <row r="113" spans="1:7" ht="12.75">
      <c r="A113" s="19"/>
      <c r="B113" s="30"/>
      <c r="C113" s="20" t="s">
        <v>207</v>
      </c>
      <c r="D113" s="43"/>
      <c r="E113" s="44">
        <v>2424</v>
      </c>
      <c r="F113" s="43"/>
      <c r="G113" s="44"/>
    </row>
    <row r="114" spans="1:7" ht="12.75">
      <c r="A114" s="17" t="s">
        <v>351</v>
      </c>
      <c r="B114" s="29" t="s">
        <v>205</v>
      </c>
      <c r="C114" s="18" t="s">
        <v>206</v>
      </c>
      <c r="D114" s="41">
        <v>0</v>
      </c>
      <c r="E114" s="42">
        <v>24092</v>
      </c>
      <c r="F114" s="41">
        <f>E114-D114</f>
        <v>24092</v>
      </c>
      <c r="G114" s="42" t="str">
        <f>IF(D114=0,"***",E114/D114)</f>
        <v>***</v>
      </c>
    </row>
    <row r="115" spans="1:7" ht="12.75">
      <c r="A115" s="19"/>
      <c r="B115" s="30"/>
      <c r="C115" s="20" t="s">
        <v>211</v>
      </c>
      <c r="D115" s="43"/>
      <c r="E115" s="44">
        <v>19797</v>
      </c>
      <c r="F115" s="43"/>
      <c r="G115" s="44"/>
    </row>
    <row r="116" spans="1:7" ht="12.75">
      <c r="A116" s="19"/>
      <c r="B116" s="30"/>
      <c r="C116" s="20" t="s">
        <v>207</v>
      </c>
      <c r="D116" s="43"/>
      <c r="E116" s="44">
        <v>4295</v>
      </c>
      <c r="F116" s="43"/>
      <c r="G116" s="44"/>
    </row>
    <row r="117" spans="1:7" ht="12.75">
      <c r="A117" s="17" t="s">
        <v>352</v>
      </c>
      <c r="B117" s="29" t="s">
        <v>205</v>
      </c>
      <c r="C117" s="18" t="s">
        <v>206</v>
      </c>
      <c r="D117" s="41">
        <v>0</v>
      </c>
      <c r="E117" s="42">
        <v>18242</v>
      </c>
      <c r="F117" s="41">
        <f>E117-D117</f>
        <v>18242</v>
      </c>
      <c r="G117" s="42" t="str">
        <f>IF(D117=0,"***",E117/D117)</f>
        <v>***</v>
      </c>
    </row>
    <row r="118" spans="1:7" ht="12.75">
      <c r="A118" s="19"/>
      <c r="B118" s="30"/>
      <c r="C118" s="20" t="s">
        <v>211</v>
      </c>
      <c r="D118" s="43"/>
      <c r="E118" s="44">
        <v>14538</v>
      </c>
      <c r="F118" s="43"/>
      <c r="G118" s="44"/>
    </row>
    <row r="119" spans="1:7" ht="12.75">
      <c r="A119" s="19"/>
      <c r="B119" s="30"/>
      <c r="C119" s="20" t="s">
        <v>207</v>
      </c>
      <c r="D119" s="43"/>
      <c r="E119" s="44">
        <v>3704</v>
      </c>
      <c r="F119" s="43"/>
      <c r="G119" s="44"/>
    </row>
    <row r="120" spans="1:7" ht="12.75">
      <c r="A120" s="17" t="s">
        <v>353</v>
      </c>
      <c r="B120" s="29" t="s">
        <v>205</v>
      </c>
      <c r="C120" s="18" t="s">
        <v>206</v>
      </c>
      <c r="D120" s="41">
        <v>0</v>
      </c>
      <c r="E120" s="42">
        <v>29624</v>
      </c>
      <c r="F120" s="41">
        <f>E120-D120</f>
        <v>29624</v>
      </c>
      <c r="G120" s="42" t="str">
        <f>IF(D120=0,"***",E120/D120)</f>
        <v>***</v>
      </c>
    </row>
    <row r="121" spans="1:7" ht="12.75">
      <c r="A121" s="19"/>
      <c r="B121" s="30"/>
      <c r="C121" s="20" t="s">
        <v>354</v>
      </c>
      <c r="D121" s="43"/>
      <c r="E121" s="44">
        <v>2338</v>
      </c>
      <c r="F121" s="43"/>
      <c r="G121" s="44"/>
    </row>
    <row r="122" spans="1:7" ht="12.75">
      <c r="A122" s="19"/>
      <c r="B122" s="30"/>
      <c r="C122" s="20" t="s">
        <v>211</v>
      </c>
      <c r="D122" s="43"/>
      <c r="E122" s="44">
        <v>22235</v>
      </c>
      <c r="F122" s="43"/>
      <c r="G122" s="44"/>
    </row>
    <row r="123" spans="1:7" ht="12.75">
      <c r="A123" s="19"/>
      <c r="B123" s="30"/>
      <c r="C123" s="20" t="s">
        <v>207</v>
      </c>
      <c r="D123" s="43"/>
      <c r="E123" s="44">
        <v>5051</v>
      </c>
      <c r="F123" s="43"/>
      <c r="G123" s="44"/>
    </row>
    <row r="124" spans="1:7" ht="12.75">
      <c r="A124" s="17" t="s">
        <v>355</v>
      </c>
      <c r="B124" s="29" t="s">
        <v>205</v>
      </c>
      <c r="C124" s="18" t="s">
        <v>206</v>
      </c>
      <c r="D124" s="41">
        <v>0</v>
      </c>
      <c r="E124" s="42">
        <v>10511</v>
      </c>
      <c r="F124" s="41">
        <f>E124-D124</f>
        <v>10511</v>
      </c>
      <c r="G124" s="42" t="str">
        <f>IF(D124=0,"***",E124/D124)</f>
        <v>***</v>
      </c>
    </row>
    <row r="125" spans="1:7" ht="12.75">
      <c r="A125" s="19"/>
      <c r="B125" s="30"/>
      <c r="C125" s="20" t="s">
        <v>211</v>
      </c>
      <c r="D125" s="43"/>
      <c r="E125" s="44">
        <v>9056</v>
      </c>
      <c r="F125" s="43"/>
      <c r="G125" s="44"/>
    </row>
    <row r="126" spans="1:7" ht="12.75">
      <c r="A126" s="19"/>
      <c r="B126" s="30"/>
      <c r="C126" s="20" t="s">
        <v>207</v>
      </c>
      <c r="D126" s="43"/>
      <c r="E126" s="44">
        <v>1455</v>
      </c>
      <c r="F126" s="43"/>
      <c r="G126" s="44"/>
    </row>
    <row r="127" spans="1:7" ht="12.75">
      <c r="A127" s="17" t="s">
        <v>356</v>
      </c>
      <c r="B127" s="29" t="s">
        <v>205</v>
      </c>
      <c r="C127" s="18" t="s">
        <v>206</v>
      </c>
      <c r="D127" s="41">
        <v>0</v>
      </c>
      <c r="E127" s="42">
        <v>9774</v>
      </c>
      <c r="F127" s="41">
        <f>E127-D127</f>
        <v>9774</v>
      </c>
      <c r="G127" s="42" t="str">
        <f>IF(D127=0,"***",E127/D127)</f>
        <v>***</v>
      </c>
    </row>
    <row r="128" spans="1:7" ht="12.75">
      <c r="A128" s="19"/>
      <c r="B128" s="30"/>
      <c r="C128" s="20" t="s">
        <v>211</v>
      </c>
      <c r="D128" s="43"/>
      <c r="E128" s="44">
        <v>8264</v>
      </c>
      <c r="F128" s="43"/>
      <c r="G128" s="44"/>
    </row>
    <row r="129" spans="1:7" ht="12.75">
      <c r="A129" s="19"/>
      <c r="B129" s="30"/>
      <c r="C129" s="20" t="s">
        <v>207</v>
      </c>
      <c r="D129" s="43"/>
      <c r="E129" s="44">
        <v>1510</v>
      </c>
      <c r="F129" s="43"/>
      <c r="G129" s="44"/>
    </row>
    <row r="130" spans="1:7" ht="12.75">
      <c r="A130" s="17" t="s">
        <v>357</v>
      </c>
      <c r="B130" s="29" t="s">
        <v>205</v>
      </c>
      <c r="C130" s="18" t="s">
        <v>206</v>
      </c>
      <c r="D130" s="41">
        <v>0</v>
      </c>
      <c r="E130" s="42">
        <v>13776</v>
      </c>
      <c r="F130" s="41">
        <f>E130-D130</f>
        <v>13776</v>
      </c>
      <c r="G130" s="42" t="str">
        <f>IF(D130=0,"***",E130/D130)</f>
        <v>***</v>
      </c>
    </row>
    <row r="131" spans="1:7" ht="12.75">
      <c r="A131" s="19"/>
      <c r="B131" s="30"/>
      <c r="C131" s="20" t="s">
        <v>211</v>
      </c>
      <c r="D131" s="43"/>
      <c r="E131" s="44">
        <v>11563</v>
      </c>
      <c r="F131" s="43"/>
      <c r="G131" s="44"/>
    </row>
    <row r="132" spans="1:7" ht="12.75">
      <c r="A132" s="19"/>
      <c r="B132" s="30"/>
      <c r="C132" s="20" t="s">
        <v>207</v>
      </c>
      <c r="D132" s="43"/>
      <c r="E132" s="44">
        <v>2213</v>
      </c>
      <c r="F132" s="43"/>
      <c r="G132" s="44"/>
    </row>
    <row r="133" spans="1:7" ht="12.75">
      <c r="A133" s="17" t="s">
        <v>358</v>
      </c>
      <c r="B133" s="29" t="s">
        <v>205</v>
      </c>
      <c r="C133" s="18" t="s">
        <v>206</v>
      </c>
      <c r="D133" s="41">
        <v>0</v>
      </c>
      <c r="E133" s="42">
        <v>16387</v>
      </c>
      <c r="F133" s="41">
        <f>E133-D133</f>
        <v>16387</v>
      </c>
      <c r="G133" s="42" t="str">
        <f>IF(D133=0,"***",E133/D133)</f>
        <v>***</v>
      </c>
    </row>
    <row r="134" spans="1:7" ht="12.75">
      <c r="A134" s="19"/>
      <c r="B134" s="30"/>
      <c r="C134" s="20" t="s">
        <v>211</v>
      </c>
      <c r="D134" s="43"/>
      <c r="E134" s="44">
        <v>12634</v>
      </c>
      <c r="F134" s="43"/>
      <c r="G134" s="44"/>
    </row>
    <row r="135" spans="1:7" ht="12.75">
      <c r="A135" s="19"/>
      <c r="B135" s="30"/>
      <c r="C135" s="20" t="s">
        <v>207</v>
      </c>
      <c r="D135" s="43"/>
      <c r="E135" s="44">
        <v>3753</v>
      </c>
      <c r="F135" s="43"/>
      <c r="G135" s="44"/>
    </row>
    <row r="136" spans="1:7" ht="12.75">
      <c r="A136" s="17" t="s">
        <v>359</v>
      </c>
      <c r="B136" s="29" t="s">
        <v>205</v>
      </c>
      <c r="C136" s="18" t="s">
        <v>206</v>
      </c>
      <c r="D136" s="41">
        <v>0</v>
      </c>
      <c r="E136" s="42">
        <v>12587</v>
      </c>
      <c r="F136" s="41">
        <f>E136-D136</f>
        <v>12587</v>
      </c>
      <c r="G136" s="42" t="str">
        <f>IF(D136=0,"***",E136/D136)</f>
        <v>***</v>
      </c>
    </row>
    <row r="137" spans="1:7" ht="12.75">
      <c r="A137" s="19"/>
      <c r="B137" s="30"/>
      <c r="C137" s="20" t="s">
        <v>211</v>
      </c>
      <c r="D137" s="43"/>
      <c r="E137" s="44">
        <v>10675</v>
      </c>
      <c r="F137" s="43"/>
      <c r="G137" s="44"/>
    </row>
    <row r="138" spans="1:7" ht="12.75">
      <c r="A138" s="19"/>
      <c r="B138" s="30"/>
      <c r="C138" s="20" t="s">
        <v>207</v>
      </c>
      <c r="D138" s="43"/>
      <c r="E138" s="44">
        <v>1912</v>
      </c>
      <c r="F138" s="43"/>
      <c r="G138" s="44"/>
    </row>
    <row r="139" spans="1:7" ht="12.75">
      <c r="A139" s="17" t="s">
        <v>360</v>
      </c>
      <c r="B139" s="29" t="s">
        <v>205</v>
      </c>
      <c r="C139" s="18" t="s">
        <v>206</v>
      </c>
      <c r="D139" s="41">
        <v>0</v>
      </c>
      <c r="E139" s="42">
        <v>23729</v>
      </c>
      <c r="F139" s="41">
        <f>E139-D139</f>
        <v>23729</v>
      </c>
      <c r="G139" s="42" t="str">
        <f>IF(D139=0,"***",E139/D139)</f>
        <v>***</v>
      </c>
    </row>
    <row r="140" spans="1:7" ht="12.75">
      <c r="A140" s="19"/>
      <c r="B140" s="30"/>
      <c r="C140" s="20" t="s">
        <v>354</v>
      </c>
      <c r="D140" s="43"/>
      <c r="E140" s="44">
        <v>4040</v>
      </c>
      <c r="F140" s="43"/>
      <c r="G140" s="44"/>
    </row>
    <row r="141" spans="1:7" ht="12.75">
      <c r="A141" s="19"/>
      <c r="B141" s="30"/>
      <c r="C141" s="20" t="s">
        <v>211</v>
      </c>
      <c r="D141" s="43"/>
      <c r="E141" s="44">
        <v>17016</v>
      </c>
      <c r="F141" s="43"/>
      <c r="G141" s="44"/>
    </row>
    <row r="142" spans="1:7" ht="12.75">
      <c r="A142" s="19"/>
      <c r="B142" s="30"/>
      <c r="C142" s="20" t="s">
        <v>207</v>
      </c>
      <c r="D142" s="43"/>
      <c r="E142" s="44">
        <v>2673</v>
      </c>
      <c r="F142" s="43"/>
      <c r="G142" s="44"/>
    </row>
    <row r="143" spans="1:7" ht="12.75">
      <c r="A143" s="17" t="s">
        <v>361</v>
      </c>
      <c r="B143" s="29" t="s">
        <v>205</v>
      </c>
      <c r="C143" s="18" t="s">
        <v>206</v>
      </c>
      <c r="D143" s="41">
        <v>0</v>
      </c>
      <c r="E143" s="42">
        <v>19346</v>
      </c>
      <c r="F143" s="41">
        <f>E143-D143</f>
        <v>19346</v>
      </c>
      <c r="G143" s="42" t="str">
        <f>IF(D143=0,"***",E143/D143)</f>
        <v>***</v>
      </c>
    </row>
    <row r="144" spans="1:7" ht="12.75">
      <c r="A144" s="19"/>
      <c r="B144" s="30"/>
      <c r="C144" s="20" t="s">
        <v>211</v>
      </c>
      <c r="D144" s="43"/>
      <c r="E144" s="44">
        <v>16307</v>
      </c>
      <c r="F144" s="43"/>
      <c r="G144" s="44"/>
    </row>
    <row r="145" spans="1:7" ht="12.75">
      <c r="A145" s="19"/>
      <c r="B145" s="30"/>
      <c r="C145" s="20" t="s">
        <v>207</v>
      </c>
      <c r="D145" s="43"/>
      <c r="E145" s="44">
        <v>3039</v>
      </c>
      <c r="F145" s="43"/>
      <c r="G145" s="44"/>
    </row>
    <row r="146" spans="1:7" ht="12.75">
      <c r="A146" s="17" t="s">
        <v>362</v>
      </c>
      <c r="B146" s="29" t="s">
        <v>205</v>
      </c>
      <c r="C146" s="18" t="s">
        <v>206</v>
      </c>
      <c r="D146" s="41">
        <v>0</v>
      </c>
      <c r="E146" s="42">
        <v>25835</v>
      </c>
      <c r="F146" s="41">
        <f>E146-D146</f>
        <v>25835</v>
      </c>
      <c r="G146" s="42" t="str">
        <f>IF(D146=0,"***",E146/D146)</f>
        <v>***</v>
      </c>
    </row>
    <row r="147" spans="1:7" ht="12.75">
      <c r="A147" s="19"/>
      <c r="B147" s="30"/>
      <c r="C147" s="20" t="s">
        <v>211</v>
      </c>
      <c r="D147" s="43"/>
      <c r="E147" s="44">
        <v>20128</v>
      </c>
      <c r="F147" s="43"/>
      <c r="G147" s="44"/>
    </row>
    <row r="148" spans="1:7" ht="12.75">
      <c r="A148" s="19"/>
      <c r="B148" s="30"/>
      <c r="C148" s="20" t="s">
        <v>207</v>
      </c>
      <c r="D148" s="43"/>
      <c r="E148" s="44">
        <v>5707</v>
      </c>
      <c r="F148" s="43"/>
      <c r="G148" s="44"/>
    </row>
    <row r="149" spans="1:7" ht="12.75">
      <c r="A149" s="17" t="s">
        <v>363</v>
      </c>
      <c r="B149" s="29" t="s">
        <v>205</v>
      </c>
      <c r="C149" s="18" t="s">
        <v>206</v>
      </c>
      <c r="D149" s="41">
        <v>0</v>
      </c>
      <c r="E149" s="42">
        <v>18997</v>
      </c>
      <c r="F149" s="41">
        <f>E149-D149</f>
        <v>18997</v>
      </c>
      <c r="G149" s="42" t="str">
        <f>IF(D149=0,"***",E149/D149)</f>
        <v>***</v>
      </c>
    </row>
    <row r="150" spans="1:7" ht="12.75">
      <c r="A150" s="19"/>
      <c r="B150" s="30"/>
      <c r="C150" s="20" t="s">
        <v>211</v>
      </c>
      <c r="D150" s="43"/>
      <c r="E150" s="44">
        <v>15868</v>
      </c>
      <c r="F150" s="43"/>
      <c r="G150" s="44"/>
    </row>
    <row r="151" spans="1:7" ht="12.75">
      <c r="A151" s="19"/>
      <c r="B151" s="30"/>
      <c r="C151" s="20" t="s">
        <v>207</v>
      </c>
      <c r="D151" s="43"/>
      <c r="E151" s="44">
        <v>3129</v>
      </c>
      <c r="F151" s="43"/>
      <c r="G151" s="44"/>
    </row>
    <row r="152" spans="1:7" ht="12.75">
      <c r="A152" s="17" t="s">
        <v>364</v>
      </c>
      <c r="B152" s="29" t="s">
        <v>205</v>
      </c>
      <c r="C152" s="18" t="s">
        <v>206</v>
      </c>
      <c r="D152" s="41">
        <v>0</v>
      </c>
      <c r="E152" s="42">
        <v>20848</v>
      </c>
      <c r="F152" s="41">
        <f>E152-D152</f>
        <v>20848</v>
      </c>
      <c r="G152" s="42" t="str">
        <f>IF(D152=0,"***",E152/D152)</f>
        <v>***</v>
      </c>
    </row>
    <row r="153" spans="1:7" ht="12.75">
      <c r="A153" s="19"/>
      <c r="B153" s="30"/>
      <c r="C153" s="20" t="s">
        <v>211</v>
      </c>
      <c r="D153" s="43"/>
      <c r="E153" s="44">
        <v>17186</v>
      </c>
      <c r="F153" s="43"/>
      <c r="G153" s="44"/>
    </row>
    <row r="154" spans="1:7" ht="12.75">
      <c r="A154" s="19"/>
      <c r="B154" s="30"/>
      <c r="C154" s="20" t="s">
        <v>207</v>
      </c>
      <c r="D154" s="43"/>
      <c r="E154" s="44">
        <v>3662</v>
      </c>
      <c r="F154" s="43"/>
      <c r="G154" s="44"/>
    </row>
    <row r="155" spans="1:7" ht="12.75">
      <c r="A155" s="17" t="s">
        <v>365</v>
      </c>
      <c r="B155" s="29" t="s">
        <v>205</v>
      </c>
      <c r="C155" s="18" t="s">
        <v>206</v>
      </c>
      <c r="D155" s="41">
        <v>0</v>
      </c>
      <c r="E155" s="42">
        <v>14527</v>
      </c>
      <c r="F155" s="41">
        <f>E155-D155</f>
        <v>14527</v>
      </c>
      <c r="G155" s="42" t="str">
        <f>IF(D155=0,"***",E155/D155)</f>
        <v>***</v>
      </c>
    </row>
    <row r="156" spans="1:7" ht="12.75">
      <c r="A156" s="19"/>
      <c r="B156" s="30"/>
      <c r="C156" s="20" t="s">
        <v>211</v>
      </c>
      <c r="D156" s="43"/>
      <c r="E156" s="44">
        <v>11855</v>
      </c>
      <c r="F156" s="43"/>
      <c r="G156" s="44"/>
    </row>
    <row r="157" spans="1:7" ht="12.75">
      <c r="A157" s="19"/>
      <c r="B157" s="30"/>
      <c r="C157" s="20" t="s">
        <v>207</v>
      </c>
      <c r="D157" s="43"/>
      <c r="E157" s="44">
        <v>2672</v>
      </c>
      <c r="F157" s="43"/>
      <c r="G157" s="44"/>
    </row>
    <row r="158" spans="1:7" ht="12.75">
      <c r="A158" s="17" t="s">
        <v>366</v>
      </c>
      <c r="B158" s="29" t="s">
        <v>205</v>
      </c>
      <c r="C158" s="18" t="s">
        <v>206</v>
      </c>
      <c r="D158" s="41">
        <v>0</v>
      </c>
      <c r="E158" s="42">
        <v>64396</v>
      </c>
      <c r="F158" s="41">
        <f>E158-D158</f>
        <v>64396</v>
      </c>
      <c r="G158" s="42" t="str">
        <f>IF(D158=0,"***",E158/D158)</f>
        <v>***</v>
      </c>
    </row>
    <row r="159" spans="1:7" ht="12.75">
      <c r="A159" s="19"/>
      <c r="B159" s="30"/>
      <c r="C159" s="20" t="s">
        <v>207</v>
      </c>
      <c r="D159" s="43"/>
      <c r="E159" s="44">
        <v>64396</v>
      </c>
      <c r="F159" s="43"/>
      <c r="G159" s="44"/>
    </row>
    <row r="160" spans="1:7" ht="12.75">
      <c r="A160" s="17" t="s">
        <v>367</v>
      </c>
      <c r="B160" s="29" t="s">
        <v>368</v>
      </c>
      <c r="C160" s="18" t="s">
        <v>369</v>
      </c>
      <c r="D160" s="41">
        <v>0</v>
      </c>
      <c r="E160" s="42">
        <v>14269</v>
      </c>
      <c r="F160" s="41">
        <f>E160-D160</f>
        <v>14269</v>
      </c>
      <c r="G160" s="42" t="str">
        <f>IF(D160=0,"***",E160/D160)</f>
        <v>***</v>
      </c>
    </row>
    <row r="161" spans="1:7" ht="12.75">
      <c r="A161" s="19"/>
      <c r="B161" s="30"/>
      <c r="C161" s="20" t="s">
        <v>211</v>
      </c>
      <c r="D161" s="43"/>
      <c r="E161" s="44">
        <v>11677</v>
      </c>
      <c r="F161" s="43"/>
      <c r="G161" s="44"/>
    </row>
    <row r="162" spans="1:7" ht="12.75">
      <c r="A162" s="19"/>
      <c r="B162" s="30"/>
      <c r="C162" s="20" t="s">
        <v>207</v>
      </c>
      <c r="D162" s="43"/>
      <c r="E162" s="44">
        <v>2592</v>
      </c>
      <c r="F162" s="43"/>
      <c r="G162" s="44"/>
    </row>
    <row r="163" spans="1:7" ht="12.75">
      <c r="A163" s="17" t="s">
        <v>370</v>
      </c>
      <c r="B163" s="29" t="s">
        <v>205</v>
      </c>
      <c r="C163" s="18" t="s">
        <v>206</v>
      </c>
      <c r="D163" s="41">
        <v>0</v>
      </c>
      <c r="E163" s="42">
        <v>10156</v>
      </c>
      <c r="F163" s="41">
        <f>E163-D163</f>
        <v>10156</v>
      </c>
      <c r="G163" s="42" t="str">
        <f>IF(D163=0,"***",E163/D163)</f>
        <v>***</v>
      </c>
    </row>
    <row r="164" spans="1:7" ht="12.75">
      <c r="A164" s="19"/>
      <c r="B164" s="30"/>
      <c r="C164" s="20" t="s">
        <v>211</v>
      </c>
      <c r="D164" s="43"/>
      <c r="E164" s="44">
        <v>8512</v>
      </c>
      <c r="F164" s="43"/>
      <c r="G164" s="44"/>
    </row>
    <row r="165" spans="1:7" ht="12.75">
      <c r="A165" s="19"/>
      <c r="B165" s="30"/>
      <c r="C165" s="20" t="s">
        <v>207</v>
      </c>
      <c r="D165" s="43"/>
      <c r="E165" s="44">
        <v>1644</v>
      </c>
      <c r="F165" s="43"/>
      <c r="G165" s="44"/>
    </row>
    <row r="166" spans="1:7" ht="12.75">
      <c r="A166" s="17" t="s">
        <v>371</v>
      </c>
      <c r="B166" s="29" t="s">
        <v>205</v>
      </c>
      <c r="C166" s="18" t="s">
        <v>206</v>
      </c>
      <c r="D166" s="41">
        <v>0</v>
      </c>
      <c r="E166" s="42">
        <v>20700</v>
      </c>
      <c r="F166" s="41">
        <f>E166-D166</f>
        <v>20700</v>
      </c>
      <c r="G166" s="42" t="str">
        <f>IF(D166=0,"***",E166/D166)</f>
        <v>***</v>
      </c>
    </row>
    <row r="167" spans="1:7" ht="12.75">
      <c r="A167" s="19"/>
      <c r="B167" s="30"/>
      <c r="C167" s="20" t="s">
        <v>211</v>
      </c>
      <c r="D167" s="43"/>
      <c r="E167" s="44">
        <v>16303</v>
      </c>
      <c r="F167" s="43"/>
      <c r="G167" s="44"/>
    </row>
    <row r="168" spans="1:7" ht="12.75">
      <c r="A168" s="19"/>
      <c r="B168" s="30"/>
      <c r="C168" s="20" t="s">
        <v>207</v>
      </c>
      <c r="D168" s="43"/>
      <c r="E168" s="44">
        <v>4397</v>
      </c>
      <c r="F168" s="43"/>
      <c r="G168" s="44"/>
    </row>
    <row r="169" spans="1:7" ht="12.75">
      <c r="A169" s="17" t="s">
        <v>372</v>
      </c>
      <c r="B169" s="29" t="s">
        <v>205</v>
      </c>
      <c r="C169" s="18" t="s">
        <v>206</v>
      </c>
      <c r="D169" s="41">
        <v>0</v>
      </c>
      <c r="E169" s="42">
        <v>19556</v>
      </c>
      <c r="F169" s="41">
        <f>E169-D169</f>
        <v>19556</v>
      </c>
      <c r="G169" s="42" t="str">
        <f>IF(D169=0,"***",E169/D169)</f>
        <v>***</v>
      </c>
    </row>
    <row r="170" spans="1:7" ht="12.75">
      <c r="A170" s="19"/>
      <c r="B170" s="30"/>
      <c r="C170" s="20" t="s">
        <v>211</v>
      </c>
      <c r="D170" s="43"/>
      <c r="E170" s="44">
        <v>16829</v>
      </c>
      <c r="F170" s="43"/>
      <c r="G170" s="44"/>
    </row>
    <row r="171" spans="1:7" ht="12.75">
      <c r="A171" s="19"/>
      <c r="B171" s="30"/>
      <c r="C171" s="20" t="s">
        <v>207</v>
      </c>
      <c r="D171" s="43"/>
      <c r="E171" s="44">
        <v>2727</v>
      </c>
      <c r="F171" s="43"/>
      <c r="G171" s="44"/>
    </row>
    <row r="172" spans="1:7" ht="12.75">
      <c r="A172" s="17" t="s">
        <v>373</v>
      </c>
      <c r="B172" s="29" t="s">
        <v>205</v>
      </c>
      <c r="C172" s="18" t="s">
        <v>206</v>
      </c>
      <c r="D172" s="41">
        <v>0</v>
      </c>
      <c r="E172" s="42">
        <v>18476</v>
      </c>
      <c r="F172" s="41">
        <f>E172-D172</f>
        <v>18476</v>
      </c>
      <c r="G172" s="42" t="str">
        <f>IF(D172=0,"***",E172/D172)</f>
        <v>***</v>
      </c>
    </row>
    <row r="173" spans="1:7" ht="12.75">
      <c r="A173" s="19"/>
      <c r="B173" s="30"/>
      <c r="C173" s="20" t="s">
        <v>211</v>
      </c>
      <c r="D173" s="43"/>
      <c r="E173" s="44">
        <v>15555</v>
      </c>
      <c r="F173" s="43"/>
      <c r="G173" s="44"/>
    </row>
    <row r="174" spans="1:7" ht="12.75">
      <c r="A174" s="19"/>
      <c r="B174" s="30"/>
      <c r="C174" s="20" t="s">
        <v>207</v>
      </c>
      <c r="D174" s="43"/>
      <c r="E174" s="44">
        <v>2921</v>
      </c>
      <c r="F174" s="43"/>
      <c r="G174" s="44"/>
    </row>
    <row r="175" spans="1:7" ht="12.75">
      <c r="A175" s="17" t="s">
        <v>374</v>
      </c>
      <c r="B175" s="29" t="s">
        <v>205</v>
      </c>
      <c r="C175" s="18" t="s">
        <v>206</v>
      </c>
      <c r="D175" s="41">
        <v>0</v>
      </c>
      <c r="E175" s="42">
        <v>22465</v>
      </c>
      <c r="F175" s="41">
        <f>E175-D175</f>
        <v>22465</v>
      </c>
      <c r="G175" s="42" t="str">
        <f>IF(D175=0,"***",E175/D175)</f>
        <v>***</v>
      </c>
    </row>
    <row r="176" spans="1:7" ht="12.75">
      <c r="A176" s="19"/>
      <c r="B176" s="30"/>
      <c r="C176" s="20" t="s">
        <v>211</v>
      </c>
      <c r="D176" s="43"/>
      <c r="E176" s="44">
        <v>17928</v>
      </c>
      <c r="F176" s="43"/>
      <c r="G176" s="44"/>
    </row>
    <row r="177" spans="1:7" ht="12.75">
      <c r="A177" s="19"/>
      <c r="B177" s="30"/>
      <c r="C177" s="20" t="s">
        <v>207</v>
      </c>
      <c r="D177" s="43"/>
      <c r="E177" s="44">
        <v>4537</v>
      </c>
      <c r="F177" s="43"/>
      <c r="G177" s="44"/>
    </row>
    <row r="178" spans="1:7" ht="12.75">
      <c r="A178" s="17" t="s">
        <v>375</v>
      </c>
      <c r="B178" s="29" t="s">
        <v>205</v>
      </c>
      <c r="C178" s="18" t="s">
        <v>206</v>
      </c>
      <c r="D178" s="41">
        <v>0</v>
      </c>
      <c r="E178" s="42">
        <v>21393</v>
      </c>
      <c r="F178" s="41">
        <f>E178-D178</f>
        <v>21393</v>
      </c>
      <c r="G178" s="42" t="str">
        <f>IF(D178=0,"***",E178/D178)</f>
        <v>***</v>
      </c>
    </row>
    <row r="179" spans="1:7" ht="12.75">
      <c r="A179" s="19"/>
      <c r="B179" s="30"/>
      <c r="C179" s="20" t="s">
        <v>211</v>
      </c>
      <c r="D179" s="43"/>
      <c r="E179" s="44">
        <v>12882</v>
      </c>
      <c r="F179" s="43"/>
      <c r="G179" s="44"/>
    </row>
    <row r="180" spans="1:7" ht="12.75">
      <c r="A180" s="19"/>
      <c r="B180" s="30"/>
      <c r="C180" s="20" t="s">
        <v>207</v>
      </c>
      <c r="D180" s="43"/>
      <c r="E180" s="44">
        <v>8511</v>
      </c>
      <c r="F180" s="43"/>
      <c r="G180" s="44"/>
    </row>
    <row r="181" spans="1:7" ht="12.75">
      <c r="A181" s="17" t="s">
        <v>376</v>
      </c>
      <c r="B181" s="29" t="s">
        <v>377</v>
      </c>
      <c r="C181" s="18" t="s">
        <v>378</v>
      </c>
      <c r="D181" s="41">
        <v>0</v>
      </c>
      <c r="E181" s="42">
        <v>2516</v>
      </c>
      <c r="F181" s="41">
        <f>E181-D181</f>
        <v>2516</v>
      </c>
      <c r="G181" s="42" t="str">
        <f>IF(D181=0,"***",E181/D181)</f>
        <v>***</v>
      </c>
    </row>
    <row r="182" spans="1:7" ht="12.75">
      <c r="A182" s="19"/>
      <c r="B182" s="30"/>
      <c r="C182" s="20" t="s">
        <v>211</v>
      </c>
      <c r="D182" s="43"/>
      <c r="E182" s="44">
        <v>2066</v>
      </c>
      <c r="F182" s="43"/>
      <c r="G182" s="44"/>
    </row>
    <row r="183" spans="1:7" ht="12.75">
      <c r="A183" s="19"/>
      <c r="B183" s="30"/>
      <c r="C183" s="20" t="s">
        <v>207</v>
      </c>
      <c r="D183" s="43"/>
      <c r="E183" s="44">
        <v>450</v>
      </c>
      <c r="F183" s="43"/>
      <c r="G183" s="44"/>
    </row>
    <row r="184" spans="1:7" ht="12.75">
      <c r="A184" s="17" t="s">
        <v>376</v>
      </c>
      <c r="B184" s="29" t="s">
        <v>213</v>
      </c>
      <c r="C184" s="18" t="s">
        <v>214</v>
      </c>
      <c r="D184" s="41">
        <v>0</v>
      </c>
      <c r="E184" s="42">
        <v>9406</v>
      </c>
      <c r="F184" s="41">
        <f>E184-D184</f>
        <v>9406</v>
      </c>
      <c r="G184" s="42" t="str">
        <f>IF(D184=0,"***",E184/D184)</f>
        <v>***</v>
      </c>
    </row>
    <row r="185" spans="1:7" ht="12.75">
      <c r="A185" s="19"/>
      <c r="B185" s="30"/>
      <c r="C185" s="20" t="s">
        <v>211</v>
      </c>
      <c r="D185" s="43"/>
      <c r="E185" s="44">
        <v>8410</v>
      </c>
      <c r="F185" s="43"/>
      <c r="G185" s="44"/>
    </row>
    <row r="186" spans="1:7" ht="12.75">
      <c r="A186" s="19"/>
      <c r="B186" s="30"/>
      <c r="C186" s="20" t="s">
        <v>207</v>
      </c>
      <c r="D186" s="43"/>
      <c r="E186" s="44">
        <v>996</v>
      </c>
      <c r="F186" s="43"/>
      <c r="G186" s="44"/>
    </row>
    <row r="187" spans="1:7" ht="12.75">
      <c r="A187" s="17" t="s">
        <v>379</v>
      </c>
      <c r="B187" s="29" t="s">
        <v>380</v>
      </c>
      <c r="C187" s="18" t="s">
        <v>381</v>
      </c>
      <c r="D187" s="41">
        <v>0</v>
      </c>
      <c r="E187" s="42">
        <v>28234.9</v>
      </c>
      <c r="F187" s="41">
        <f>E187-D187</f>
        <v>28234.9</v>
      </c>
      <c r="G187" s="42" t="str">
        <f>IF(D187=0,"***",E187/D187)</f>
        <v>***</v>
      </c>
    </row>
    <row r="188" spans="1:7" ht="12.75">
      <c r="A188" s="19"/>
      <c r="B188" s="30"/>
      <c r="C188" s="20" t="s">
        <v>207</v>
      </c>
      <c r="D188" s="43"/>
      <c r="E188" s="44">
        <v>28234.9</v>
      </c>
      <c r="F188" s="43"/>
      <c r="G188" s="44"/>
    </row>
    <row r="189" spans="1:7" ht="12.75">
      <c r="A189" s="17" t="s">
        <v>382</v>
      </c>
      <c r="B189" s="29" t="s">
        <v>209</v>
      </c>
      <c r="C189" s="18" t="s">
        <v>210</v>
      </c>
      <c r="D189" s="41">
        <v>0</v>
      </c>
      <c r="E189" s="42">
        <v>17369</v>
      </c>
      <c r="F189" s="41">
        <f>E189-D189</f>
        <v>17369</v>
      </c>
      <c r="G189" s="42" t="str">
        <f>IF(D189=0,"***",E189/D189)</f>
        <v>***</v>
      </c>
    </row>
    <row r="190" spans="1:7" ht="12.75">
      <c r="A190" s="19"/>
      <c r="B190" s="30"/>
      <c r="C190" s="20" t="s">
        <v>211</v>
      </c>
      <c r="D190" s="43"/>
      <c r="E190" s="44">
        <v>14854</v>
      </c>
      <c r="F190" s="43"/>
      <c r="G190" s="44"/>
    </row>
    <row r="191" spans="1:7" ht="12.75">
      <c r="A191" s="19"/>
      <c r="B191" s="30"/>
      <c r="C191" s="20" t="s">
        <v>207</v>
      </c>
      <c r="D191" s="43"/>
      <c r="E191" s="44">
        <v>2515</v>
      </c>
      <c r="F191" s="43"/>
      <c r="G191" s="44"/>
    </row>
    <row r="192" spans="1:7" ht="12.75">
      <c r="A192" s="17" t="s">
        <v>383</v>
      </c>
      <c r="B192" s="29" t="s">
        <v>209</v>
      </c>
      <c r="C192" s="18" t="s">
        <v>210</v>
      </c>
      <c r="D192" s="41">
        <v>0</v>
      </c>
      <c r="E192" s="42">
        <v>15389</v>
      </c>
      <c r="F192" s="41">
        <f>E192-D192</f>
        <v>15389</v>
      </c>
      <c r="G192" s="42" t="str">
        <f>IF(D192=0,"***",E192/D192)</f>
        <v>***</v>
      </c>
    </row>
    <row r="193" spans="1:7" ht="12.75">
      <c r="A193" s="19"/>
      <c r="B193" s="30"/>
      <c r="C193" s="20" t="s">
        <v>211</v>
      </c>
      <c r="D193" s="43"/>
      <c r="E193" s="44">
        <v>12349</v>
      </c>
      <c r="F193" s="43"/>
      <c r="G193" s="44"/>
    </row>
    <row r="194" spans="1:7" ht="12.75">
      <c r="A194" s="19"/>
      <c r="B194" s="30"/>
      <c r="C194" s="20" t="s">
        <v>207</v>
      </c>
      <c r="D194" s="43"/>
      <c r="E194" s="44">
        <v>3040</v>
      </c>
      <c r="F194" s="43"/>
      <c r="G194" s="44"/>
    </row>
    <row r="195" spans="1:7" ht="12.75">
      <c r="A195" s="17" t="s">
        <v>384</v>
      </c>
      <c r="B195" s="29" t="s">
        <v>209</v>
      </c>
      <c r="C195" s="18" t="s">
        <v>210</v>
      </c>
      <c r="D195" s="41">
        <v>0</v>
      </c>
      <c r="E195" s="42">
        <v>16540</v>
      </c>
      <c r="F195" s="41">
        <f>E195-D195</f>
        <v>16540</v>
      </c>
      <c r="G195" s="42" t="str">
        <f>IF(D195=0,"***",E195/D195)</f>
        <v>***</v>
      </c>
    </row>
    <row r="196" spans="1:7" ht="12.75">
      <c r="A196" s="19"/>
      <c r="B196" s="30"/>
      <c r="C196" s="20" t="s">
        <v>211</v>
      </c>
      <c r="D196" s="43"/>
      <c r="E196" s="44">
        <v>13997</v>
      </c>
      <c r="F196" s="43"/>
      <c r="G196" s="44"/>
    </row>
    <row r="197" spans="1:7" ht="12.75">
      <c r="A197" s="19"/>
      <c r="B197" s="30"/>
      <c r="C197" s="20" t="s">
        <v>207</v>
      </c>
      <c r="D197" s="43"/>
      <c r="E197" s="44">
        <v>2543</v>
      </c>
      <c r="F197" s="43"/>
      <c r="G197" s="44"/>
    </row>
    <row r="198" spans="1:7" ht="12.75">
      <c r="A198" s="17" t="s">
        <v>385</v>
      </c>
      <c r="B198" s="29" t="s">
        <v>209</v>
      </c>
      <c r="C198" s="18" t="s">
        <v>210</v>
      </c>
      <c r="D198" s="41">
        <v>0</v>
      </c>
      <c r="E198" s="42">
        <v>26266</v>
      </c>
      <c r="F198" s="41">
        <f>E198-D198</f>
        <v>26266</v>
      </c>
      <c r="G198" s="42" t="str">
        <f>IF(D198=0,"***",E198/D198)</f>
        <v>***</v>
      </c>
    </row>
    <row r="199" spans="1:7" ht="12.75">
      <c r="A199" s="19"/>
      <c r="B199" s="30"/>
      <c r="C199" s="20" t="s">
        <v>211</v>
      </c>
      <c r="D199" s="43"/>
      <c r="E199" s="44">
        <v>19587</v>
      </c>
      <c r="F199" s="43"/>
      <c r="G199" s="44"/>
    </row>
    <row r="200" spans="1:7" ht="12.75">
      <c r="A200" s="19"/>
      <c r="B200" s="30"/>
      <c r="C200" s="20" t="s">
        <v>207</v>
      </c>
      <c r="D200" s="43"/>
      <c r="E200" s="44">
        <v>6679</v>
      </c>
      <c r="F200" s="43"/>
      <c r="G200" s="44"/>
    </row>
    <row r="201" spans="1:7" ht="12.75">
      <c r="A201" s="17" t="s">
        <v>386</v>
      </c>
      <c r="B201" s="29" t="s">
        <v>387</v>
      </c>
      <c r="C201" s="18" t="s">
        <v>388</v>
      </c>
      <c r="D201" s="41">
        <v>0</v>
      </c>
      <c r="E201" s="42">
        <v>13770</v>
      </c>
      <c r="F201" s="41">
        <f>E201-D201</f>
        <v>13770</v>
      </c>
      <c r="G201" s="42" t="str">
        <f>IF(D201=0,"***",E201/D201)</f>
        <v>***</v>
      </c>
    </row>
    <row r="202" spans="1:7" ht="12.75">
      <c r="A202" s="19"/>
      <c r="B202" s="30"/>
      <c r="C202" s="20" t="s">
        <v>207</v>
      </c>
      <c r="D202" s="43"/>
      <c r="E202" s="44">
        <v>13770</v>
      </c>
      <c r="F202" s="43"/>
      <c r="G202" s="44"/>
    </row>
    <row r="203" spans="1:7" ht="12.75">
      <c r="A203" s="17" t="s">
        <v>389</v>
      </c>
      <c r="B203" s="29" t="s">
        <v>390</v>
      </c>
      <c r="C203" s="18" t="s">
        <v>391</v>
      </c>
      <c r="D203" s="41">
        <v>0</v>
      </c>
      <c r="E203" s="42">
        <v>49932</v>
      </c>
      <c r="F203" s="41">
        <f>E203-D203</f>
        <v>49932</v>
      </c>
      <c r="G203" s="42" t="str">
        <f>IF(D203=0,"***",E203/D203)</f>
        <v>***</v>
      </c>
    </row>
    <row r="204" spans="1:7" ht="12.75">
      <c r="A204" s="19"/>
      <c r="B204" s="30"/>
      <c r="C204" s="20" t="s">
        <v>211</v>
      </c>
      <c r="D204" s="43"/>
      <c r="E204" s="44">
        <v>43881</v>
      </c>
      <c r="F204" s="43"/>
      <c r="G204" s="44"/>
    </row>
    <row r="205" spans="1:7" ht="12.75">
      <c r="A205" s="19"/>
      <c r="B205" s="30"/>
      <c r="C205" s="20" t="s">
        <v>207</v>
      </c>
      <c r="D205" s="43"/>
      <c r="E205" s="44">
        <v>6051</v>
      </c>
      <c r="F205" s="43"/>
      <c r="G205" s="44"/>
    </row>
    <row r="206" spans="1:7" ht="12.75">
      <c r="A206" s="17" t="s">
        <v>389</v>
      </c>
      <c r="B206" s="29" t="s">
        <v>392</v>
      </c>
      <c r="C206" s="18" t="s">
        <v>393</v>
      </c>
      <c r="D206" s="41">
        <v>0</v>
      </c>
      <c r="E206" s="42">
        <v>1681</v>
      </c>
      <c r="F206" s="41">
        <f>E206-D206</f>
        <v>1681</v>
      </c>
      <c r="G206" s="42" t="str">
        <f>IF(D206=0,"***",E206/D206)</f>
        <v>***</v>
      </c>
    </row>
    <row r="207" spans="1:7" ht="12.75">
      <c r="A207" s="19"/>
      <c r="B207" s="30"/>
      <c r="C207" s="20" t="s">
        <v>211</v>
      </c>
      <c r="D207" s="43"/>
      <c r="E207" s="44">
        <v>1501</v>
      </c>
      <c r="F207" s="43"/>
      <c r="G207" s="44"/>
    </row>
    <row r="208" spans="1:7" ht="12.75">
      <c r="A208" s="19"/>
      <c r="B208" s="30"/>
      <c r="C208" s="20" t="s">
        <v>207</v>
      </c>
      <c r="D208" s="43"/>
      <c r="E208" s="44">
        <v>180</v>
      </c>
      <c r="F208" s="43"/>
      <c r="G208" s="44"/>
    </row>
    <row r="209" spans="1:7" ht="12.75">
      <c r="A209" s="17" t="s">
        <v>394</v>
      </c>
      <c r="B209" s="29" t="s">
        <v>390</v>
      </c>
      <c r="C209" s="18" t="s">
        <v>391</v>
      </c>
      <c r="D209" s="41">
        <v>0</v>
      </c>
      <c r="E209" s="42">
        <v>9838</v>
      </c>
      <c r="F209" s="41">
        <f>E209-D209</f>
        <v>9838</v>
      </c>
      <c r="G209" s="42" t="str">
        <f>IF(D209=0,"***",E209/D209)</f>
        <v>***</v>
      </c>
    </row>
    <row r="210" spans="1:7" ht="12.75">
      <c r="A210" s="19"/>
      <c r="B210" s="30"/>
      <c r="C210" s="20" t="s">
        <v>211</v>
      </c>
      <c r="D210" s="43"/>
      <c r="E210" s="44">
        <v>8294</v>
      </c>
      <c r="F210" s="43"/>
      <c r="G210" s="44"/>
    </row>
    <row r="211" spans="1:7" ht="12.75">
      <c r="A211" s="19"/>
      <c r="B211" s="30"/>
      <c r="C211" s="20" t="s">
        <v>207</v>
      </c>
      <c r="D211" s="43"/>
      <c r="E211" s="44">
        <v>1544</v>
      </c>
      <c r="F211" s="43"/>
      <c r="G211" s="44"/>
    </row>
    <row r="212" spans="1:7" ht="12.75">
      <c r="A212" s="17" t="s">
        <v>395</v>
      </c>
      <c r="B212" s="29" t="s">
        <v>390</v>
      </c>
      <c r="C212" s="18" t="s">
        <v>391</v>
      </c>
      <c r="D212" s="41">
        <v>0</v>
      </c>
      <c r="E212" s="42">
        <v>66205</v>
      </c>
      <c r="F212" s="41">
        <f>E212-D212</f>
        <v>66205</v>
      </c>
      <c r="G212" s="42" t="str">
        <f>IF(D212=0,"***",E212/D212)</f>
        <v>***</v>
      </c>
    </row>
    <row r="213" spans="1:7" ht="12.75">
      <c r="A213" s="19"/>
      <c r="B213" s="30"/>
      <c r="C213" s="20" t="s">
        <v>211</v>
      </c>
      <c r="D213" s="43"/>
      <c r="E213" s="44">
        <v>61640</v>
      </c>
      <c r="F213" s="43"/>
      <c r="G213" s="44"/>
    </row>
    <row r="214" spans="1:7" ht="12.75">
      <c r="A214" s="19"/>
      <c r="B214" s="30"/>
      <c r="C214" s="20" t="s">
        <v>207</v>
      </c>
      <c r="D214" s="43"/>
      <c r="E214" s="44">
        <v>4565</v>
      </c>
      <c r="F214" s="43"/>
      <c r="G214" s="44"/>
    </row>
    <row r="215" spans="1:7" ht="12.75">
      <c r="A215" s="17" t="s">
        <v>396</v>
      </c>
      <c r="B215" s="29" t="s">
        <v>397</v>
      </c>
      <c r="C215" s="18" t="s">
        <v>398</v>
      </c>
      <c r="D215" s="41">
        <v>0</v>
      </c>
      <c r="E215" s="42">
        <v>250</v>
      </c>
      <c r="F215" s="41">
        <f>E215-D215</f>
        <v>250</v>
      </c>
      <c r="G215" s="42" t="str">
        <f>IF(D215=0,"***",E215/D215)</f>
        <v>***</v>
      </c>
    </row>
    <row r="216" spans="1:7" ht="12.75">
      <c r="A216" s="19"/>
      <c r="B216" s="30"/>
      <c r="C216" s="20" t="s">
        <v>1466</v>
      </c>
      <c r="D216" s="43"/>
      <c r="E216" s="44">
        <v>250</v>
      </c>
      <c r="F216" s="43"/>
      <c r="G216" s="44"/>
    </row>
    <row r="217" spans="1:7" ht="12.75">
      <c r="A217" s="17" t="s">
        <v>396</v>
      </c>
      <c r="B217" s="29" t="s">
        <v>213</v>
      </c>
      <c r="C217" s="18" t="s">
        <v>214</v>
      </c>
      <c r="D217" s="41">
        <v>0</v>
      </c>
      <c r="E217" s="42">
        <v>28000</v>
      </c>
      <c r="F217" s="41">
        <f>E217-D217</f>
        <v>28000</v>
      </c>
      <c r="G217" s="42" t="str">
        <f>IF(D217=0,"***",E217/D217)</f>
        <v>***</v>
      </c>
    </row>
    <row r="218" spans="1:7" ht="12.75">
      <c r="A218" s="19"/>
      <c r="B218" s="30"/>
      <c r="C218" s="20" t="s">
        <v>1466</v>
      </c>
      <c r="D218" s="43"/>
      <c r="E218" s="44">
        <v>28000</v>
      </c>
      <c r="F218" s="43"/>
      <c r="G218" s="44"/>
    </row>
    <row r="219" spans="1:7" ht="12.75">
      <c r="A219" s="17" t="s">
        <v>399</v>
      </c>
      <c r="B219" s="29" t="s">
        <v>43</v>
      </c>
      <c r="C219" s="18" t="s">
        <v>44</v>
      </c>
      <c r="D219" s="41">
        <v>0</v>
      </c>
      <c r="E219" s="42">
        <v>660</v>
      </c>
      <c r="F219" s="41">
        <f>E219-D219</f>
        <v>660</v>
      </c>
      <c r="G219" s="42" t="str">
        <f>IF(D219=0,"***",E219/D219)</f>
        <v>***</v>
      </c>
    </row>
    <row r="220" spans="1:7" ht="12.75">
      <c r="A220" s="19"/>
      <c r="B220" s="30"/>
      <c r="C220" s="20" t="s">
        <v>1466</v>
      </c>
      <c r="D220" s="43"/>
      <c r="E220" s="44">
        <v>660</v>
      </c>
      <c r="F220" s="43"/>
      <c r="G220" s="44"/>
    </row>
    <row r="221" spans="1:7" ht="12.75">
      <c r="A221" s="17" t="s">
        <v>399</v>
      </c>
      <c r="B221" s="29" t="s">
        <v>400</v>
      </c>
      <c r="C221" s="18" t="s">
        <v>401</v>
      </c>
      <c r="D221" s="41">
        <v>0</v>
      </c>
      <c r="E221" s="42">
        <v>753001</v>
      </c>
      <c r="F221" s="41">
        <f>E221-D221</f>
        <v>753001</v>
      </c>
      <c r="G221" s="42" t="str">
        <f>IF(D221=0,"***",E221/D221)</f>
        <v>***</v>
      </c>
    </row>
    <row r="222" spans="1:7" ht="12.75">
      <c r="A222" s="19"/>
      <c r="B222" s="30"/>
      <c r="C222" s="20" t="s">
        <v>211</v>
      </c>
      <c r="D222" s="43"/>
      <c r="E222" s="44">
        <v>753001</v>
      </c>
      <c r="F222" s="43"/>
      <c r="G222" s="44"/>
    </row>
    <row r="223" spans="1:7" ht="12.75">
      <c r="A223" s="17" t="s">
        <v>399</v>
      </c>
      <c r="B223" s="29" t="s">
        <v>402</v>
      </c>
      <c r="C223" s="18" t="s">
        <v>403</v>
      </c>
      <c r="D223" s="41">
        <v>0</v>
      </c>
      <c r="E223" s="42">
        <v>5783</v>
      </c>
      <c r="F223" s="41">
        <f>E223-D223</f>
        <v>5783</v>
      </c>
      <c r="G223" s="42" t="str">
        <f>IF(D223=0,"***",E223/D223)</f>
        <v>***</v>
      </c>
    </row>
    <row r="224" spans="1:7" ht="12.75">
      <c r="A224" s="19"/>
      <c r="B224" s="30"/>
      <c r="C224" s="20" t="s">
        <v>211</v>
      </c>
      <c r="D224" s="43"/>
      <c r="E224" s="44">
        <v>5783</v>
      </c>
      <c r="F224" s="43"/>
      <c r="G224" s="44"/>
    </row>
    <row r="225" spans="1:7" ht="12.75">
      <c r="A225" s="17" t="s">
        <v>399</v>
      </c>
      <c r="B225" s="29" t="s">
        <v>404</v>
      </c>
      <c r="C225" s="18" t="s">
        <v>405</v>
      </c>
      <c r="D225" s="41">
        <v>0</v>
      </c>
      <c r="E225" s="42">
        <v>2511561</v>
      </c>
      <c r="F225" s="41">
        <f>E225-D225</f>
        <v>2511561</v>
      </c>
      <c r="G225" s="42" t="str">
        <f>IF(D225=0,"***",E225/D225)</f>
        <v>***</v>
      </c>
    </row>
    <row r="226" spans="1:7" ht="12.75">
      <c r="A226" s="19"/>
      <c r="B226" s="30"/>
      <c r="C226" s="20" t="s">
        <v>211</v>
      </c>
      <c r="D226" s="43"/>
      <c r="E226" s="44">
        <v>2511561</v>
      </c>
      <c r="F226" s="43"/>
      <c r="G226" s="44"/>
    </row>
    <row r="227" spans="1:7" ht="12.75">
      <c r="A227" s="17" t="s">
        <v>399</v>
      </c>
      <c r="B227" s="29" t="s">
        <v>397</v>
      </c>
      <c r="C227" s="18" t="s">
        <v>398</v>
      </c>
      <c r="D227" s="41">
        <v>0</v>
      </c>
      <c r="E227" s="42">
        <v>100964.1</v>
      </c>
      <c r="F227" s="41">
        <f>E227-D227</f>
        <v>100964.1</v>
      </c>
      <c r="G227" s="42" t="str">
        <f>IF(D227=0,"***",E227/D227)</f>
        <v>***</v>
      </c>
    </row>
    <row r="228" spans="1:7" ht="12.75">
      <c r="A228" s="19"/>
      <c r="B228" s="30"/>
      <c r="C228" s="20" t="s">
        <v>211</v>
      </c>
      <c r="D228" s="43"/>
      <c r="E228" s="44">
        <v>21401</v>
      </c>
      <c r="F228" s="43"/>
      <c r="G228" s="44"/>
    </row>
    <row r="229" spans="1:7" ht="12.75">
      <c r="A229" s="19"/>
      <c r="B229" s="30"/>
      <c r="C229" s="20" t="s">
        <v>1466</v>
      </c>
      <c r="D229" s="43"/>
      <c r="E229" s="44">
        <v>79563.1</v>
      </c>
      <c r="F229" s="43"/>
      <c r="G229" s="44"/>
    </row>
    <row r="230" spans="1:7" ht="12.75">
      <c r="A230" s="17" t="s">
        <v>399</v>
      </c>
      <c r="B230" s="29" t="s">
        <v>406</v>
      </c>
      <c r="C230" s="18" t="s">
        <v>407</v>
      </c>
      <c r="D230" s="41">
        <v>0</v>
      </c>
      <c r="E230" s="42">
        <v>54573</v>
      </c>
      <c r="F230" s="41">
        <f>E230-D230</f>
        <v>54573</v>
      </c>
      <c r="G230" s="42" t="str">
        <f>IF(D230=0,"***",E230/D230)</f>
        <v>***</v>
      </c>
    </row>
    <row r="231" spans="1:7" ht="12.75">
      <c r="A231" s="19"/>
      <c r="B231" s="30"/>
      <c r="C231" s="20" t="s">
        <v>211</v>
      </c>
      <c r="D231" s="43"/>
      <c r="E231" s="44">
        <v>54573</v>
      </c>
      <c r="F231" s="43"/>
      <c r="G231" s="44"/>
    </row>
    <row r="232" spans="1:7" ht="12.75">
      <c r="A232" s="17" t="s">
        <v>399</v>
      </c>
      <c r="B232" s="29" t="s">
        <v>408</v>
      </c>
      <c r="C232" s="18" t="s">
        <v>409</v>
      </c>
      <c r="D232" s="41">
        <v>0</v>
      </c>
      <c r="E232" s="42">
        <v>7896</v>
      </c>
      <c r="F232" s="41">
        <f>E232-D232</f>
        <v>7896</v>
      </c>
      <c r="G232" s="42" t="str">
        <f>IF(D232=0,"***",E232/D232)</f>
        <v>***</v>
      </c>
    </row>
    <row r="233" spans="1:7" ht="12.75">
      <c r="A233" s="19"/>
      <c r="B233" s="30"/>
      <c r="C233" s="20" t="s">
        <v>211</v>
      </c>
      <c r="D233" s="43"/>
      <c r="E233" s="44">
        <v>7896</v>
      </c>
      <c r="F233" s="43"/>
      <c r="G233" s="44"/>
    </row>
    <row r="234" spans="1:7" ht="12.75">
      <c r="A234" s="17" t="s">
        <v>399</v>
      </c>
      <c r="B234" s="29" t="s">
        <v>213</v>
      </c>
      <c r="C234" s="18" t="s">
        <v>214</v>
      </c>
      <c r="D234" s="41">
        <v>0</v>
      </c>
      <c r="E234" s="42">
        <v>5174</v>
      </c>
      <c r="F234" s="41">
        <f>E234-D234</f>
        <v>5174</v>
      </c>
      <c r="G234" s="42" t="str">
        <f>IF(D234=0,"***",E234/D234)</f>
        <v>***</v>
      </c>
    </row>
    <row r="235" spans="1:7" ht="12.75">
      <c r="A235" s="19"/>
      <c r="B235" s="30"/>
      <c r="C235" s="20" t="s">
        <v>211</v>
      </c>
      <c r="D235" s="43"/>
      <c r="E235" s="44">
        <v>5174</v>
      </c>
      <c r="F235" s="43"/>
      <c r="G235" s="44"/>
    </row>
    <row r="236" spans="1:7" ht="12.75">
      <c r="A236" s="17" t="s">
        <v>410</v>
      </c>
      <c r="B236" s="29" t="s">
        <v>411</v>
      </c>
      <c r="C236" s="18" t="s">
        <v>412</v>
      </c>
      <c r="D236" s="41">
        <v>0</v>
      </c>
      <c r="E236" s="42">
        <v>8100</v>
      </c>
      <c r="F236" s="41">
        <f>E236-D236</f>
        <v>8100</v>
      </c>
      <c r="G236" s="42" t="str">
        <f>IF(D236=0,"***",E236/D236)</f>
        <v>***</v>
      </c>
    </row>
    <row r="237" spans="1:7" ht="12.75">
      <c r="A237" s="19"/>
      <c r="B237" s="30"/>
      <c r="C237" s="20" t="s">
        <v>1466</v>
      </c>
      <c r="D237" s="43"/>
      <c r="E237" s="44">
        <v>8100</v>
      </c>
      <c r="F237" s="43"/>
      <c r="G237" s="44"/>
    </row>
    <row r="238" spans="1:7" ht="12.75">
      <c r="A238" s="17" t="s">
        <v>413</v>
      </c>
      <c r="B238" s="29" t="s">
        <v>414</v>
      </c>
      <c r="C238" s="18" t="s">
        <v>415</v>
      </c>
      <c r="D238" s="41">
        <v>0</v>
      </c>
      <c r="E238" s="42">
        <v>3793</v>
      </c>
      <c r="F238" s="41">
        <f>E238-D238</f>
        <v>3793</v>
      </c>
      <c r="G238" s="42" t="str">
        <f>IF(D238=0,"***",E238/D238)</f>
        <v>***</v>
      </c>
    </row>
    <row r="239" spans="1:7" ht="12.75">
      <c r="A239" s="19"/>
      <c r="B239" s="30"/>
      <c r="C239" s="20" t="s">
        <v>211</v>
      </c>
      <c r="D239" s="43"/>
      <c r="E239" s="44">
        <v>2677</v>
      </c>
      <c r="F239" s="43"/>
      <c r="G239" s="44"/>
    </row>
    <row r="240" spans="1:7" ht="12.75">
      <c r="A240" s="19"/>
      <c r="B240" s="30"/>
      <c r="C240" s="20" t="s">
        <v>207</v>
      </c>
      <c r="D240" s="43"/>
      <c r="E240" s="44">
        <v>1116</v>
      </c>
      <c r="F240" s="43"/>
      <c r="G240" s="44"/>
    </row>
    <row r="241" spans="1:7" ht="12.75">
      <c r="A241" s="17" t="s">
        <v>416</v>
      </c>
      <c r="B241" s="29" t="s">
        <v>390</v>
      </c>
      <c r="C241" s="18" t="s">
        <v>391</v>
      </c>
      <c r="D241" s="41">
        <v>0</v>
      </c>
      <c r="E241" s="42">
        <v>23378</v>
      </c>
      <c r="F241" s="41">
        <f>E241-D241</f>
        <v>23378</v>
      </c>
      <c r="G241" s="42" t="str">
        <f>IF(D241=0,"***",E241/D241)</f>
        <v>***</v>
      </c>
    </row>
    <row r="242" spans="1:7" ht="12.75">
      <c r="A242" s="19"/>
      <c r="B242" s="30"/>
      <c r="C242" s="20" t="s">
        <v>211</v>
      </c>
      <c r="D242" s="43"/>
      <c r="E242" s="44">
        <v>18735</v>
      </c>
      <c r="F242" s="43"/>
      <c r="G242" s="44"/>
    </row>
    <row r="243" spans="1:7" ht="12.75">
      <c r="A243" s="19"/>
      <c r="B243" s="30"/>
      <c r="C243" s="20" t="s">
        <v>207</v>
      </c>
      <c r="D243" s="43"/>
      <c r="E243" s="44">
        <v>4643</v>
      </c>
      <c r="F243" s="43"/>
      <c r="G243" s="44"/>
    </row>
    <row r="244" spans="1:7" ht="12.75">
      <c r="A244" s="17" t="s">
        <v>417</v>
      </c>
      <c r="B244" s="29" t="s">
        <v>390</v>
      </c>
      <c r="C244" s="18" t="s">
        <v>391</v>
      </c>
      <c r="D244" s="41">
        <v>0</v>
      </c>
      <c r="E244" s="42">
        <v>18428</v>
      </c>
      <c r="F244" s="41">
        <f>E244-D244</f>
        <v>18428</v>
      </c>
      <c r="G244" s="42" t="str">
        <f>IF(D244=0,"***",E244/D244)</f>
        <v>***</v>
      </c>
    </row>
    <row r="245" spans="1:7" ht="12.75">
      <c r="A245" s="19"/>
      <c r="B245" s="30"/>
      <c r="C245" s="20" t="s">
        <v>211</v>
      </c>
      <c r="D245" s="43"/>
      <c r="E245" s="44">
        <v>16062</v>
      </c>
      <c r="F245" s="43"/>
      <c r="G245" s="44"/>
    </row>
    <row r="246" spans="1:7" ht="12.75">
      <c r="A246" s="19"/>
      <c r="B246" s="30"/>
      <c r="C246" s="20" t="s">
        <v>207</v>
      </c>
      <c r="D246" s="43"/>
      <c r="E246" s="44">
        <v>2366</v>
      </c>
      <c r="F246" s="43"/>
      <c r="G246" s="44"/>
    </row>
    <row r="247" spans="1:7" ht="12.75">
      <c r="A247" s="17" t="s">
        <v>418</v>
      </c>
      <c r="B247" s="29" t="s">
        <v>390</v>
      </c>
      <c r="C247" s="18" t="s">
        <v>391</v>
      </c>
      <c r="D247" s="41">
        <v>0</v>
      </c>
      <c r="E247" s="42">
        <v>21086</v>
      </c>
      <c r="F247" s="41">
        <f>E247-D247</f>
        <v>21086</v>
      </c>
      <c r="G247" s="42" t="str">
        <f>IF(D247=0,"***",E247/D247)</f>
        <v>***</v>
      </c>
    </row>
    <row r="248" spans="1:7" ht="12.75">
      <c r="A248" s="19"/>
      <c r="B248" s="30"/>
      <c r="C248" s="20" t="s">
        <v>211</v>
      </c>
      <c r="D248" s="43"/>
      <c r="E248" s="44">
        <v>18881</v>
      </c>
      <c r="F248" s="43"/>
      <c r="G248" s="44"/>
    </row>
    <row r="249" spans="1:7" ht="12.75">
      <c r="A249" s="19"/>
      <c r="B249" s="30"/>
      <c r="C249" s="20" t="s">
        <v>207</v>
      </c>
      <c r="D249" s="43"/>
      <c r="E249" s="44">
        <v>2205</v>
      </c>
      <c r="F249" s="43"/>
      <c r="G249" s="44"/>
    </row>
    <row r="250" spans="1:7" ht="12.75">
      <c r="A250" s="17" t="s">
        <v>419</v>
      </c>
      <c r="B250" s="29" t="s">
        <v>390</v>
      </c>
      <c r="C250" s="18" t="s">
        <v>391</v>
      </c>
      <c r="D250" s="41">
        <v>0</v>
      </c>
      <c r="E250" s="42">
        <v>21280</v>
      </c>
      <c r="F250" s="41">
        <f>E250-D250</f>
        <v>21280</v>
      </c>
      <c r="G250" s="42" t="str">
        <f>IF(D250=0,"***",E250/D250)</f>
        <v>***</v>
      </c>
    </row>
    <row r="251" spans="1:7" ht="12.75">
      <c r="A251" s="19"/>
      <c r="B251" s="30"/>
      <c r="C251" s="20" t="s">
        <v>211</v>
      </c>
      <c r="D251" s="43"/>
      <c r="E251" s="44">
        <v>17921</v>
      </c>
      <c r="F251" s="43"/>
      <c r="G251" s="44"/>
    </row>
    <row r="252" spans="1:7" ht="12.75">
      <c r="A252" s="19"/>
      <c r="B252" s="30"/>
      <c r="C252" s="20" t="s">
        <v>207</v>
      </c>
      <c r="D252" s="43"/>
      <c r="E252" s="44">
        <v>3359</v>
      </c>
      <c r="F252" s="43"/>
      <c r="G252" s="44"/>
    </row>
    <row r="253" spans="1:7" ht="12.75">
      <c r="A253" s="17" t="s">
        <v>420</v>
      </c>
      <c r="B253" s="29" t="s">
        <v>390</v>
      </c>
      <c r="C253" s="18" t="s">
        <v>391</v>
      </c>
      <c r="D253" s="41">
        <v>0</v>
      </c>
      <c r="E253" s="42">
        <v>19840</v>
      </c>
      <c r="F253" s="41">
        <f>E253-D253</f>
        <v>19840</v>
      </c>
      <c r="G253" s="42" t="str">
        <f>IF(D253=0,"***",E253/D253)</f>
        <v>***</v>
      </c>
    </row>
    <row r="254" spans="1:7" ht="12.75">
      <c r="A254" s="19"/>
      <c r="B254" s="30"/>
      <c r="C254" s="20" t="s">
        <v>211</v>
      </c>
      <c r="D254" s="43"/>
      <c r="E254" s="44">
        <v>16868</v>
      </c>
      <c r="F254" s="43"/>
      <c r="G254" s="44"/>
    </row>
    <row r="255" spans="1:7" ht="12.75">
      <c r="A255" s="19"/>
      <c r="B255" s="30"/>
      <c r="C255" s="20" t="s">
        <v>207</v>
      </c>
      <c r="D255" s="43"/>
      <c r="E255" s="44">
        <v>2972</v>
      </c>
      <c r="F255" s="43"/>
      <c r="G255" s="44"/>
    </row>
    <row r="256" spans="1:7" ht="12.75">
      <c r="A256" s="17" t="s">
        <v>421</v>
      </c>
      <c r="B256" s="29" t="s">
        <v>390</v>
      </c>
      <c r="C256" s="18" t="s">
        <v>391</v>
      </c>
      <c r="D256" s="41">
        <v>0</v>
      </c>
      <c r="E256" s="42">
        <v>21046</v>
      </c>
      <c r="F256" s="41">
        <f>E256-D256</f>
        <v>21046</v>
      </c>
      <c r="G256" s="42" t="str">
        <f>IF(D256=0,"***",E256/D256)</f>
        <v>***</v>
      </c>
    </row>
    <row r="257" spans="1:7" ht="12.75">
      <c r="A257" s="19"/>
      <c r="B257" s="30"/>
      <c r="C257" s="20" t="s">
        <v>211</v>
      </c>
      <c r="D257" s="43"/>
      <c r="E257" s="44">
        <v>17111</v>
      </c>
      <c r="F257" s="43"/>
      <c r="G257" s="44"/>
    </row>
    <row r="258" spans="1:7" ht="12.75">
      <c r="A258" s="19"/>
      <c r="B258" s="30"/>
      <c r="C258" s="20" t="s">
        <v>207</v>
      </c>
      <c r="D258" s="43"/>
      <c r="E258" s="44">
        <v>3935</v>
      </c>
      <c r="F258" s="43"/>
      <c r="G258" s="44"/>
    </row>
    <row r="259" spans="1:7" ht="12.75">
      <c r="A259" s="17" t="s">
        <v>422</v>
      </c>
      <c r="B259" s="29" t="s">
        <v>390</v>
      </c>
      <c r="C259" s="18" t="s">
        <v>391</v>
      </c>
      <c r="D259" s="41">
        <v>0</v>
      </c>
      <c r="E259" s="42">
        <v>19716</v>
      </c>
      <c r="F259" s="41">
        <f>E259-D259</f>
        <v>19716</v>
      </c>
      <c r="G259" s="42" t="str">
        <f>IF(D259=0,"***",E259/D259)</f>
        <v>***</v>
      </c>
    </row>
    <row r="260" spans="1:7" ht="12.75">
      <c r="A260" s="19"/>
      <c r="B260" s="30"/>
      <c r="C260" s="20" t="s">
        <v>211</v>
      </c>
      <c r="D260" s="43"/>
      <c r="E260" s="44">
        <v>16812</v>
      </c>
      <c r="F260" s="43"/>
      <c r="G260" s="44"/>
    </row>
    <row r="261" spans="1:7" ht="12.75">
      <c r="A261" s="19"/>
      <c r="B261" s="30"/>
      <c r="C261" s="20" t="s">
        <v>207</v>
      </c>
      <c r="D261" s="43"/>
      <c r="E261" s="44">
        <v>2904</v>
      </c>
      <c r="F261" s="43"/>
      <c r="G261" s="44"/>
    </row>
    <row r="262" spans="1:7" ht="12.75">
      <c r="A262" s="17" t="s">
        <v>423</v>
      </c>
      <c r="B262" s="29" t="s">
        <v>390</v>
      </c>
      <c r="C262" s="18" t="s">
        <v>391</v>
      </c>
      <c r="D262" s="41">
        <v>0</v>
      </c>
      <c r="E262" s="42">
        <v>28477</v>
      </c>
      <c r="F262" s="41">
        <f>E262-D262</f>
        <v>28477</v>
      </c>
      <c r="G262" s="42" t="str">
        <f>IF(D262=0,"***",E262/D262)</f>
        <v>***</v>
      </c>
    </row>
    <row r="263" spans="1:7" ht="12.75">
      <c r="A263" s="19"/>
      <c r="B263" s="30"/>
      <c r="C263" s="20" t="s">
        <v>211</v>
      </c>
      <c r="D263" s="43"/>
      <c r="E263" s="44">
        <v>25035</v>
      </c>
      <c r="F263" s="43"/>
      <c r="G263" s="44"/>
    </row>
    <row r="264" spans="1:7" ht="12.75">
      <c r="A264" s="19"/>
      <c r="B264" s="30"/>
      <c r="C264" s="20" t="s">
        <v>207</v>
      </c>
      <c r="D264" s="43"/>
      <c r="E264" s="44">
        <v>3442</v>
      </c>
      <c r="F264" s="43"/>
      <c r="G264" s="44"/>
    </row>
    <row r="265" spans="1:7" ht="12.75">
      <c r="A265" s="17" t="s">
        <v>424</v>
      </c>
      <c r="B265" s="29" t="s">
        <v>390</v>
      </c>
      <c r="C265" s="18" t="s">
        <v>391</v>
      </c>
      <c r="D265" s="41">
        <v>0</v>
      </c>
      <c r="E265" s="42">
        <v>16024</v>
      </c>
      <c r="F265" s="41">
        <f>E265-D265</f>
        <v>16024</v>
      </c>
      <c r="G265" s="42" t="str">
        <f>IF(D265=0,"***",E265/D265)</f>
        <v>***</v>
      </c>
    </row>
    <row r="266" spans="1:7" ht="12.75">
      <c r="A266" s="19"/>
      <c r="B266" s="30"/>
      <c r="C266" s="20" t="s">
        <v>211</v>
      </c>
      <c r="D266" s="43"/>
      <c r="E266" s="44">
        <v>14001</v>
      </c>
      <c r="F266" s="43"/>
      <c r="G266" s="44"/>
    </row>
    <row r="267" spans="1:7" ht="12.75">
      <c r="A267" s="19"/>
      <c r="B267" s="30"/>
      <c r="C267" s="20" t="s">
        <v>207</v>
      </c>
      <c r="D267" s="43"/>
      <c r="E267" s="44">
        <v>2023</v>
      </c>
      <c r="F267" s="43"/>
      <c r="G267" s="44"/>
    </row>
    <row r="268" spans="1:7" ht="12.75">
      <c r="A268" s="17" t="s">
        <v>425</v>
      </c>
      <c r="B268" s="29" t="s">
        <v>426</v>
      </c>
      <c r="C268" s="18" t="s">
        <v>427</v>
      </c>
      <c r="D268" s="41">
        <v>0</v>
      </c>
      <c r="E268" s="42">
        <v>4418</v>
      </c>
      <c r="F268" s="41">
        <f>E268-D268</f>
        <v>4418</v>
      </c>
      <c r="G268" s="42" t="str">
        <f>IF(D268=0,"***",E268/D268)</f>
        <v>***</v>
      </c>
    </row>
    <row r="269" spans="1:7" ht="12.75">
      <c r="A269" s="19"/>
      <c r="B269" s="30"/>
      <c r="C269" s="20" t="s">
        <v>211</v>
      </c>
      <c r="D269" s="43"/>
      <c r="E269" s="44">
        <v>3746</v>
      </c>
      <c r="F269" s="43"/>
      <c r="G269" s="44"/>
    </row>
    <row r="270" spans="1:7" ht="12.75">
      <c r="A270" s="19"/>
      <c r="B270" s="30"/>
      <c r="C270" s="20" t="s">
        <v>207</v>
      </c>
      <c r="D270" s="43"/>
      <c r="E270" s="44">
        <v>672</v>
      </c>
      <c r="F270" s="43"/>
      <c r="G270" s="44"/>
    </row>
    <row r="271" spans="1:7" ht="12.75">
      <c r="A271" s="17" t="s">
        <v>428</v>
      </c>
      <c r="B271" s="29" t="s">
        <v>209</v>
      </c>
      <c r="C271" s="18" t="s">
        <v>210</v>
      </c>
      <c r="D271" s="41">
        <v>0</v>
      </c>
      <c r="E271" s="42">
        <v>18333</v>
      </c>
      <c r="F271" s="41">
        <f>E271-D271</f>
        <v>18333</v>
      </c>
      <c r="G271" s="42" t="str">
        <f>IF(D271=0,"***",E271/D271)</f>
        <v>***</v>
      </c>
    </row>
    <row r="272" spans="1:7" ht="12.75">
      <c r="A272" s="19"/>
      <c r="B272" s="30"/>
      <c r="C272" s="20" t="s">
        <v>211</v>
      </c>
      <c r="D272" s="43"/>
      <c r="E272" s="44">
        <v>15636</v>
      </c>
      <c r="F272" s="43"/>
      <c r="G272" s="44"/>
    </row>
    <row r="273" spans="1:7" ht="12.75">
      <c r="A273" s="19"/>
      <c r="B273" s="30"/>
      <c r="C273" s="20" t="s">
        <v>207</v>
      </c>
      <c r="D273" s="43"/>
      <c r="E273" s="44">
        <v>2697</v>
      </c>
      <c r="F273" s="43"/>
      <c r="G273" s="44"/>
    </row>
    <row r="274" spans="1:7" ht="12.75">
      <c r="A274" s="17" t="s">
        <v>429</v>
      </c>
      <c r="B274" s="29" t="s">
        <v>209</v>
      </c>
      <c r="C274" s="18" t="s">
        <v>210</v>
      </c>
      <c r="D274" s="41">
        <v>0</v>
      </c>
      <c r="E274" s="42">
        <v>19248</v>
      </c>
      <c r="F274" s="41">
        <f>E274-D274</f>
        <v>19248</v>
      </c>
      <c r="G274" s="42" t="str">
        <f>IF(D274=0,"***",E274/D274)</f>
        <v>***</v>
      </c>
    </row>
    <row r="275" spans="1:7" ht="12.75">
      <c r="A275" s="19"/>
      <c r="B275" s="30"/>
      <c r="C275" s="20" t="s">
        <v>211</v>
      </c>
      <c r="D275" s="43"/>
      <c r="E275" s="44">
        <v>16510</v>
      </c>
      <c r="F275" s="43"/>
      <c r="G275" s="44"/>
    </row>
    <row r="276" spans="1:7" ht="12.75">
      <c r="A276" s="19"/>
      <c r="B276" s="30"/>
      <c r="C276" s="20" t="s">
        <v>207</v>
      </c>
      <c r="D276" s="43"/>
      <c r="E276" s="44">
        <v>2738</v>
      </c>
      <c r="F276" s="43"/>
      <c r="G276" s="44"/>
    </row>
    <row r="277" spans="1:7" ht="12.75">
      <c r="A277" s="17" t="s">
        <v>430</v>
      </c>
      <c r="B277" s="29" t="s">
        <v>426</v>
      </c>
      <c r="C277" s="18" t="s">
        <v>427</v>
      </c>
      <c r="D277" s="41">
        <v>0</v>
      </c>
      <c r="E277" s="42">
        <v>3055</v>
      </c>
      <c r="F277" s="41">
        <f>E277-D277</f>
        <v>3055</v>
      </c>
      <c r="G277" s="42" t="str">
        <f>IF(D277=0,"***",E277/D277)</f>
        <v>***</v>
      </c>
    </row>
    <row r="278" spans="1:7" ht="12.75">
      <c r="A278" s="19"/>
      <c r="B278" s="30"/>
      <c r="C278" s="20" t="s">
        <v>211</v>
      </c>
      <c r="D278" s="43"/>
      <c r="E278" s="44">
        <v>2586</v>
      </c>
      <c r="F278" s="43"/>
      <c r="G278" s="44"/>
    </row>
    <row r="279" spans="1:7" ht="12.75">
      <c r="A279" s="19"/>
      <c r="B279" s="30"/>
      <c r="C279" s="20" t="s">
        <v>207</v>
      </c>
      <c r="D279" s="43"/>
      <c r="E279" s="44">
        <v>469</v>
      </c>
      <c r="F279" s="43"/>
      <c r="G279" s="44"/>
    </row>
    <row r="280" spans="1:7" ht="12.75">
      <c r="A280" s="17" t="s">
        <v>431</v>
      </c>
      <c r="B280" s="29" t="s">
        <v>426</v>
      </c>
      <c r="C280" s="18" t="s">
        <v>427</v>
      </c>
      <c r="D280" s="41">
        <v>0</v>
      </c>
      <c r="E280" s="42">
        <v>4734</v>
      </c>
      <c r="F280" s="41">
        <f>E280-D280</f>
        <v>4734</v>
      </c>
      <c r="G280" s="42" t="str">
        <f>IF(D280=0,"***",E280/D280)</f>
        <v>***</v>
      </c>
    </row>
    <row r="281" spans="1:7" ht="12.75">
      <c r="A281" s="19"/>
      <c r="B281" s="30"/>
      <c r="C281" s="20" t="s">
        <v>211</v>
      </c>
      <c r="D281" s="43"/>
      <c r="E281" s="44">
        <v>3778</v>
      </c>
      <c r="F281" s="43"/>
      <c r="G281" s="44"/>
    </row>
    <row r="282" spans="1:7" ht="12.75">
      <c r="A282" s="19"/>
      <c r="B282" s="30"/>
      <c r="C282" s="20" t="s">
        <v>207</v>
      </c>
      <c r="D282" s="43"/>
      <c r="E282" s="44">
        <v>956</v>
      </c>
      <c r="F282" s="43"/>
      <c r="G282" s="44"/>
    </row>
    <row r="283" spans="1:7" ht="12.75">
      <c r="A283" s="17" t="s">
        <v>432</v>
      </c>
      <c r="B283" s="29" t="s">
        <v>426</v>
      </c>
      <c r="C283" s="18" t="s">
        <v>427</v>
      </c>
      <c r="D283" s="41">
        <v>0</v>
      </c>
      <c r="E283" s="42">
        <v>5431</v>
      </c>
      <c r="F283" s="41">
        <f>E283-D283</f>
        <v>5431</v>
      </c>
      <c r="G283" s="42" t="str">
        <f>IF(D283=0,"***",E283/D283)</f>
        <v>***</v>
      </c>
    </row>
    <row r="284" spans="1:7" ht="12.75">
      <c r="A284" s="19"/>
      <c r="B284" s="30"/>
      <c r="C284" s="20" t="s">
        <v>211</v>
      </c>
      <c r="D284" s="43"/>
      <c r="E284" s="44">
        <v>4645</v>
      </c>
      <c r="F284" s="43"/>
      <c r="G284" s="44"/>
    </row>
    <row r="285" spans="1:7" ht="12.75">
      <c r="A285" s="19"/>
      <c r="B285" s="30"/>
      <c r="C285" s="20" t="s">
        <v>207</v>
      </c>
      <c r="D285" s="43"/>
      <c r="E285" s="44">
        <v>786</v>
      </c>
      <c r="F285" s="43"/>
      <c r="G285" s="44"/>
    </row>
    <row r="286" spans="1:7" ht="12.75">
      <c r="A286" s="17" t="s">
        <v>433</v>
      </c>
      <c r="B286" s="29" t="s">
        <v>426</v>
      </c>
      <c r="C286" s="18" t="s">
        <v>427</v>
      </c>
      <c r="D286" s="41">
        <v>0</v>
      </c>
      <c r="E286" s="42">
        <v>2304</v>
      </c>
      <c r="F286" s="41">
        <f>E286-D286</f>
        <v>2304</v>
      </c>
      <c r="G286" s="42" t="str">
        <f>IF(D286=0,"***",E286/D286)</f>
        <v>***</v>
      </c>
    </row>
    <row r="287" spans="1:7" ht="12.75">
      <c r="A287" s="19"/>
      <c r="B287" s="30"/>
      <c r="C287" s="20" t="s">
        <v>211</v>
      </c>
      <c r="D287" s="43"/>
      <c r="E287" s="44">
        <v>2025</v>
      </c>
      <c r="F287" s="43"/>
      <c r="G287" s="44"/>
    </row>
    <row r="288" spans="1:7" ht="12.75">
      <c r="A288" s="19"/>
      <c r="B288" s="30"/>
      <c r="C288" s="20" t="s">
        <v>207</v>
      </c>
      <c r="D288" s="43"/>
      <c r="E288" s="44">
        <v>279</v>
      </c>
      <c r="F288" s="43"/>
      <c r="G288" s="44"/>
    </row>
    <row r="289" spans="1:7" ht="12.75">
      <c r="A289" s="17" t="s">
        <v>434</v>
      </c>
      <c r="B289" s="29" t="s">
        <v>426</v>
      </c>
      <c r="C289" s="18" t="s">
        <v>427</v>
      </c>
      <c r="D289" s="41">
        <v>0</v>
      </c>
      <c r="E289" s="42">
        <v>3070</v>
      </c>
      <c r="F289" s="41">
        <f>E289-D289</f>
        <v>3070</v>
      </c>
      <c r="G289" s="42" t="str">
        <f>IF(D289=0,"***",E289/D289)</f>
        <v>***</v>
      </c>
    </row>
    <row r="290" spans="1:7" ht="12.75">
      <c r="A290" s="19"/>
      <c r="B290" s="30"/>
      <c r="C290" s="20" t="s">
        <v>211</v>
      </c>
      <c r="D290" s="43"/>
      <c r="E290" s="44">
        <v>2700</v>
      </c>
      <c r="F290" s="43"/>
      <c r="G290" s="44"/>
    </row>
    <row r="291" spans="1:7" ht="12.75">
      <c r="A291" s="19"/>
      <c r="B291" s="30"/>
      <c r="C291" s="20" t="s">
        <v>207</v>
      </c>
      <c r="D291" s="43"/>
      <c r="E291" s="44">
        <v>370</v>
      </c>
      <c r="F291" s="43"/>
      <c r="G291" s="44"/>
    </row>
    <row r="292" spans="1:7" ht="12.75">
      <c r="A292" s="17" t="s">
        <v>435</v>
      </c>
      <c r="B292" s="29" t="s">
        <v>426</v>
      </c>
      <c r="C292" s="18" t="s">
        <v>427</v>
      </c>
      <c r="D292" s="41">
        <v>0</v>
      </c>
      <c r="E292" s="42">
        <v>3891</v>
      </c>
      <c r="F292" s="41">
        <f>E292-D292</f>
        <v>3891</v>
      </c>
      <c r="G292" s="42" t="str">
        <f>IF(D292=0,"***",E292/D292)</f>
        <v>***</v>
      </c>
    </row>
    <row r="293" spans="1:7" ht="12.75">
      <c r="A293" s="19"/>
      <c r="B293" s="30"/>
      <c r="C293" s="20" t="s">
        <v>211</v>
      </c>
      <c r="D293" s="43"/>
      <c r="E293" s="44">
        <v>3402</v>
      </c>
      <c r="F293" s="43"/>
      <c r="G293" s="44"/>
    </row>
    <row r="294" spans="1:7" ht="12.75">
      <c r="A294" s="19"/>
      <c r="B294" s="30"/>
      <c r="C294" s="20" t="s">
        <v>207</v>
      </c>
      <c r="D294" s="43"/>
      <c r="E294" s="44">
        <v>489</v>
      </c>
      <c r="F294" s="43"/>
      <c r="G294" s="44"/>
    </row>
    <row r="295" spans="1:7" ht="12.75">
      <c r="A295" s="17" t="s">
        <v>436</v>
      </c>
      <c r="B295" s="29" t="s">
        <v>426</v>
      </c>
      <c r="C295" s="18" t="s">
        <v>427</v>
      </c>
      <c r="D295" s="41">
        <v>0</v>
      </c>
      <c r="E295" s="42">
        <v>4327</v>
      </c>
      <c r="F295" s="41">
        <f>E295-D295</f>
        <v>4327</v>
      </c>
      <c r="G295" s="42" t="str">
        <f>IF(D295=0,"***",E295/D295)</f>
        <v>***</v>
      </c>
    </row>
    <row r="296" spans="1:7" ht="12.75">
      <c r="A296" s="19"/>
      <c r="B296" s="30"/>
      <c r="C296" s="20" t="s">
        <v>211</v>
      </c>
      <c r="D296" s="43"/>
      <c r="E296" s="44">
        <v>3879</v>
      </c>
      <c r="F296" s="43"/>
      <c r="G296" s="44"/>
    </row>
    <row r="297" spans="1:7" ht="12.75">
      <c r="A297" s="19"/>
      <c r="B297" s="30"/>
      <c r="C297" s="20" t="s">
        <v>207</v>
      </c>
      <c r="D297" s="43"/>
      <c r="E297" s="44">
        <v>448</v>
      </c>
      <c r="F297" s="43"/>
      <c r="G297" s="44"/>
    </row>
    <row r="298" spans="1:7" ht="12.75">
      <c r="A298" s="17" t="s">
        <v>437</v>
      </c>
      <c r="B298" s="29" t="s">
        <v>426</v>
      </c>
      <c r="C298" s="18" t="s">
        <v>427</v>
      </c>
      <c r="D298" s="41">
        <v>0</v>
      </c>
      <c r="E298" s="42">
        <v>2821</v>
      </c>
      <c r="F298" s="41">
        <f>E298-D298</f>
        <v>2821</v>
      </c>
      <c r="G298" s="42" t="str">
        <f>IF(D298=0,"***",E298/D298)</f>
        <v>***</v>
      </c>
    </row>
    <row r="299" spans="1:7" ht="12.75">
      <c r="A299" s="19"/>
      <c r="B299" s="30"/>
      <c r="C299" s="20" t="s">
        <v>211</v>
      </c>
      <c r="D299" s="43"/>
      <c r="E299" s="44">
        <v>2318</v>
      </c>
      <c r="F299" s="43"/>
      <c r="G299" s="44"/>
    </row>
    <row r="300" spans="1:7" ht="12.75">
      <c r="A300" s="19"/>
      <c r="B300" s="30"/>
      <c r="C300" s="20" t="s">
        <v>207</v>
      </c>
      <c r="D300" s="43"/>
      <c r="E300" s="44">
        <v>503</v>
      </c>
      <c r="F300" s="43"/>
      <c r="G300" s="44"/>
    </row>
    <row r="301" spans="1:7" ht="12.75">
      <c r="A301" s="17" t="s">
        <v>438</v>
      </c>
      <c r="B301" s="29" t="s">
        <v>426</v>
      </c>
      <c r="C301" s="18" t="s">
        <v>427</v>
      </c>
      <c r="D301" s="41">
        <v>0</v>
      </c>
      <c r="E301" s="42">
        <v>1414</v>
      </c>
      <c r="F301" s="41">
        <f>E301-D301</f>
        <v>1414</v>
      </c>
      <c r="G301" s="42" t="str">
        <f>IF(D301=0,"***",E301/D301)</f>
        <v>***</v>
      </c>
    </row>
    <row r="302" spans="1:7" ht="12.75">
      <c r="A302" s="19"/>
      <c r="B302" s="30"/>
      <c r="C302" s="20" t="s">
        <v>211</v>
      </c>
      <c r="D302" s="43"/>
      <c r="E302" s="44">
        <v>1188</v>
      </c>
      <c r="F302" s="43"/>
      <c r="G302" s="44"/>
    </row>
    <row r="303" spans="1:7" ht="12.75">
      <c r="A303" s="19"/>
      <c r="B303" s="30"/>
      <c r="C303" s="20" t="s">
        <v>207</v>
      </c>
      <c r="D303" s="43"/>
      <c r="E303" s="44">
        <v>226</v>
      </c>
      <c r="F303" s="43"/>
      <c r="G303" s="44"/>
    </row>
    <row r="304" spans="1:7" ht="12.75">
      <c r="A304" s="17" t="s">
        <v>439</v>
      </c>
      <c r="B304" s="29" t="s">
        <v>426</v>
      </c>
      <c r="C304" s="18" t="s">
        <v>427</v>
      </c>
      <c r="D304" s="41">
        <v>0</v>
      </c>
      <c r="E304" s="42">
        <v>2955</v>
      </c>
      <c r="F304" s="41">
        <f>E304-D304</f>
        <v>2955</v>
      </c>
      <c r="G304" s="42" t="str">
        <f>IF(D304=0,"***",E304/D304)</f>
        <v>***</v>
      </c>
    </row>
    <row r="305" spans="1:7" ht="12.75">
      <c r="A305" s="19"/>
      <c r="B305" s="30"/>
      <c r="C305" s="20" t="s">
        <v>211</v>
      </c>
      <c r="D305" s="43"/>
      <c r="E305" s="44">
        <v>2481</v>
      </c>
      <c r="F305" s="43"/>
      <c r="G305" s="44"/>
    </row>
    <row r="306" spans="1:7" ht="12.75">
      <c r="A306" s="19"/>
      <c r="B306" s="30"/>
      <c r="C306" s="20" t="s">
        <v>207</v>
      </c>
      <c r="D306" s="43"/>
      <c r="E306" s="44">
        <v>474</v>
      </c>
      <c r="F306" s="43"/>
      <c r="G306" s="44"/>
    </row>
    <row r="307" spans="1:7" ht="12.75">
      <c r="A307" s="17" t="s">
        <v>440</v>
      </c>
      <c r="B307" s="29" t="s">
        <v>426</v>
      </c>
      <c r="C307" s="18" t="s">
        <v>427</v>
      </c>
      <c r="D307" s="41">
        <v>0</v>
      </c>
      <c r="E307" s="42">
        <v>2547</v>
      </c>
      <c r="F307" s="41">
        <f>E307-D307</f>
        <v>2547</v>
      </c>
      <c r="G307" s="42" t="str">
        <f>IF(D307=0,"***",E307/D307)</f>
        <v>***</v>
      </c>
    </row>
    <row r="308" spans="1:7" ht="12.75">
      <c r="A308" s="19"/>
      <c r="B308" s="30"/>
      <c r="C308" s="20" t="s">
        <v>211</v>
      </c>
      <c r="D308" s="43"/>
      <c r="E308" s="44">
        <v>2197</v>
      </c>
      <c r="F308" s="43"/>
      <c r="G308" s="44"/>
    </row>
    <row r="309" spans="1:7" ht="12.75">
      <c r="A309" s="19"/>
      <c r="B309" s="30"/>
      <c r="C309" s="20" t="s">
        <v>207</v>
      </c>
      <c r="D309" s="43"/>
      <c r="E309" s="44">
        <v>350</v>
      </c>
      <c r="F309" s="43"/>
      <c r="G309" s="44"/>
    </row>
    <row r="310" spans="1:7" ht="12.75">
      <c r="A310" s="17" t="s">
        <v>441</v>
      </c>
      <c r="B310" s="29" t="s">
        <v>387</v>
      </c>
      <c r="C310" s="18" t="s">
        <v>388</v>
      </c>
      <c r="D310" s="41">
        <v>0</v>
      </c>
      <c r="E310" s="42">
        <v>8501</v>
      </c>
      <c r="F310" s="41">
        <f>E310-D310</f>
        <v>8501</v>
      </c>
      <c r="G310" s="42" t="str">
        <f>IF(D310=0,"***",E310/D310)</f>
        <v>***</v>
      </c>
    </row>
    <row r="311" spans="1:7" ht="12.75">
      <c r="A311" s="19"/>
      <c r="B311" s="30"/>
      <c r="C311" s="20" t="s">
        <v>211</v>
      </c>
      <c r="D311" s="43"/>
      <c r="E311" s="44">
        <v>7538</v>
      </c>
      <c r="F311" s="43"/>
      <c r="G311" s="44"/>
    </row>
    <row r="312" spans="1:7" ht="12.75">
      <c r="A312" s="19"/>
      <c r="B312" s="30"/>
      <c r="C312" s="20" t="s">
        <v>207</v>
      </c>
      <c r="D312" s="43"/>
      <c r="E312" s="44">
        <v>963</v>
      </c>
      <c r="F312" s="43"/>
      <c r="G312" s="44"/>
    </row>
    <row r="313" spans="1:7" ht="12.75">
      <c r="A313" s="17" t="s">
        <v>441</v>
      </c>
      <c r="B313" s="29" t="s">
        <v>426</v>
      </c>
      <c r="C313" s="18" t="s">
        <v>427</v>
      </c>
      <c r="D313" s="41">
        <v>0</v>
      </c>
      <c r="E313" s="42">
        <v>1604</v>
      </c>
      <c r="F313" s="41">
        <f>E313-D313</f>
        <v>1604</v>
      </c>
      <c r="G313" s="42" t="str">
        <f>IF(D313=0,"***",E313/D313)</f>
        <v>***</v>
      </c>
    </row>
    <row r="314" spans="1:7" ht="12.75">
      <c r="A314" s="19"/>
      <c r="B314" s="30"/>
      <c r="C314" s="20" t="s">
        <v>211</v>
      </c>
      <c r="D314" s="43"/>
      <c r="E314" s="44">
        <v>1584</v>
      </c>
      <c r="F314" s="43"/>
      <c r="G314" s="44"/>
    </row>
    <row r="315" spans="1:7" ht="12.75">
      <c r="A315" s="19"/>
      <c r="B315" s="30"/>
      <c r="C315" s="20" t="s">
        <v>207</v>
      </c>
      <c r="D315" s="43"/>
      <c r="E315" s="44">
        <v>20</v>
      </c>
      <c r="F315" s="43"/>
      <c r="G315" s="44"/>
    </row>
    <row r="316" spans="1:7" ht="12.75">
      <c r="A316" s="17" t="s">
        <v>442</v>
      </c>
      <c r="B316" s="29" t="s">
        <v>387</v>
      </c>
      <c r="C316" s="18" t="s">
        <v>388</v>
      </c>
      <c r="D316" s="41">
        <v>0</v>
      </c>
      <c r="E316" s="42">
        <v>3564</v>
      </c>
      <c r="F316" s="41">
        <f>E316-D316</f>
        <v>3564</v>
      </c>
      <c r="G316" s="42" t="str">
        <f>IF(D316=0,"***",E316/D316)</f>
        <v>***</v>
      </c>
    </row>
    <row r="317" spans="1:7" ht="12.75">
      <c r="A317" s="19"/>
      <c r="B317" s="30"/>
      <c r="C317" s="20" t="s">
        <v>211</v>
      </c>
      <c r="D317" s="43"/>
      <c r="E317" s="44">
        <v>3184</v>
      </c>
      <c r="F317" s="43"/>
      <c r="G317" s="44"/>
    </row>
    <row r="318" spans="1:7" ht="12.75">
      <c r="A318" s="19"/>
      <c r="B318" s="30"/>
      <c r="C318" s="20" t="s">
        <v>207</v>
      </c>
      <c r="D318" s="43"/>
      <c r="E318" s="44">
        <v>380</v>
      </c>
      <c r="F318" s="43"/>
      <c r="G318" s="44"/>
    </row>
    <row r="319" spans="1:7" ht="12.75">
      <c r="A319" s="17" t="s">
        <v>443</v>
      </c>
      <c r="B319" s="29" t="s">
        <v>209</v>
      </c>
      <c r="C319" s="18" t="s">
        <v>210</v>
      </c>
      <c r="D319" s="41">
        <v>0</v>
      </c>
      <c r="E319" s="42">
        <v>24281</v>
      </c>
      <c r="F319" s="41">
        <f>E319-D319</f>
        <v>24281</v>
      </c>
      <c r="G319" s="42" t="str">
        <f>IF(D319=0,"***",E319/D319)</f>
        <v>***</v>
      </c>
    </row>
    <row r="320" spans="1:7" ht="12.75">
      <c r="A320" s="19"/>
      <c r="B320" s="30"/>
      <c r="C320" s="20" t="s">
        <v>211</v>
      </c>
      <c r="D320" s="43"/>
      <c r="E320" s="44">
        <v>19459</v>
      </c>
      <c r="F320" s="43"/>
      <c r="G320" s="44"/>
    </row>
    <row r="321" spans="1:7" ht="12.75">
      <c r="A321" s="19"/>
      <c r="B321" s="30"/>
      <c r="C321" s="20" t="s">
        <v>207</v>
      </c>
      <c r="D321" s="43"/>
      <c r="E321" s="44">
        <v>4822</v>
      </c>
      <c r="F321" s="43"/>
      <c r="G321" s="44"/>
    </row>
    <row r="322" spans="1:7" ht="12.75">
      <c r="A322" s="17" t="s">
        <v>444</v>
      </c>
      <c r="B322" s="29" t="s">
        <v>209</v>
      </c>
      <c r="C322" s="18" t="s">
        <v>210</v>
      </c>
      <c r="D322" s="41">
        <v>0</v>
      </c>
      <c r="E322" s="42">
        <v>9812</v>
      </c>
      <c r="F322" s="41">
        <f>E322-D322</f>
        <v>9812</v>
      </c>
      <c r="G322" s="42" t="str">
        <f>IF(D322=0,"***",E322/D322)</f>
        <v>***</v>
      </c>
    </row>
    <row r="323" spans="1:7" ht="12.75">
      <c r="A323" s="19"/>
      <c r="B323" s="30"/>
      <c r="C323" s="20" t="s">
        <v>211</v>
      </c>
      <c r="D323" s="43"/>
      <c r="E323" s="44">
        <v>7815</v>
      </c>
      <c r="F323" s="43"/>
      <c r="G323" s="44"/>
    </row>
    <row r="324" spans="1:7" ht="12.75">
      <c r="A324" s="19"/>
      <c r="B324" s="30"/>
      <c r="C324" s="20" t="s">
        <v>207</v>
      </c>
      <c r="D324" s="43"/>
      <c r="E324" s="44">
        <v>1997</v>
      </c>
      <c r="F324" s="43"/>
      <c r="G324" s="44"/>
    </row>
    <row r="325" spans="1:7" ht="12.75">
      <c r="A325" s="17" t="s">
        <v>445</v>
      </c>
      <c r="B325" s="29" t="s">
        <v>209</v>
      </c>
      <c r="C325" s="18" t="s">
        <v>210</v>
      </c>
      <c r="D325" s="41">
        <v>0</v>
      </c>
      <c r="E325" s="42">
        <v>18646</v>
      </c>
      <c r="F325" s="41">
        <f>E325-D325</f>
        <v>18646</v>
      </c>
      <c r="G325" s="42" t="str">
        <f>IF(D325=0,"***",E325/D325)</f>
        <v>***</v>
      </c>
    </row>
    <row r="326" spans="1:7" ht="12.75">
      <c r="A326" s="19"/>
      <c r="B326" s="30"/>
      <c r="C326" s="20" t="s">
        <v>211</v>
      </c>
      <c r="D326" s="43"/>
      <c r="E326" s="44">
        <v>15593</v>
      </c>
      <c r="F326" s="43"/>
      <c r="G326" s="44"/>
    </row>
    <row r="327" spans="1:7" ht="12.75">
      <c r="A327" s="19"/>
      <c r="B327" s="30"/>
      <c r="C327" s="20" t="s">
        <v>207</v>
      </c>
      <c r="D327" s="43"/>
      <c r="E327" s="44">
        <v>3053</v>
      </c>
      <c r="F327" s="43"/>
      <c r="G327" s="44"/>
    </row>
    <row r="328" spans="1:7" ht="12.75">
      <c r="A328" s="17" t="s">
        <v>446</v>
      </c>
      <c r="B328" s="29" t="s">
        <v>209</v>
      </c>
      <c r="C328" s="18" t="s">
        <v>210</v>
      </c>
      <c r="D328" s="41">
        <v>0</v>
      </c>
      <c r="E328" s="42">
        <v>18230</v>
      </c>
      <c r="F328" s="41">
        <f>E328-D328</f>
        <v>18230</v>
      </c>
      <c r="G328" s="42" t="str">
        <f>IF(D328=0,"***",E328/D328)</f>
        <v>***</v>
      </c>
    </row>
    <row r="329" spans="1:7" ht="12.75">
      <c r="A329" s="19"/>
      <c r="B329" s="30"/>
      <c r="C329" s="20" t="s">
        <v>211</v>
      </c>
      <c r="D329" s="43"/>
      <c r="E329" s="44">
        <v>15233</v>
      </c>
      <c r="F329" s="43"/>
      <c r="G329" s="44"/>
    </row>
    <row r="330" spans="1:7" ht="12.75">
      <c r="A330" s="19"/>
      <c r="B330" s="30"/>
      <c r="C330" s="20" t="s">
        <v>207</v>
      </c>
      <c r="D330" s="43"/>
      <c r="E330" s="44">
        <v>2997</v>
      </c>
      <c r="F330" s="43"/>
      <c r="G330" s="44"/>
    </row>
    <row r="331" spans="1:7" ht="12.75">
      <c r="A331" s="17" t="s">
        <v>447</v>
      </c>
      <c r="B331" s="29" t="s">
        <v>209</v>
      </c>
      <c r="C331" s="18" t="s">
        <v>210</v>
      </c>
      <c r="D331" s="41">
        <v>0</v>
      </c>
      <c r="E331" s="42">
        <v>15991</v>
      </c>
      <c r="F331" s="41">
        <f>E331-D331</f>
        <v>15991</v>
      </c>
      <c r="G331" s="42" t="str">
        <f>IF(D331=0,"***",E331/D331)</f>
        <v>***</v>
      </c>
    </row>
    <row r="332" spans="1:7" ht="12.75">
      <c r="A332" s="19"/>
      <c r="B332" s="30"/>
      <c r="C332" s="20" t="s">
        <v>211</v>
      </c>
      <c r="D332" s="43"/>
      <c r="E332" s="44">
        <v>13865</v>
      </c>
      <c r="F332" s="43"/>
      <c r="G332" s="44"/>
    </row>
    <row r="333" spans="1:7" ht="12.75">
      <c r="A333" s="19"/>
      <c r="B333" s="30"/>
      <c r="C333" s="20" t="s">
        <v>207</v>
      </c>
      <c r="D333" s="43"/>
      <c r="E333" s="44">
        <v>2126</v>
      </c>
      <c r="F333" s="43"/>
      <c r="G333" s="44"/>
    </row>
    <row r="334" spans="1:7" ht="12.75">
      <c r="A334" s="17" t="s">
        <v>448</v>
      </c>
      <c r="B334" s="29" t="s">
        <v>209</v>
      </c>
      <c r="C334" s="18" t="s">
        <v>210</v>
      </c>
      <c r="D334" s="41">
        <v>0</v>
      </c>
      <c r="E334" s="42">
        <v>29493</v>
      </c>
      <c r="F334" s="41">
        <f>E334-D334</f>
        <v>29493</v>
      </c>
      <c r="G334" s="42" t="str">
        <f>IF(D334=0,"***",E334/D334)</f>
        <v>***</v>
      </c>
    </row>
    <row r="335" spans="1:7" ht="12.75">
      <c r="A335" s="19"/>
      <c r="B335" s="30"/>
      <c r="C335" s="20" t="s">
        <v>211</v>
      </c>
      <c r="D335" s="43"/>
      <c r="E335" s="44">
        <v>23000</v>
      </c>
      <c r="F335" s="43"/>
      <c r="G335" s="44"/>
    </row>
    <row r="336" spans="1:7" ht="12.75">
      <c r="A336" s="19"/>
      <c r="B336" s="30"/>
      <c r="C336" s="20" t="s">
        <v>207</v>
      </c>
      <c r="D336" s="43"/>
      <c r="E336" s="44">
        <v>6493</v>
      </c>
      <c r="F336" s="43"/>
      <c r="G336" s="44"/>
    </row>
    <row r="337" spans="1:7" ht="12.75">
      <c r="A337" s="17" t="s">
        <v>449</v>
      </c>
      <c r="B337" s="29" t="s">
        <v>209</v>
      </c>
      <c r="C337" s="18" t="s">
        <v>210</v>
      </c>
      <c r="D337" s="41">
        <v>0</v>
      </c>
      <c r="E337" s="42">
        <v>44973</v>
      </c>
      <c r="F337" s="41">
        <f>E337-D337</f>
        <v>44973</v>
      </c>
      <c r="G337" s="42" t="str">
        <f>IF(D337=0,"***",E337/D337)</f>
        <v>***</v>
      </c>
    </row>
    <row r="338" spans="1:7" ht="12.75">
      <c r="A338" s="19"/>
      <c r="B338" s="30"/>
      <c r="C338" s="20" t="s">
        <v>211</v>
      </c>
      <c r="D338" s="43"/>
      <c r="E338" s="44">
        <v>36090</v>
      </c>
      <c r="F338" s="43"/>
      <c r="G338" s="44"/>
    </row>
    <row r="339" spans="1:7" ht="12.75">
      <c r="A339" s="19"/>
      <c r="B339" s="30"/>
      <c r="C339" s="20" t="s">
        <v>207</v>
      </c>
      <c r="D339" s="43"/>
      <c r="E339" s="44">
        <v>8883</v>
      </c>
      <c r="F339" s="43"/>
      <c r="G339" s="44"/>
    </row>
    <row r="340" spans="1:7" ht="12.75">
      <c r="A340" s="17" t="s">
        <v>450</v>
      </c>
      <c r="B340" s="29" t="s">
        <v>209</v>
      </c>
      <c r="C340" s="18" t="s">
        <v>210</v>
      </c>
      <c r="D340" s="41">
        <v>0</v>
      </c>
      <c r="E340" s="42">
        <v>27391</v>
      </c>
      <c r="F340" s="41">
        <f>E340-D340</f>
        <v>27391</v>
      </c>
      <c r="G340" s="42" t="str">
        <f>IF(D340=0,"***",E340/D340)</f>
        <v>***</v>
      </c>
    </row>
    <row r="341" spans="1:7" ht="12.75">
      <c r="A341" s="19"/>
      <c r="B341" s="30"/>
      <c r="C341" s="20" t="s">
        <v>211</v>
      </c>
      <c r="D341" s="43"/>
      <c r="E341" s="44">
        <v>25635</v>
      </c>
      <c r="F341" s="43"/>
      <c r="G341" s="44"/>
    </row>
    <row r="342" spans="1:7" ht="12.75">
      <c r="A342" s="19"/>
      <c r="B342" s="30"/>
      <c r="C342" s="20" t="s">
        <v>207</v>
      </c>
      <c r="D342" s="43"/>
      <c r="E342" s="44">
        <v>1756</v>
      </c>
      <c r="F342" s="43"/>
      <c r="G342" s="44"/>
    </row>
    <row r="343" spans="1:7" ht="12.75">
      <c r="A343" s="17" t="s">
        <v>451</v>
      </c>
      <c r="B343" s="29" t="s">
        <v>209</v>
      </c>
      <c r="C343" s="18" t="s">
        <v>210</v>
      </c>
      <c r="D343" s="41">
        <v>0</v>
      </c>
      <c r="E343" s="42">
        <v>12674</v>
      </c>
      <c r="F343" s="41">
        <f>E343-D343</f>
        <v>12674</v>
      </c>
      <c r="G343" s="42" t="str">
        <f>IF(D343=0,"***",E343/D343)</f>
        <v>***</v>
      </c>
    </row>
    <row r="344" spans="1:7" ht="12.75">
      <c r="A344" s="19"/>
      <c r="B344" s="30"/>
      <c r="C344" s="20" t="s">
        <v>211</v>
      </c>
      <c r="D344" s="43"/>
      <c r="E344" s="44">
        <v>10848</v>
      </c>
      <c r="F344" s="43"/>
      <c r="G344" s="44"/>
    </row>
    <row r="345" spans="1:7" ht="12.75">
      <c r="A345" s="19"/>
      <c r="B345" s="30"/>
      <c r="C345" s="20" t="s">
        <v>207</v>
      </c>
      <c r="D345" s="43"/>
      <c r="E345" s="44">
        <v>1826</v>
      </c>
      <c r="F345" s="43"/>
      <c r="G345" s="44"/>
    </row>
    <row r="346" spans="1:7" ht="12.75">
      <c r="A346" s="17" t="s">
        <v>452</v>
      </c>
      <c r="B346" s="29" t="s">
        <v>209</v>
      </c>
      <c r="C346" s="18" t="s">
        <v>210</v>
      </c>
      <c r="D346" s="41">
        <v>0</v>
      </c>
      <c r="E346" s="42">
        <v>27022</v>
      </c>
      <c r="F346" s="41">
        <f>E346-D346</f>
        <v>27022</v>
      </c>
      <c r="G346" s="42" t="str">
        <f>IF(D346=0,"***",E346/D346)</f>
        <v>***</v>
      </c>
    </row>
    <row r="347" spans="1:7" ht="12.75">
      <c r="A347" s="19"/>
      <c r="B347" s="30"/>
      <c r="C347" s="20" t="s">
        <v>211</v>
      </c>
      <c r="D347" s="43"/>
      <c r="E347" s="44">
        <v>22391</v>
      </c>
      <c r="F347" s="43"/>
      <c r="G347" s="44"/>
    </row>
    <row r="348" spans="1:7" ht="12.75">
      <c r="A348" s="19"/>
      <c r="B348" s="30"/>
      <c r="C348" s="20" t="s">
        <v>207</v>
      </c>
      <c r="D348" s="43"/>
      <c r="E348" s="44">
        <v>4631</v>
      </c>
      <c r="F348" s="43"/>
      <c r="G348" s="44"/>
    </row>
    <row r="349" spans="1:7" ht="12.75">
      <c r="A349" s="17" t="s">
        <v>453</v>
      </c>
      <c r="B349" s="29" t="s">
        <v>209</v>
      </c>
      <c r="C349" s="18" t="s">
        <v>210</v>
      </c>
      <c r="D349" s="41">
        <v>0</v>
      </c>
      <c r="E349" s="42">
        <v>18644</v>
      </c>
      <c r="F349" s="41">
        <f>E349-D349</f>
        <v>18644</v>
      </c>
      <c r="G349" s="42" t="str">
        <f>IF(D349=0,"***",E349/D349)</f>
        <v>***</v>
      </c>
    </row>
    <row r="350" spans="1:7" ht="12.75">
      <c r="A350" s="19"/>
      <c r="B350" s="30"/>
      <c r="C350" s="20" t="s">
        <v>211</v>
      </c>
      <c r="D350" s="43"/>
      <c r="E350" s="44">
        <v>15459</v>
      </c>
      <c r="F350" s="43"/>
      <c r="G350" s="44"/>
    </row>
    <row r="351" spans="1:7" ht="12.75">
      <c r="A351" s="19"/>
      <c r="B351" s="30"/>
      <c r="C351" s="20" t="s">
        <v>207</v>
      </c>
      <c r="D351" s="43"/>
      <c r="E351" s="44">
        <v>3185</v>
      </c>
      <c r="F351" s="43"/>
      <c r="G351" s="44"/>
    </row>
    <row r="352" spans="1:7" ht="12.75">
      <c r="A352" s="17" t="s">
        <v>454</v>
      </c>
      <c r="B352" s="29" t="s">
        <v>209</v>
      </c>
      <c r="C352" s="18" t="s">
        <v>210</v>
      </c>
      <c r="D352" s="41">
        <v>0</v>
      </c>
      <c r="E352" s="42">
        <v>22439</v>
      </c>
      <c r="F352" s="41">
        <f>E352-D352</f>
        <v>22439</v>
      </c>
      <c r="G352" s="42" t="str">
        <f>IF(D352=0,"***",E352/D352)</f>
        <v>***</v>
      </c>
    </row>
    <row r="353" spans="1:7" ht="12.75">
      <c r="A353" s="19"/>
      <c r="B353" s="30"/>
      <c r="C353" s="20" t="s">
        <v>211</v>
      </c>
      <c r="D353" s="43"/>
      <c r="E353" s="44">
        <v>18171</v>
      </c>
      <c r="F353" s="43"/>
      <c r="G353" s="44"/>
    </row>
    <row r="354" spans="1:7" ht="12.75">
      <c r="A354" s="19"/>
      <c r="B354" s="30"/>
      <c r="C354" s="20" t="s">
        <v>207</v>
      </c>
      <c r="D354" s="43"/>
      <c r="E354" s="44">
        <v>4268</v>
      </c>
      <c r="F354" s="43"/>
      <c r="G354" s="44"/>
    </row>
    <row r="355" spans="1:7" ht="12.75">
      <c r="A355" s="17" t="s">
        <v>455</v>
      </c>
      <c r="B355" s="29" t="s">
        <v>209</v>
      </c>
      <c r="C355" s="18" t="s">
        <v>210</v>
      </c>
      <c r="D355" s="41">
        <v>0</v>
      </c>
      <c r="E355" s="42">
        <v>14641</v>
      </c>
      <c r="F355" s="41">
        <f>E355-D355</f>
        <v>14641</v>
      </c>
      <c r="G355" s="42" t="str">
        <f>IF(D355=0,"***",E355/D355)</f>
        <v>***</v>
      </c>
    </row>
    <row r="356" spans="1:7" ht="12.75">
      <c r="A356" s="19"/>
      <c r="B356" s="30"/>
      <c r="C356" s="20" t="s">
        <v>211</v>
      </c>
      <c r="D356" s="43"/>
      <c r="E356" s="44">
        <v>11906</v>
      </c>
      <c r="F356" s="43"/>
      <c r="G356" s="44"/>
    </row>
    <row r="357" spans="1:7" ht="12.75">
      <c r="A357" s="19"/>
      <c r="B357" s="30"/>
      <c r="C357" s="20" t="s">
        <v>207</v>
      </c>
      <c r="D357" s="43"/>
      <c r="E357" s="44">
        <v>2735</v>
      </c>
      <c r="F357" s="43"/>
      <c r="G357" s="44"/>
    </row>
    <row r="358" spans="1:7" ht="12.75">
      <c r="A358" s="17" t="s">
        <v>456</v>
      </c>
      <c r="B358" s="29" t="s">
        <v>209</v>
      </c>
      <c r="C358" s="18" t="s">
        <v>210</v>
      </c>
      <c r="D358" s="41">
        <v>0</v>
      </c>
      <c r="E358" s="42">
        <v>36876</v>
      </c>
      <c r="F358" s="41">
        <f>E358-D358</f>
        <v>36876</v>
      </c>
      <c r="G358" s="42" t="str">
        <f>IF(D358=0,"***",E358/D358)</f>
        <v>***</v>
      </c>
    </row>
    <row r="359" spans="1:7" ht="12.75">
      <c r="A359" s="19"/>
      <c r="B359" s="30"/>
      <c r="C359" s="20" t="s">
        <v>211</v>
      </c>
      <c r="D359" s="43"/>
      <c r="E359" s="44">
        <v>29076</v>
      </c>
      <c r="F359" s="43"/>
      <c r="G359" s="44"/>
    </row>
    <row r="360" spans="1:7" ht="12.75">
      <c r="A360" s="19"/>
      <c r="B360" s="30"/>
      <c r="C360" s="20" t="s">
        <v>207</v>
      </c>
      <c r="D360" s="43"/>
      <c r="E360" s="44">
        <v>7800</v>
      </c>
      <c r="F360" s="43"/>
      <c r="G360" s="44"/>
    </row>
    <row r="361" spans="1:7" ht="12.75">
      <c r="A361" s="17" t="s">
        <v>457</v>
      </c>
      <c r="B361" s="29" t="s">
        <v>209</v>
      </c>
      <c r="C361" s="18" t="s">
        <v>210</v>
      </c>
      <c r="D361" s="41">
        <v>0</v>
      </c>
      <c r="E361" s="42">
        <v>14756</v>
      </c>
      <c r="F361" s="41">
        <f>E361-D361</f>
        <v>14756</v>
      </c>
      <c r="G361" s="42" t="str">
        <f>IF(D361=0,"***",E361/D361)</f>
        <v>***</v>
      </c>
    </row>
    <row r="362" spans="1:7" ht="12.75">
      <c r="A362" s="19"/>
      <c r="B362" s="30"/>
      <c r="C362" s="20" t="s">
        <v>211</v>
      </c>
      <c r="D362" s="43"/>
      <c r="E362" s="44">
        <v>11051</v>
      </c>
      <c r="F362" s="43"/>
      <c r="G362" s="44"/>
    </row>
    <row r="363" spans="1:7" ht="12.75">
      <c r="A363" s="19"/>
      <c r="B363" s="30"/>
      <c r="C363" s="20" t="s">
        <v>207</v>
      </c>
      <c r="D363" s="43"/>
      <c r="E363" s="44">
        <v>3705</v>
      </c>
      <c r="F363" s="43"/>
      <c r="G363" s="44"/>
    </row>
    <row r="364" spans="1:7" ht="12.75">
      <c r="A364" s="17" t="s">
        <v>458</v>
      </c>
      <c r="B364" s="29" t="s">
        <v>209</v>
      </c>
      <c r="C364" s="18" t="s">
        <v>210</v>
      </c>
      <c r="D364" s="41">
        <v>0</v>
      </c>
      <c r="E364" s="42">
        <v>10395</v>
      </c>
      <c r="F364" s="41">
        <f>E364-D364</f>
        <v>10395</v>
      </c>
      <c r="G364" s="42" t="str">
        <f>IF(D364=0,"***",E364/D364)</f>
        <v>***</v>
      </c>
    </row>
    <row r="365" spans="1:7" ht="12.75">
      <c r="A365" s="19"/>
      <c r="B365" s="30"/>
      <c r="C365" s="20" t="s">
        <v>211</v>
      </c>
      <c r="D365" s="43"/>
      <c r="E365" s="44">
        <v>7834</v>
      </c>
      <c r="F365" s="43"/>
      <c r="G365" s="44"/>
    </row>
    <row r="366" spans="1:7" ht="12.75">
      <c r="A366" s="19"/>
      <c r="B366" s="30"/>
      <c r="C366" s="20" t="s">
        <v>207</v>
      </c>
      <c r="D366" s="43"/>
      <c r="E366" s="44">
        <v>2561</v>
      </c>
      <c r="F366" s="43"/>
      <c r="G366" s="44"/>
    </row>
    <row r="367" spans="1:7" ht="12.75">
      <c r="A367" s="17" t="s">
        <v>459</v>
      </c>
      <c r="B367" s="29" t="s">
        <v>209</v>
      </c>
      <c r="C367" s="18" t="s">
        <v>210</v>
      </c>
      <c r="D367" s="41">
        <v>0</v>
      </c>
      <c r="E367" s="42">
        <v>50981</v>
      </c>
      <c r="F367" s="41">
        <f>E367-D367</f>
        <v>50981</v>
      </c>
      <c r="G367" s="42" t="str">
        <f>IF(D367=0,"***",E367/D367)</f>
        <v>***</v>
      </c>
    </row>
    <row r="368" spans="1:7" ht="12.75">
      <c r="A368" s="19"/>
      <c r="B368" s="30"/>
      <c r="C368" s="20" t="s">
        <v>211</v>
      </c>
      <c r="D368" s="43"/>
      <c r="E368" s="44">
        <v>43372</v>
      </c>
      <c r="F368" s="43"/>
      <c r="G368" s="44"/>
    </row>
    <row r="369" spans="1:7" ht="12.75">
      <c r="A369" s="19"/>
      <c r="B369" s="30"/>
      <c r="C369" s="20" t="s">
        <v>207</v>
      </c>
      <c r="D369" s="43"/>
      <c r="E369" s="44">
        <v>7609</v>
      </c>
      <c r="F369" s="43"/>
      <c r="G369" s="44"/>
    </row>
    <row r="370" spans="1:7" ht="12.75">
      <c r="A370" s="17" t="s">
        <v>460</v>
      </c>
      <c r="B370" s="29" t="s">
        <v>209</v>
      </c>
      <c r="C370" s="18" t="s">
        <v>210</v>
      </c>
      <c r="D370" s="41">
        <v>0</v>
      </c>
      <c r="E370" s="42">
        <v>21955</v>
      </c>
      <c r="F370" s="41">
        <f>E370-D370</f>
        <v>21955</v>
      </c>
      <c r="G370" s="42" t="str">
        <f>IF(D370=0,"***",E370/D370)</f>
        <v>***</v>
      </c>
    </row>
    <row r="371" spans="1:7" ht="12.75">
      <c r="A371" s="19"/>
      <c r="B371" s="30"/>
      <c r="C371" s="20" t="s">
        <v>211</v>
      </c>
      <c r="D371" s="43"/>
      <c r="E371" s="44">
        <v>17955</v>
      </c>
      <c r="F371" s="43"/>
      <c r="G371" s="44"/>
    </row>
    <row r="372" spans="1:7" ht="12.75">
      <c r="A372" s="19"/>
      <c r="B372" s="30"/>
      <c r="C372" s="20" t="s">
        <v>207</v>
      </c>
      <c r="D372" s="43"/>
      <c r="E372" s="44">
        <v>4000</v>
      </c>
      <c r="F372" s="43"/>
      <c r="G372" s="44"/>
    </row>
    <row r="373" spans="1:7" ht="12.75">
      <c r="A373" s="17" t="s">
        <v>461</v>
      </c>
      <c r="B373" s="29" t="s">
        <v>209</v>
      </c>
      <c r="C373" s="18" t="s">
        <v>210</v>
      </c>
      <c r="D373" s="41">
        <v>0</v>
      </c>
      <c r="E373" s="42">
        <v>17374</v>
      </c>
      <c r="F373" s="41">
        <f>E373-D373</f>
        <v>17374</v>
      </c>
      <c r="G373" s="42" t="str">
        <f>IF(D373=0,"***",E373/D373)</f>
        <v>***</v>
      </c>
    </row>
    <row r="374" spans="1:7" ht="12.75">
      <c r="A374" s="19"/>
      <c r="B374" s="30"/>
      <c r="C374" s="20" t="s">
        <v>211</v>
      </c>
      <c r="D374" s="43"/>
      <c r="E374" s="44">
        <v>14974</v>
      </c>
      <c r="F374" s="43"/>
      <c r="G374" s="44"/>
    </row>
    <row r="375" spans="1:7" ht="12.75">
      <c r="A375" s="19"/>
      <c r="B375" s="30"/>
      <c r="C375" s="20" t="s">
        <v>207</v>
      </c>
      <c r="D375" s="43"/>
      <c r="E375" s="44">
        <v>2400</v>
      </c>
      <c r="F375" s="43"/>
      <c r="G375" s="44"/>
    </row>
    <row r="376" spans="1:7" ht="12.75">
      <c r="A376" s="17" t="s">
        <v>462</v>
      </c>
      <c r="B376" s="29" t="s">
        <v>390</v>
      </c>
      <c r="C376" s="18" t="s">
        <v>391</v>
      </c>
      <c r="D376" s="41">
        <v>0</v>
      </c>
      <c r="E376" s="42">
        <v>25852</v>
      </c>
      <c r="F376" s="41">
        <f>E376-D376</f>
        <v>25852</v>
      </c>
      <c r="G376" s="42" t="str">
        <f>IF(D376=0,"***",E376/D376)</f>
        <v>***</v>
      </c>
    </row>
    <row r="377" spans="1:7" ht="12.75">
      <c r="A377" s="19"/>
      <c r="B377" s="30"/>
      <c r="C377" s="20" t="s">
        <v>211</v>
      </c>
      <c r="D377" s="43"/>
      <c r="E377" s="44">
        <v>22897</v>
      </c>
      <c r="F377" s="43"/>
      <c r="G377" s="44"/>
    </row>
    <row r="378" spans="1:7" ht="12.75">
      <c r="A378" s="19"/>
      <c r="B378" s="30"/>
      <c r="C378" s="20" t="s">
        <v>207</v>
      </c>
      <c r="D378" s="43"/>
      <c r="E378" s="44">
        <v>2955</v>
      </c>
      <c r="F378" s="43"/>
      <c r="G378" s="44"/>
    </row>
    <row r="379" spans="1:7" ht="12.75">
      <c r="A379" s="17" t="s">
        <v>463</v>
      </c>
      <c r="B379" s="29" t="s">
        <v>209</v>
      </c>
      <c r="C379" s="18" t="s">
        <v>210</v>
      </c>
      <c r="D379" s="41">
        <v>0</v>
      </c>
      <c r="E379" s="42">
        <v>53133</v>
      </c>
      <c r="F379" s="41">
        <f>E379-D379</f>
        <v>53133</v>
      </c>
      <c r="G379" s="42" t="str">
        <f>IF(D379=0,"***",E379/D379)</f>
        <v>***</v>
      </c>
    </row>
    <row r="380" spans="1:7" ht="12.75">
      <c r="A380" s="19"/>
      <c r="B380" s="30"/>
      <c r="C380" s="20" t="s">
        <v>211</v>
      </c>
      <c r="D380" s="43"/>
      <c r="E380" s="44">
        <v>40945</v>
      </c>
      <c r="F380" s="43"/>
      <c r="G380" s="44"/>
    </row>
    <row r="381" spans="1:7" ht="12.75">
      <c r="A381" s="19"/>
      <c r="B381" s="30"/>
      <c r="C381" s="20" t="s">
        <v>207</v>
      </c>
      <c r="D381" s="43"/>
      <c r="E381" s="44">
        <v>12188</v>
      </c>
      <c r="F381" s="43"/>
      <c r="G381" s="44"/>
    </row>
    <row r="382" spans="1:7" ht="12.75">
      <c r="A382" s="17" t="s">
        <v>464</v>
      </c>
      <c r="B382" s="29" t="s">
        <v>209</v>
      </c>
      <c r="C382" s="18" t="s">
        <v>210</v>
      </c>
      <c r="D382" s="41">
        <v>0</v>
      </c>
      <c r="E382" s="42">
        <v>35063</v>
      </c>
      <c r="F382" s="41">
        <f>E382-D382</f>
        <v>35063</v>
      </c>
      <c r="G382" s="42" t="str">
        <f>IF(D382=0,"***",E382/D382)</f>
        <v>***</v>
      </c>
    </row>
    <row r="383" spans="1:7" ht="12.75">
      <c r="A383" s="19"/>
      <c r="B383" s="30"/>
      <c r="C383" s="20" t="s">
        <v>211</v>
      </c>
      <c r="D383" s="43"/>
      <c r="E383" s="44">
        <v>25757</v>
      </c>
      <c r="F383" s="43"/>
      <c r="G383" s="44"/>
    </row>
    <row r="384" spans="1:7" ht="12.75">
      <c r="A384" s="19"/>
      <c r="B384" s="30"/>
      <c r="C384" s="20" t="s">
        <v>207</v>
      </c>
      <c r="D384" s="43"/>
      <c r="E384" s="44">
        <v>9306</v>
      </c>
      <c r="F384" s="43"/>
      <c r="G384" s="44"/>
    </row>
    <row r="385" spans="1:7" ht="12.75">
      <c r="A385" s="17" t="s">
        <v>465</v>
      </c>
      <c r="B385" s="29" t="s">
        <v>209</v>
      </c>
      <c r="C385" s="18" t="s">
        <v>210</v>
      </c>
      <c r="D385" s="41">
        <v>0</v>
      </c>
      <c r="E385" s="42">
        <v>77540</v>
      </c>
      <c r="F385" s="41">
        <f>E385-D385</f>
        <v>77540</v>
      </c>
      <c r="G385" s="42" t="str">
        <f>IF(D385=0,"***",E385/D385)</f>
        <v>***</v>
      </c>
    </row>
    <row r="386" spans="1:7" ht="12.75">
      <c r="A386" s="19"/>
      <c r="B386" s="30"/>
      <c r="C386" s="20" t="s">
        <v>211</v>
      </c>
      <c r="D386" s="43"/>
      <c r="E386" s="44">
        <v>56950</v>
      </c>
      <c r="F386" s="43"/>
      <c r="G386" s="44"/>
    </row>
    <row r="387" spans="1:7" ht="12.75">
      <c r="A387" s="19"/>
      <c r="B387" s="30"/>
      <c r="C387" s="20" t="s">
        <v>207</v>
      </c>
      <c r="D387" s="43"/>
      <c r="E387" s="44">
        <v>20590</v>
      </c>
      <c r="F387" s="43"/>
      <c r="G387" s="44"/>
    </row>
    <row r="388" spans="1:7" ht="12.75">
      <c r="A388" s="17" t="s">
        <v>466</v>
      </c>
      <c r="B388" s="29" t="s">
        <v>387</v>
      </c>
      <c r="C388" s="18" t="s">
        <v>388</v>
      </c>
      <c r="D388" s="41">
        <v>0</v>
      </c>
      <c r="E388" s="42">
        <v>11942</v>
      </c>
      <c r="F388" s="41">
        <f>E388-D388</f>
        <v>11942</v>
      </c>
      <c r="G388" s="42" t="str">
        <f>IF(D388=0,"***",E388/D388)</f>
        <v>***</v>
      </c>
    </row>
    <row r="389" spans="1:7" ht="12.75">
      <c r="A389" s="19"/>
      <c r="B389" s="30"/>
      <c r="C389" s="20" t="s">
        <v>211</v>
      </c>
      <c r="D389" s="43"/>
      <c r="E389" s="44">
        <v>10130</v>
      </c>
      <c r="F389" s="43"/>
      <c r="G389" s="44"/>
    </row>
    <row r="390" spans="1:7" ht="12.75">
      <c r="A390" s="19"/>
      <c r="B390" s="30"/>
      <c r="C390" s="20" t="s">
        <v>207</v>
      </c>
      <c r="D390" s="43"/>
      <c r="E390" s="44">
        <v>1812</v>
      </c>
      <c r="F390" s="43"/>
      <c r="G390" s="44"/>
    </row>
    <row r="391" spans="1:7" ht="12.75">
      <c r="A391" s="17" t="s">
        <v>466</v>
      </c>
      <c r="B391" s="29" t="s">
        <v>426</v>
      </c>
      <c r="C391" s="18" t="s">
        <v>427</v>
      </c>
      <c r="D391" s="41">
        <v>0</v>
      </c>
      <c r="E391" s="42">
        <v>910</v>
      </c>
      <c r="F391" s="41">
        <f>E391-D391</f>
        <v>910</v>
      </c>
      <c r="G391" s="42" t="str">
        <f>IF(D391=0,"***",E391/D391)</f>
        <v>***</v>
      </c>
    </row>
    <row r="392" spans="1:7" ht="12.75">
      <c r="A392" s="19"/>
      <c r="B392" s="30"/>
      <c r="C392" s="20" t="s">
        <v>211</v>
      </c>
      <c r="D392" s="43"/>
      <c r="E392" s="44">
        <v>910</v>
      </c>
      <c r="F392" s="43"/>
      <c r="G392" s="44"/>
    </row>
    <row r="393" spans="1:7" ht="12.75">
      <c r="A393" s="17" t="s">
        <v>467</v>
      </c>
      <c r="B393" s="29" t="s">
        <v>387</v>
      </c>
      <c r="C393" s="18" t="s">
        <v>388</v>
      </c>
      <c r="D393" s="41">
        <v>0</v>
      </c>
      <c r="E393" s="42">
        <v>12468</v>
      </c>
      <c r="F393" s="41">
        <f>E393-D393</f>
        <v>12468</v>
      </c>
      <c r="G393" s="42" t="str">
        <f>IF(D393=0,"***",E393/D393)</f>
        <v>***</v>
      </c>
    </row>
    <row r="394" spans="1:7" ht="12.75">
      <c r="A394" s="19"/>
      <c r="B394" s="30"/>
      <c r="C394" s="20" t="s">
        <v>211</v>
      </c>
      <c r="D394" s="43"/>
      <c r="E394" s="44">
        <v>10205</v>
      </c>
      <c r="F394" s="43"/>
      <c r="G394" s="44"/>
    </row>
    <row r="395" spans="1:7" ht="12.75">
      <c r="A395" s="19"/>
      <c r="B395" s="30"/>
      <c r="C395" s="20" t="s">
        <v>207</v>
      </c>
      <c r="D395" s="43"/>
      <c r="E395" s="44">
        <v>2263</v>
      </c>
      <c r="F395" s="43"/>
      <c r="G395" s="44"/>
    </row>
    <row r="396" spans="1:7" ht="12.75">
      <c r="A396" s="17" t="s">
        <v>467</v>
      </c>
      <c r="B396" s="29" t="s">
        <v>426</v>
      </c>
      <c r="C396" s="18" t="s">
        <v>427</v>
      </c>
      <c r="D396" s="41">
        <v>0</v>
      </c>
      <c r="E396" s="42">
        <v>1258</v>
      </c>
      <c r="F396" s="41">
        <f>E396-D396</f>
        <v>1258</v>
      </c>
      <c r="G396" s="42" t="str">
        <f>IF(D396=0,"***",E396/D396)</f>
        <v>***</v>
      </c>
    </row>
    <row r="397" spans="1:7" ht="12.75">
      <c r="A397" s="19"/>
      <c r="B397" s="30"/>
      <c r="C397" s="20" t="s">
        <v>468</v>
      </c>
      <c r="D397" s="43"/>
      <c r="E397" s="44">
        <v>1258</v>
      </c>
      <c r="F397" s="43"/>
      <c r="G397" s="44"/>
    </row>
    <row r="398" spans="1:7" ht="12.75">
      <c r="A398" s="17" t="s">
        <v>469</v>
      </c>
      <c r="B398" s="29" t="s">
        <v>387</v>
      </c>
      <c r="C398" s="18" t="s">
        <v>388</v>
      </c>
      <c r="D398" s="41">
        <v>0</v>
      </c>
      <c r="E398" s="42">
        <v>8407</v>
      </c>
      <c r="F398" s="41">
        <f>E398-D398</f>
        <v>8407</v>
      </c>
      <c r="G398" s="42" t="str">
        <f>IF(D398=0,"***",E398/D398)</f>
        <v>***</v>
      </c>
    </row>
    <row r="399" spans="1:7" ht="12.75">
      <c r="A399" s="19"/>
      <c r="B399" s="30"/>
      <c r="C399" s="20" t="s">
        <v>211</v>
      </c>
      <c r="D399" s="43"/>
      <c r="E399" s="44">
        <v>7330</v>
      </c>
      <c r="F399" s="43"/>
      <c r="G399" s="44"/>
    </row>
    <row r="400" spans="1:7" ht="12.75">
      <c r="A400" s="19"/>
      <c r="B400" s="30"/>
      <c r="C400" s="20" t="s">
        <v>207</v>
      </c>
      <c r="D400" s="43"/>
      <c r="E400" s="44">
        <v>1077</v>
      </c>
      <c r="F400" s="43"/>
      <c r="G400" s="44"/>
    </row>
    <row r="401" spans="1:7" ht="12.75">
      <c r="A401" s="17" t="s">
        <v>470</v>
      </c>
      <c r="B401" s="29" t="s">
        <v>387</v>
      </c>
      <c r="C401" s="18" t="s">
        <v>388</v>
      </c>
      <c r="D401" s="41">
        <v>0</v>
      </c>
      <c r="E401" s="42">
        <v>16816</v>
      </c>
      <c r="F401" s="41">
        <f>E401-D401</f>
        <v>16816</v>
      </c>
      <c r="G401" s="42" t="str">
        <f>IF(D401=0,"***",E401/D401)</f>
        <v>***</v>
      </c>
    </row>
    <row r="402" spans="1:7" ht="12.75">
      <c r="A402" s="19"/>
      <c r="B402" s="30"/>
      <c r="C402" s="20" t="s">
        <v>211</v>
      </c>
      <c r="D402" s="43"/>
      <c r="E402" s="44">
        <v>12416</v>
      </c>
      <c r="F402" s="43"/>
      <c r="G402" s="44"/>
    </row>
    <row r="403" spans="1:7" ht="12.75">
      <c r="A403" s="19"/>
      <c r="B403" s="30"/>
      <c r="C403" s="20" t="s">
        <v>207</v>
      </c>
      <c r="D403" s="43"/>
      <c r="E403" s="44">
        <v>4400</v>
      </c>
      <c r="F403" s="43"/>
      <c r="G403" s="44"/>
    </row>
    <row r="404" spans="1:7" ht="12.75">
      <c r="A404" s="17" t="s">
        <v>471</v>
      </c>
      <c r="B404" s="29" t="s">
        <v>387</v>
      </c>
      <c r="C404" s="18" t="s">
        <v>388</v>
      </c>
      <c r="D404" s="41">
        <v>0</v>
      </c>
      <c r="E404" s="42">
        <v>11073</v>
      </c>
      <c r="F404" s="41">
        <f>E404-D404</f>
        <v>11073</v>
      </c>
      <c r="G404" s="42" t="str">
        <f>IF(D404=0,"***",E404/D404)</f>
        <v>***</v>
      </c>
    </row>
    <row r="405" spans="1:7" ht="12.75">
      <c r="A405" s="19"/>
      <c r="B405" s="30"/>
      <c r="C405" s="20" t="s">
        <v>211</v>
      </c>
      <c r="D405" s="43"/>
      <c r="E405" s="44">
        <v>9802</v>
      </c>
      <c r="F405" s="43"/>
      <c r="G405" s="44"/>
    </row>
    <row r="406" spans="1:7" ht="12.75">
      <c r="A406" s="19"/>
      <c r="B406" s="30"/>
      <c r="C406" s="20" t="s">
        <v>207</v>
      </c>
      <c r="D406" s="43"/>
      <c r="E406" s="44">
        <v>1271</v>
      </c>
      <c r="F406" s="43"/>
      <c r="G406" s="44"/>
    </row>
    <row r="407" spans="1:7" ht="12.75">
      <c r="A407" s="17" t="s">
        <v>472</v>
      </c>
      <c r="B407" s="29" t="s">
        <v>387</v>
      </c>
      <c r="C407" s="18" t="s">
        <v>388</v>
      </c>
      <c r="D407" s="41">
        <v>0</v>
      </c>
      <c r="E407" s="42">
        <v>12694</v>
      </c>
      <c r="F407" s="41">
        <f>E407-D407</f>
        <v>12694</v>
      </c>
      <c r="G407" s="42" t="str">
        <f>IF(D407=0,"***",E407/D407)</f>
        <v>***</v>
      </c>
    </row>
    <row r="408" spans="1:7" ht="12.75">
      <c r="A408" s="19"/>
      <c r="B408" s="30"/>
      <c r="C408" s="20" t="s">
        <v>211</v>
      </c>
      <c r="D408" s="43"/>
      <c r="E408" s="44">
        <v>10453</v>
      </c>
      <c r="F408" s="43"/>
      <c r="G408" s="44"/>
    </row>
    <row r="409" spans="1:7" ht="12.75">
      <c r="A409" s="19"/>
      <c r="B409" s="30"/>
      <c r="C409" s="20" t="s">
        <v>207</v>
      </c>
      <c r="D409" s="43"/>
      <c r="E409" s="44">
        <v>2241</v>
      </c>
      <c r="F409" s="43"/>
      <c r="G409" s="44"/>
    </row>
    <row r="410" spans="1:7" ht="12.75">
      <c r="A410" s="17" t="s">
        <v>473</v>
      </c>
      <c r="B410" s="29" t="s">
        <v>387</v>
      </c>
      <c r="C410" s="18" t="s">
        <v>388</v>
      </c>
      <c r="D410" s="41">
        <v>0</v>
      </c>
      <c r="E410" s="42">
        <v>5962</v>
      </c>
      <c r="F410" s="41">
        <f>E410-D410</f>
        <v>5962</v>
      </c>
      <c r="G410" s="42" t="str">
        <f>IF(D410=0,"***",E410/D410)</f>
        <v>***</v>
      </c>
    </row>
    <row r="411" spans="1:7" ht="12.75">
      <c r="A411" s="19"/>
      <c r="B411" s="30"/>
      <c r="C411" s="20" t="s">
        <v>211</v>
      </c>
      <c r="D411" s="43"/>
      <c r="E411" s="44">
        <v>5399</v>
      </c>
      <c r="F411" s="43"/>
      <c r="G411" s="44"/>
    </row>
    <row r="412" spans="1:7" ht="12.75">
      <c r="A412" s="19"/>
      <c r="B412" s="30"/>
      <c r="C412" s="20" t="s">
        <v>207</v>
      </c>
      <c r="D412" s="43"/>
      <c r="E412" s="44">
        <v>563</v>
      </c>
      <c r="F412" s="43"/>
      <c r="G412" s="44"/>
    </row>
    <row r="413" spans="1:7" ht="12.75">
      <c r="A413" s="17" t="s">
        <v>474</v>
      </c>
      <c r="B413" s="29" t="s">
        <v>390</v>
      </c>
      <c r="C413" s="18" t="s">
        <v>391</v>
      </c>
      <c r="D413" s="41">
        <v>0</v>
      </c>
      <c r="E413" s="42">
        <v>28087</v>
      </c>
      <c r="F413" s="41">
        <f>E413-D413</f>
        <v>28087</v>
      </c>
      <c r="G413" s="42" t="str">
        <f>IF(D413=0,"***",E413/D413)</f>
        <v>***</v>
      </c>
    </row>
    <row r="414" spans="1:7" ht="12.75">
      <c r="A414" s="19"/>
      <c r="B414" s="30"/>
      <c r="C414" s="20" t="s">
        <v>211</v>
      </c>
      <c r="D414" s="43"/>
      <c r="E414" s="44">
        <v>23179</v>
      </c>
      <c r="F414" s="43"/>
      <c r="G414" s="44"/>
    </row>
    <row r="415" spans="1:7" ht="12.75">
      <c r="A415" s="19"/>
      <c r="B415" s="30"/>
      <c r="C415" s="20" t="s">
        <v>207</v>
      </c>
      <c r="D415" s="43"/>
      <c r="E415" s="44">
        <v>4908</v>
      </c>
      <c r="F415" s="43"/>
      <c r="G415" s="44"/>
    </row>
    <row r="416" spans="1:7" ht="12.75">
      <c r="A416" s="17" t="s">
        <v>475</v>
      </c>
      <c r="B416" s="29" t="s">
        <v>390</v>
      </c>
      <c r="C416" s="18" t="s">
        <v>391</v>
      </c>
      <c r="D416" s="41">
        <v>0</v>
      </c>
      <c r="E416" s="42">
        <v>29986</v>
      </c>
      <c r="F416" s="41">
        <f>E416-D416</f>
        <v>29986</v>
      </c>
      <c r="G416" s="42" t="str">
        <f>IF(D416=0,"***",E416/D416)</f>
        <v>***</v>
      </c>
    </row>
    <row r="417" spans="1:7" ht="12.75">
      <c r="A417" s="19"/>
      <c r="B417" s="30"/>
      <c r="C417" s="20" t="s">
        <v>211</v>
      </c>
      <c r="D417" s="43"/>
      <c r="E417" s="44">
        <v>25995</v>
      </c>
      <c r="F417" s="43"/>
      <c r="G417" s="44"/>
    </row>
    <row r="418" spans="1:7" ht="12.75">
      <c r="A418" s="19"/>
      <c r="B418" s="30"/>
      <c r="C418" s="20" t="s">
        <v>207</v>
      </c>
      <c r="D418" s="43"/>
      <c r="E418" s="44">
        <v>3991</v>
      </c>
      <c r="F418" s="43"/>
      <c r="G418" s="44"/>
    </row>
    <row r="419" spans="1:7" ht="12.75">
      <c r="A419" s="17" t="s">
        <v>476</v>
      </c>
      <c r="B419" s="29" t="s">
        <v>390</v>
      </c>
      <c r="C419" s="18" t="s">
        <v>391</v>
      </c>
      <c r="D419" s="41">
        <v>0</v>
      </c>
      <c r="E419" s="42">
        <v>43814</v>
      </c>
      <c r="F419" s="41">
        <f>E419-D419</f>
        <v>43814</v>
      </c>
      <c r="G419" s="42" t="str">
        <f>IF(D419=0,"***",E419/D419)</f>
        <v>***</v>
      </c>
    </row>
    <row r="420" spans="1:7" ht="12.75">
      <c r="A420" s="19"/>
      <c r="B420" s="30"/>
      <c r="C420" s="20" t="s">
        <v>211</v>
      </c>
      <c r="D420" s="43"/>
      <c r="E420" s="44">
        <v>35971</v>
      </c>
      <c r="F420" s="43"/>
      <c r="G420" s="44"/>
    </row>
    <row r="421" spans="1:7" ht="12.75">
      <c r="A421" s="19"/>
      <c r="B421" s="30"/>
      <c r="C421" s="20" t="s">
        <v>207</v>
      </c>
      <c r="D421" s="43"/>
      <c r="E421" s="44">
        <v>7843</v>
      </c>
      <c r="F421" s="43"/>
      <c r="G421" s="44"/>
    </row>
    <row r="422" spans="1:7" ht="12.75">
      <c r="A422" s="17" t="s">
        <v>477</v>
      </c>
      <c r="B422" s="29" t="s">
        <v>390</v>
      </c>
      <c r="C422" s="18" t="s">
        <v>391</v>
      </c>
      <c r="D422" s="41">
        <v>0</v>
      </c>
      <c r="E422" s="42">
        <v>17521</v>
      </c>
      <c r="F422" s="41">
        <f>E422-D422</f>
        <v>17521</v>
      </c>
      <c r="G422" s="42" t="str">
        <f>IF(D422=0,"***",E422/D422)</f>
        <v>***</v>
      </c>
    </row>
    <row r="423" spans="1:7" ht="12.75">
      <c r="A423" s="19"/>
      <c r="B423" s="30"/>
      <c r="C423" s="20" t="s">
        <v>211</v>
      </c>
      <c r="D423" s="43"/>
      <c r="E423" s="44">
        <v>14385</v>
      </c>
      <c r="F423" s="43"/>
      <c r="G423" s="44"/>
    </row>
    <row r="424" spans="1:7" ht="12.75">
      <c r="A424" s="19"/>
      <c r="B424" s="30"/>
      <c r="C424" s="20" t="s">
        <v>207</v>
      </c>
      <c r="D424" s="43"/>
      <c r="E424" s="44">
        <v>3136</v>
      </c>
      <c r="F424" s="43"/>
      <c r="G424" s="44"/>
    </row>
    <row r="425" spans="1:7" ht="12.75">
      <c r="A425" s="17" t="s">
        <v>478</v>
      </c>
      <c r="B425" s="29" t="s">
        <v>390</v>
      </c>
      <c r="C425" s="18" t="s">
        <v>391</v>
      </c>
      <c r="D425" s="41">
        <v>0</v>
      </c>
      <c r="E425" s="42">
        <v>31815</v>
      </c>
      <c r="F425" s="41">
        <f>E425-D425</f>
        <v>31815</v>
      </c>
      <c r="G425" s="42" t="str">
        <f>IF(D425=0,"***",E425/D425)</f>
        <v>***</v>
      </c>
    </row>
    <row r="426" spans="1:7" ht="12.75">
      <c r="A426" s="19"/>
      <c r="B426" s="30"/>
      <c r="C426" s="20" t="s">
        <v>211</v>
      </c>
      <c r="D426" s="43"/>
      <c r="E426" s="44">
        <v>27604</v>
      </c>
      <c r="F426" s="43"/>
      <c r="G426" s="44"/>
    </row>
    <row r="427" spans="1:7" ht="12.75">
      <c r="A427" s="19"/>
      <c r="B427" s="30"/>
      <c r="C427" s="20" t="s">
        <v>207</v>
      </c>
      <c r="D427" s="43"/>
      <c r="E427" s="44">
        <v>4211</v>
      </c>
      <c r="F427" s="43"/>
      <c r="G427" s="44"/>
    </row>
    <row r="428" spans="1:7" ht="12.75">
      <c r="A428" s="17" t="s">
        <v>479</v>
      </c>
      <c r="B428" s="29" t="s">
        <v>390</v>
      </c>
      <c r="C428" s="18" t="s">
        <v>391</v>
      </c>
      <c r="D428" s="41">
        <v>0</v>
      </c>
      <c r="E428" s="42">
        <v>23940</v>
      </c>
      <c r="F428" s="41">
        <f>E428-D428</f>
        <v>23940</v>
      </c>
      <c r="G428" s="42" t="str">
        <f>IF(D428=0,"***",E428/D428)</f>
        <v>***</v>
      </c>
    </row>
    <row r="429" spans="1:7" ht="12.75">
      <c r="A429" s="19"/>
      <c r="B429" s="30"/>
      <c r="C429" s="20" t="s">
        <v>211</v>
      </c>
      <c r="D429" s="43"/>
      <c r="E429" s="44">
        <v>19635</v>
      </c>
      <c r="F429" s="43"/>
      <c r="G429" s="44"/>
    </row>
    <row r="430" spans="1:7" ht="12.75">
      <c r="A430" s="19"/>
      <c r="B430" s="30"/>
      <c r="C430" s="20" t="s">
        <v>207</v>
      </c>
      <c r="D430" s="43"/>
      <c r="E430" s="44">
        <v>4305</v>
      </c>
      <c r="F430" s="43"/>
      <c r="G430" s="44"/>
    </row>
    <row r="431" spans="1:7" ht="12.75">
      <c r="A431" s="17" t="s">
        <v>480</v>
      </c>
      <c r="B431" s="29" t="s">
        <v>390</v>
      </c>
      <c r="C431" s="18" t="s">
        <v>391</v>
      </c>
      <c r="D431" s="41">
        <v>0</v>
      </c>
      <c r="E431" s="42">
        <v>29732</v>
      </c>
      <c r="F431" s="41">
        <f>E431-D431</f>
        <v>29732</v>
      </c>
      <c r="G431" s="42" t="str">
        <f>IF(D431=0,"***",E431/D431)</f>
        <v>***</v>
      </c>
    </row>
    <row r="432" spans="1:7" ht="12.75">
      <c r="A432" s="19"/>
      <c r="B432" s="30"/>
      <c r="C432" s="20" t="s">
        <v>211</v>
      </c>
      <c r="D432" s="43"/>
      <c r="E432" s="44">
        <v>23655</v>
      </c>
      <c r="F432" s="43"/>
      <c r="G432" s="44"/>
    </row>
    <row r="433" spans="1:7" ht="12.75">
      <c r="A433" s="19"/>
      <c r="B433" s="30"/>
      <c r="C433" s="20" t="s">
        <v>207</v>
      </c>
      <c r="D433" s="43"/>
      <c r="E433" s="44">
        <v>6077</v>
      </c>
      <c r="F433" s="43"/>
      <c r="G433" s="44"/>
    </row>
    <row r="434" spans="1:7" ht="12.75">
      <c r="A434" s="17" t="s">
        <v>481</v>
      </c>
      <c r="B434" s="29" t="s">
        <v>390</v>
      </c>
      <c r="C434" s="18" t="s">
        <v>391</v>
      </c>
      <c r="D434" s="41">
        <v>0</v>
      </c>
      <c r="E434" s="42">
        <v>23887</v>
      </c>
      <c r="F434" s="41">
        <f>E434-D434</f>
        <v>23887</v>
      </c>
      <c r="G434" s="42" t="str">
        <f>IF(D434=0,"***",E434/D434)</f>
        <v>***</v>
      </c>
    </row>
    <row r="435" spans="1:7" ht="12.75">
      <c r="A435" s="19"/>
      <c r="B435" s="30"/>
      <c r="C435" s="20" t="s">
        <v>211</v>
      </c>
      <c r="D435" s="43"/>
      <c r="E435" s="44">
        <v>19753</v>
      </c>
      <c r="F435" s="43"/>
      <c r="G435" s="44"/>
    </row>
    <row r="436" spans="1:7" ht="12.75">
      <c r="A436" s="19"/>
      <c r="B436" s="30"/>
      <c r="C436" s="20" t="s">
        <v>207</v>
      </c>
      <c r="D436" s="43"/>
      <c r="E436" s="44">
        <v>4134</v>
      </c>
      <c r="F436" s="43"/>
      <c r="G436" s="44"/>
    </row>
    <row r="437" spans="1:7" ht="12.75">
      <c r="A437" s="17" t="s">
        <v>482</v>
      </c>
      <c r="B437" s="29" t="s">
        <v>390</v>
      </c>
      <c r="C437" s="18" t="s">
        <v>391</v>
      </c>
      <c r="D437" s="41">
        <v>0</v>
      </c>
      <c r="E437" s="42">
        <v>34110</v>
      </c>
      <c r="F437" s="41">
        <f>E437-D437</f>
        <v>34110</v>
      </c>
      <c r="G437" s="42" t="str">
        <f>IF(D437=0,"***",E437/D437)</f>
        <v>***</v>
      </c>
    </row>
    <row r="438" spans="1:7" ht="12.75">
      <c r="A438" s="19"/>
      <c r="B438" s="30"/>
      <c r="C438" s="20" t="s">
        <v>207</v>
      </c>
      <c r="D438" s="43"/>
      <c r="E438" s="44">
        <v>34110</v>
      </c>
      <c r="F438" s="43"/>
      <c r="G438" s="44"/>
    </row>
    <row r="439" spans="1:7" ht="12.75">
      <c r="A439" s="17" t="s">
        <v>483</v>
      </c>
      <c r="B439" s="29" t="s">
        <v>390</v>
      </c>
      <c r="C439" s="18" t="s">
        <v>391</v>
      </c>
      <c r="D439" s="41">
        <v>0</v>
      </c>
      <c r="E439" s="42">
        <v>11328</v>
      </c>
      <c r="F439" s="41">
        <f>E439-D439</f>
        <v>11328</v>
      </c>
      <c r="G439" s="42" t="str">
        <f>IF(D439=0,"***",E439/D439)</f>
        <v>***</v>
      </c>
    </row>
    <row r="440" spans="1:7" ht="12.75">
      <c r="A440" s="19"/>
      <c r="B440" s="30"/>
      <c r="C440" s="20" t="s">
        <v>211</v>
      </c>
      <c r="D440" s="43"/>
      <c r="E440" s="44">
        <v>9048</v>
      </c>
      <c r="F440" s="43"/>
      <c r="G440" s="44"/>
    </row>
    <row r="441" spans="1:7" ht="12.75">
      <c r="A441" s="19"/>
      <c r="B441" s="30"/>
      <c r="C441" s="20" t="s">
        <v>207</v>
      </c>
      <c r="D441" s="43"/>
      <c r="E441" s="44">
        <v>2280</v>
      </c>
      <c r="F441" s="43"/>
      <c r="G441" s="44"/>
    </row>
    <row r="442" spans="1:7" ht="12.75">
      <c r="A442" s="17" t="s">
        <v>484</v>
      </c>
      <c r="B442" s="29" t="s">
        <v>390</v>
      </c>
      <c r="C442" s="18" t="s">
        <v>391</v>
      </c>
      <c r="D442" s="41">
        <v>0</v>
      </c>
      <c r="E442" s="42">
        <v>14941</v>
      </c>
      <c r="F442" s="41">
        <f>E442-D442</f>
        <v>14941</v>
      </c>
      <c r="G442" s="42" t="str">
        <f>IF(D442=0,"***",E442/D442)</f>
        <v>***</v>
      </c>
    </row>
    <row r="443" spans="1:7" ht="12.75">
      <c r="A443" s="19"/>
      <c r="B443" s="30"/>
      <c r="C443" s="20" t="s">
        <v>211</v>
      </c>
      <c r="D443" s="43"/>
      <c r="E443" s="44">
        <v>11993</v>
      </c>
      <c r="F443" s="43"/>
      <c r="G443" s="44"/>
    </row>
    <row r="444" spans="1:7" ht="12.75">
      <c r="A444" s="19"/>
      <c r="B444" s="30"/>
      <c r="C444" s="20" t="s">
        <v>207</v>
      </c>
      <c r="D444" s="43"/>
      <c r="E444" s="44">
        <v>2948</v>
      </c>
      <c r="F444" s="43"/>
      <c r="G444" s="44"/>
    </row>
    <row r="445" spans="1:7" ht="12.75">
      <c r="A445" s="17" t="s">
        <v>485</v>
      </c>
      <c r="B445" s="29" t="s">
        <v>390</v>
      </c>
      <c r="C445" s="18" t="s">
        <v>391</v>
      </c>
      <c r="D445" s="41">
        <v>0</v>
      </c>
      <c r="E445" s="42">
        <v>39038</v>
      </c>
      <c r="F445" s="41">
        <f>E445-D445</f>
        <v>39038</v>
      </c>
      <c r="G445" s="42" t="str">
        <f>IF(D445=0,"***",E445/D445)</f>
        <v>***</v>
      </c>
    </row>
    <row r="446" spans="1:7" ht="12.75">
      <c r="A446" s="19"/>
      <c r="B446" s="30"/>
      <c r="C446" s="20" t="s">
        <v>207</v>
      </c>
      <c r="D446" s="43"/>
      <c r="E446" s="44">
        <v>39038</v>
      </c>
      <c r="F446" s="43"/>
      <c r="G446" s="44"/>
    </row>
    <row r="447" spans="1:7" ht="12.75">
      <c r="A447" s="17" t="s">
        <v>486</v>
      </c>
      <c r="B447" s="29" t="s">
        <v>390</v>
      </c>
      <c r="C447" s="18" t="s">
        <v>391</v>
      </c>
      <c r="D447" s="41">
        <v>0</v>
      </c>
      <c r="E447" s="42">
        <v>21193</v>
      </c>
      <c r="F447" s="41">
        <f>E447-D447</f>
        <v>21193</v>
      </c>
      <c r="G447" s="42" t="str">
        <f>IF(D447=0,"***",E447/D447)</f>
        <v>***</v>
      </c>
    </row>
    <row r="448" spans="1:7" ht="12.75">
      <c r="A448" s="19"/>
      <c r="B448" s="30"/>
      <c r="C448" s="20" t="s">
        <v>211</v>
      </c>
      <c r="D448" s="43"/>
      <c r="E448" s="44">
        <v>17839</v>
      </c>
      <c r="F448" s="43"/>
      <c r="G448" s="44"/>
    </row>
    <row r="449" spans="1:7" ht="12.75">
      <c r="A449" s="19"/>
      <c r="B449" s="30"/>
      <c r="C449" s="20" t="s">
        <v>207</v>
      </c>
      <c r="D449" s="43"/>
      <c r="E449" s="44">
        <v>3354</v>
      </c>
      <c r="F449" s="43"/>
      <c r="G449" s="44"/>
    </row>
    <row r="450" spans="1:7" ht="12.75">
      <c r="A450" s="17" t="s">
        <v>487</v>
      </c>
      <c r="B450" s="29" t="s">
        <v>390</v>
      </c>
      <c r="C450" s="18" t="s">
        <v>391</v>
      </c>
      <c r="D450" s="41">
        <v>0</v>
      </c>
      <c r="E450" s="42">
        <v>24946</v>
      </c>
      <c r="F450" s="41">
        <f>E450-D450</f>
        <v>24946</v>
      </c>
      <c r="G450" s="42" t="str">
        <f>IF(D450=0,"***",E450/D450)</f>
        <v>***</v>
      </c>
    </row>
    <row r="451" spans="1:7" ht="12.75">
      <c r="A451" s="19"/>
      <c r="B451" s="30"/>
      <c r="C451" s="20" t="s">
        <v>211</v>
      </c>
      <c r="D451" s="43"/>
      <c r="E451" s="44">
        <v>22431</v>
      </c>
      <c r="F451" s="43"/>
      <c r="G451" s="44"/>
    </row>
    <row r="452" spans="1:7" ht="12.75">
      <c r="A452" s="19"/>
      <c r="B452" s="30"/>
      <c r="C452" s="20" t="s">
        <v>207</v>
      </c>
      <c r="D452" s="43"/>
      <c r="E452" s="44">
        <v>2515</v>
      </c>
      <c r="F452" s="43"/>
      <c r="G452" s="44"/>
    </row>
    <row r="453" spans="1:7" ht="12.75">
      <c r="A453" s="17" t="s">
        <v>488</v>
      </c>
      <c r="B453" s="29" t="s">
        <v>390</v>
      </c>
      <c r="C453" s="18" t="s">
        <v>391</v>
      </c>
      <c r="D453" s="41">
        <v>0</v>
      </c>
      <c r="E453" s="42">
        <v>10236</v>
      </c>
      <c r="F453" s="41">
        <f>E453-D453</f>
        <v>10236</v>
      </c>
      <c r="G453" s="42" t="str">
        <f>IF(D453=0,"***",E453/D453)</f>
        <v>***</v>
      </c>
    </row>
    <row r="454" spans="1:7" ht="12.75">
      <c r="A454" s="19"/>
      <c r="B454" s="30"/>
      <c r="C454" s="20" t="s">
        <v>211</v>
      </c>
      <c r="D454" s="43"/>
      <c r="E454" s="44">
        <v>8771</v>
      </c>
      <c r="F454" s="43"/>
      <c r="G454" s="44"/>
    </row>
    <row r="455" spans="1:7" ht="12.75">
      <c r="A455" s="19"/>
      <c r="B455" s="30"/>
      <c r="C455" s="20" t="s">
        <v>207</v>
      </c>
      <c r="D455" s="43"/>
      <c r="E455" s="44">
        <v>1465</v>
      </c>
      <c r="F455" s="43"/>
      <c r="G455" s="44"/>
    </row>
    <row r="456" spans="1:7" ht="12.75">
      <c r="A456" s="17" t="s">
        <v>488</v>
      </c>
      <c r="B456" s="29" t="s">
        <v>392</v>
      </c>
      <c r="C456" s="18" t="s">
        <v>393</v>
      </c>
      <c r="D456" s="41">
        <v>0</v>
      </c>
      <c r="E456" s="42">
        <v>629</v>
      </c>
      <c r="F456" s="41">
        <f>E456-D456</f>
        <v>629</v>
      </c>
      <c r="G456" s="42" t="str">
        <f>IF(D456=0,"***",E456/D456)</f>
        <v>***</v>
      </c>
    </row>
    <row r="457" spans="1:7" ht="12.75">
      <c r="A457" s="19"/>
      <c r="B457" s="30"/>
      <c r="C457" s="20" t="s">
        <v>211</v>
      </c>
      <c r="D457" s="43"/>
      <c r="E457" s="44">
        <v>535</v>
      </c>
      <c r="F457" s="43"/>
      <c r="G457" s="44"/>
    </row>
    <row r="458" spans="1:7" ht="12.75">
      <c r="A458" s="19"/>
      <c r="B458" s="30"/>
      <c r="C458" s="20" t="s">
        <v>207</v>
      </c>
      <c r="D458" s="43"/>
      <c r="E458" s="44">
        <v>94</v>
      </c>
      <c r="F458" s="43"/>
      <c r="G458" s="44"/>
    </row>
    <row r="459" spans="1:7" ht="12.75">
      <c r="A459" s="17" t="s">
        <v>489</v>
      </c>
      <c r="B459" s="29" t="s">
        <v>387</v>
      </c>
      <c r="C459" s="18" t="s">
        <v>388</v>
      </c>
      <c r="D459" s="41">
        <v>0</v>
      </c>
      <c r="E459" s="42">
        <v>8909</v>
      </c>
      <c r="F459" s="41">
        <f>E459-D459</f>
        <v>8909</v>
      </c>
      <c r="G459" s="42" t="str">
        <f>IF(D459=0,"***",E459/D459)</f>
        <v>***</v>
      </c>
    </row>
    <row r="460" spans="1:7" ht="12.75">
      <c r="A460" s="19"/>
      <c r="B460" s="30"/>
      <c r="C460" s="20" t="s">
        <v>211</v>
      </c>
      <c r="D460" s="43"/>
      <c r="E460" s="44">
        <v>7424</v>
      </c>
      <c r="F460" s="43"/>
      <c r="G460" s="44"/>
    </row>
    <row r="461" spans="1:7" ht="12.75">
      <c r="A461" s="19"/>
      <c r="B461" s="30"/>
      <c r="C461" s="20" t="s">
        <v>207</v>
      </c>
      <c r="D461" s="43"/>
      <c r="E461" s="44">
        <v>1485</v>
      </c>
      <c r="F461" s="43"/>
      <c r="G461" s="44"/>
    </row>
    <row r="462" spans="1:7" ht="12.75">
      <c r="A462" s="17" t="s">
        <v>490</v>
      </c>
      <c r="B462" s="29" t="s">
        <v>390</v>
      </c>
      <c r="C462" s="18" t="s">
        <v>391</v>
      </c>
      <c r="D462" s="41">
        <v>0</v>
      </c>
      <c r="E462" s="42">
        <v>31475</v>
      </c>
      <c r="F462" s="41">
        <f>E462-D462</f>
        <v>31475</v>
      </c>
      <c r="G462" s="42" t="str">
        <f>IF(D462=0,"***",E462/D462)</f>
        <v>***</v>
      </c>
    </row>
    <row r="463" spans="1:7" ht="12.75">
      <c r="A463" s="19"/>
      <c r="B463" s="30"/>
      <c r="C463" s="20" t="s">
        <v>211</v>
      </c>
      <c r="D463" s="43"/>
      <c r="E463" s="44">
        <v>26579</v>
      </c>
      <c r="F463" s="43"/>
      <c r="G463" s="44"/>
    </row>
    <row r="464" spans="1:7" ht="12.75">
      <c r="A464" s="19"/>
      <c r="B464" s="30"/>
      <c r="C464" s="20" t="s">
        <v>207</v>
      </c>
      <c r="D464" s="43"/>
      <c r="E464" s="44">
        <v>4896</v>
      </c>
      <c r="F464" s="43"/>
      <c r="G464" s="44"/>
    </row>
    <row r="465" spans="1:7" ht="12.75">
      <c r="A465" s="17" t="s">
        <v>490</v>
      </c>
      <c r="B465" s="29" t="s">
        <v>392</v>
      </c>
      <c r="C465" s="18" t="s">
        <v>393</v>
      </c>
      <c r="D465" s="41">
        <v>0</v>
      </c>
      <c r="E465" s="42">
        <v>22917</v>
      </c>
      <c r="F465" s="41">
        <f>E465-D465</f>
        <v>22917</v>
      </c>
      <c r="G465" s="42" t="str">
        <f>IF(D465=0,"***",E465/D465)</f>
        <v>***</v>
      </c>
    </row>
    <row r="466" spans="1:7" ht="12.75">
      <c r="A466" s="19"/>
      <c r="B466" s="30"/>
      <c r="C466" s="20" t="s">
        <v>211</v>
      </c>
      <c r="D466" s="43"/>
      <c r="E466" s="44">
        <v>20577</v>
      </c>
      <c r="F466" s="43"/>
      <c r="G466" s="44"/>
    </row>
    <row r="467" spans="1:7" ht="12.75">
      <c r="A467" s="19"/>
      <c r="B467" s="30"/>
      <c r="C467" s="20" t="s">
        <v>207</v>
      </c>
      <c r="D467" s="43"/>
      <c r="E467" s="44">
        <v>2340</v>
      </c>
      <c r="F467" s="43"/>
      <c r="G467" s="44"/>
    </row>
    <row r="468" spans="1:7" ht="12.75">
      <c r="A468" s="17" t="s">
        <v>491</v>
      </c>
      <c r="B468" s="29" t="s">
        <v>390</v>
      </c>
      <c r="C468" s="18" t="s">
        <v>391</v>
      </c>
      <c r="D468" s="41">
        <v>0</v>
      </c>
      <c r="E468" s="42">
        <v>32377</v>
      </c>
      <c r="F468" s="41">
        <f>E468-D468</f>
        <v>32377</v>
      </c>
      <c r="G468" s="42" t="str">
        <f>IF(D468=0,"***",E468/D468)</f>
        <v>***</v>
      </c>
    </row>
    <row r="469" spans="1:7" ht="12.75">
      <c r="A469" s="19"/>
      <c r="B469" s="30"/>
      <c r="C469" s="20" t="s">
        <v>211</v>
      </c>
      <c r="D469" s="43"/>
      <c r="E469" s="44">
        <v>27149</v>
      </c>
      <c r="F469" s="43"/>
      <c r="G469" s="44"/>
    </row>
    <row r="470" spans="1:7" ht="12.75">
      <c r="A470" s="19"/>
      <c r="B470" s="30"/>
      <c r="C470" s="20" t="s">
        <v>207</v>
      </c>
      <c r="D470" s="43"/>
      <c r="E470" s="44">
        <v>5228</v>
      </c>
      <c r="F470" s="43"/>
      <c r="G470" s="44"/>
    </row>
    <row r="471" spans="1:7" ht="12.75">
      <c r="A471" s="17" t="s">
        <v>491</v>
      </c>
      <c r="B471" s="29" t="s">
        <v>392</v>
      </c>
      <c r="C471" s="18" t="s">
        <v>393</v>
      </c>
      <c r="D471" s="41">
        <v>0</v>
      </c>
      <c r="E471" s="42">
        <v>3315</v>
      </c>
      <c r="F471" s="41">
        <f>E471-D471</f>
        <v>3315</v>
      </c>
      <c r="G471" s="42" t="str">
        <f>IF(D471=0,"***",E471/D471)</f>
        <v>***</v>
      </c>
    </row>
    <row r="472" spans="1:7" ht="12.75">
      <c r="A472" s="19"/>
      <c r="B472" s="30"/>
      <c r="C472" s="20" t="s">
        <v>211</v>
      </c>
      <c r="D472" s="43"/>
      <c r="E472" s="44">
        <v>2867</v>
      </c>
      <c r="F472" s="43"/>
      <c r="G472" s="44"/>
    </row>
    <row r="473" spans="1:7" ht="12.75">
      <c r="A473" s="19"/>
      <c r="B473" s="30"/>
      <c r="C473" s="20" t="s">
        <v>207</v>
      </c>
      <c r="D473" s="43"/>
      <c r="E473" s="44">
        <v>448</v>
      </c>
      <c r="F473" s="43"/>
      <c r="G473" s="44"/>
    </row>
    <row r="474" spans="1:7" ht="12.75">
      <c r="A474" s="17" t="s">
        <v>492</v>
      </c>
      <c r="B474" s="29" t="s">
        <v>414</v>
      </c>
      <c r="C474" s="18" t="s">
        <v>415</v>
      </c>
      <c r="D474" s="41">
        <v>0</v>
      </c>
      <c r="E474" s="42">
        <v>4478</v>
      </c>
      <c r="F474" s="41">
        <f>E474-D474</f>
        <v>4478</v>
      </c>
      <c r="G474" s="42" t="str">
        <f>IF(D474=0,"***",E474/D474)</f>
        <v>***</v>
      </c>
    </row>
    <row r="475" spans="1:7" ht="12.75">
      <c r="A475" s="19"/>
      <c r="B475" s="30"/>
      <c r="C475" s="20" t="s">
        <v>211</v>
      </c>
      <c r="D475" s="43"/>
      <c r="E475" s="44">
        <v>3678</v>
      </c>
      <c r="F475" s="43"/>
      <c r="G475" s="44"/>
    </row>
    <row r="476" spans="1:7" ht="12.75">
      <c r="A476" s="19"/>
      <c r="B476" s="30"/>
      <c r="C476" s="20" t="s">
        <v>207</v>
      </c>
      <c r="D476" s="43"/>
      <c r="E476" s="44">
        <v>800</v>
      </c>
      <c r="F476" s="43"/>
      <c r="G476" s="44"/>
    </row>
    <row r="477" spans="1:7" ht="12.75">
      <c r="A477" s="17" t="s">
        <v>492</v>
      </c>
      <c r="B477" s="29" t="s">
        <v>426</v>
      </c>
      <c r="C477" s="18" t="s">
        <v>427</v>
      </c>
      <c r="D477" s="41">
        <v>0</v>
      </c>
      <c r="E477" s="42">
        <v>686</v>
      </c>
      <c r="F477" s="41">
        <f>E477-D477</f>
        <v>686</v>
      </c>
      <c r="G477" s="42" t="str">
        <f>IF(D477=0,"***",E477/D477)</f>
        <v>***</v>
      </c>
    </row>
    <row r="478" spans="1:7" ht="12.75">
      <c r="A478" s="19"/>
      <c r="B478" s="30"/>
      <c r="C478" s="20" t="s">
        <v>211</v>
      </c>
      <c r="D478" s="43"/>
      <c r="E478" s="44">
        <v>686</v>
      </c>
      <c r="F478" s="43"/>
      <c r="G478" s="44"/>
    </row>
    <row r="479" spans="1:7" ht="12.75">
      <c r="A479" s="17" t="s">
        <v>495</v>
      </c>
      <c r="B479" s="29" t="s">
        <v>414</v>
      </c>
      <c r="C479" s="18" t="s">
        <v>415</v>
      </c>
      <c r="D479" s="41">
        <v>0</v>
      </c>
      <c r="E479" s="42">
        <v>6866</v>
      </c>
      <c r="F479" s="41">
        <f>E479-D479</f>
        <v>6866</v>
      </c>
      <c r="G479" s="42" t="str">
        <f>IF(D479=0,"***",E479/D479)</f>
        <v>***</v>
      </c>
    </row>
    <row r="480" spans="1:7" ht="12.75">
      <c r="A480" s="19"/>
      <c r="B480" s="30"/>
      <c r="C480" s="20" t="s">
        <v>211</v>
      </c>
      <c r="D480" s="43"/>
      <c r="E480" s="44">
        <v>5891</v>
      </c>
      <c r="F480" s="43"/>
      <c r="G480" s="44"/>
    </row>
    <row r="481" spans="1:7" ht="12.75">
      <c r="A481" s="19"/>
      <c r="B481" s="30"/>
      <c r="C481" s="20" t="s">
        <v>207</v>
      </c>
      <c r="D481" s="43"/>
      <c r="E481" s="44">
        <v>975</v>
      </c>
      <c r="F481" s="43"/>
      <c r="G481" s="44"/>
    </row>
    <row r="482" spans="1:7" ht="12.75">
      <c r="A482" s="17" t="s">
        <v>496</v>
      </c>
      <c r="B482" s="29" t="s">
        <v>402</v>
      </c>
      <c r="C482" s="18" t="s">
        <v>403</v>
      </c>
      <c r="D482" s="41">
        <v>0</v>
      </c>
      <c r="E482" s="42">
        <v>4544</v>
      </c>
      <c r="F482" s="41">
        <f>E482-D482</f>
        <v>4544</v>
      </c>
      <c r="G482" s="42" t="str">
        <f>IF(D482=0,"***",E482/D482)</f>
        <v>***</v>
      </c>
    </row>
    <row r="483" spans="1:7" ht="12.75">
      <c r="A483" s="19"/>
      <c r="B483" s="30"/>
      <c r="C483" s="20" t="s">
        <v>211</v>
      </c>
      <c r="D483" s="43"/>
      <c r="E483" s="44">
        <v>3602</v>
      </c>
      <c r="F483" s="43"/>
      <c r="G483" s="44"/>
    </row>
    <row r="484" spans="1:7" ht="12.75">
      <c r="A484" s="19"/>
      <c r="B484" s="30"/>
      <c r="C484" s="20" t="s">
        <v>207</v>
      </c>
      <c r="D484" s="43"/>
      <c r="E484" s="44">
        <v>942</v>
      </c>
      <c r="F484" s="43"/>
      <c r="G484" s="44"/>
    </row>
    <row r="485" spans="1:7" ht="12.75">
      <c r="A485" s="17" t="s">
        <v>497</v>
      </c>
      <c r="B485" s="29" t="s">
        <v>402</v>
      </c>
      <c r="C485" s="18" t="s">
        <v>403</v>
      </c>
      <c r="D485" s="41">
        <v>0</v>
      </c>
      <c r="E485" s="42">
        <v>3179</v>
      </c>
      <c r="F485" s="41">
        <f>E485-D485</f>
        <v>3179</v>
      </c>
      <c r="G485" s="42" t="str">
        <f>IF(D485=0,"***",E485/D485)</f>
        <v>***</v>
      </c>
    </row>
    <row r="486" spans="1:7" ht="12.75">
      <c r="A486" s="19"/>
      <c r="B486" s="30"/>
      <c r="C486" s="20" t="s">
        <v>211</v>
      </c>
      <c r="D486" s="43"/>
      <c r="E486" s="44">
        <v>2380</v>
      </c>
      <c r="F486" s="43"/>
      <c r="G486" s="44"/>
    </row>
    <row r="487" spans="1:7" ht="12.75">
      <c r="A487" s="19"/>
      <c r="B487" s="30"/>
      <c r="C487" s="20" t="s">
        <v>207</v>
      </c>
      <c r="D487" s="43"/>
      <c r="E487" s="44">
        <v>799</v>
      </c>
      <c r="F487" s="43"/>
      <c r="G487" s="44"/>
    </row>
    <row r="488" spans="1:7" ht="12.75">
      <c r="A488" s="17" t="s">
        <v>498</v>
      </c>
      <c r="B488" s="29" t="s">
        <v>402</v>
      </c>
      <c r="C488" s="18" t="s">
        <v>403</v>
      </c>
      <c r="D488" s="41">
        <v>0</v>
      </c>
      <c r="E488" s="42">
        <v>5970</v>
      </c>
      <c r="F488" s="41">
        <f>E488-D488</f>
        <v>5970</v>
      </c>
      <c r="G488" s="42" t="str">
        <f>IF(D488=0,"***",E488/D488)</f>
        <v>***</v>
      </c>
    </row>
    <row r="489" spans="1:7" ht="12.75">
      <c r="A489" s="19"/>
      <c r="B489" s="30"/>
      <c r="C489" s="20" t="s">
        <v>211</v>
      </c>
      <c r="D489" s="43"/>
      <c r="E489" s="44">
        <v>5254</v>
      </c>
      <c r="F489" s="43"/>
      <c r="G489" s="44"/>
    </row>
    <row r="490" spans="1:7" ht="12.75">
      <c r="A490" s="19"/>
      <c r="B490" s="30"/>
      <c r="C490" s="20" t="s">
        <v>207</v>
      </c>
      <c r="D490" s="43"/>
      <c r="E490" s="44">
        <v>716</v>
      </c>
      <c r="F490" s="43"/>
      <c r="G490" s="44"/>
    </row>
    <row r="491" spans="1:7" ht="12.75">
      <c r="A491" s="17" t="s">
        <v>498</v>
      </c>
      <c r="B491" s="29" t="s">
        <v>426</v>
      </c>
      <c r="C491" s="18" t="s">
        <v>427</v>
      </c>
      <c r="D491" s="41">
        <v>0</v>
      </c>
      <c r="E491" s="42">
        <v>877</v>
      </c>
      <c r="F491" s="41">
        <f>E491-D491</f>
        <v>877</v>
      </c>
      <c r="G491" s="42" t="str">
        <f>IF(D491=0,"***",E491/D491)</f>
        <v>***</v>
      </c>
    </row>
    <row r="492" spans="1:7" ht="12.75">
      <c r="A492" s="19"/>
      <c r="B492" s="30"/>
      <c r="C492" s="20" t="s">
        <v>211</v>
      </c>
      <c r="D492" s="43"/>
      <c r="E492" s="44">
        <v>877</v>
      </c>
      <c r="F492" s="43"/>
      <c r="G492" s="44"/>
    </row>
    <row r="493" spans="1:7" ht="12.75">
      <c r="A493" s="17" t="s">
        <v>499</v>
      </c>
      <c r="B493" s="29" t="s">
        <v>402</v>
      </c>
      <c r="C493" s="18" t="s">
        <v>403</v>
      </c>
      <c r="D493" s="41">
        <v>0</v>
      </c>
      <c r="E493" s="42">
        <v>7275</v>
      </c>
      <c r="F493" s="41">
        <f>E493-D493</f>
        <v>7275</v>
      </c>
      <c r="G493" s="42" t="str">
        <f>IF(D493=0,"***",E493/D493)</f>
        <v>***</v>
      </c>
    </row>
    <row r="494" spans="1:7" ht="12.75">
      <c r="A494" s="19"/>
      <c r="B494" s="30"/>
      <c r="C494" s="20" t="s">
        <v>211</v>
      </c>
      <c r="D494" s="43"/>
      <c r="E494" s="44">
        <v>5905</v>
      </c>
      <c r="F494" s="43"/>
      <c r="G494" s="44"/>
    </row>
    <row r="495" spans="1:7" ht="12.75">
      <c r="A495" s="19"/>
      <c r="B495" s="30"/>
      <c r="C495" s="20" t="s">
        <v>207</v>
      </c>
      <c r="D495" s="43"/>
      <c r="E495" s="44">
        <v>1370</v>
      </c>
      <c r="F495" s="43"/>
      <c r="G495" s="44"/>
    </row>
    <row r="496" spans="1:7" ht="12.75">
      <c r="A496" s="17" t="s">
        <v>499</v>
      </c>
      <c r="B496" s="29" t="s">
        <v>426</v>
      </c>
      <c r="C496" s="18" t="s">
        <v>427</v>
      </c>
      <c r="D496" s="41">
        <v>0</v>
      </c>
      <c r="E496" s="42">
        <v>1535</v>
      </c>
      <c r="F496" s="41">
        <f>E496-D496</f>
        <v>1535</v>
      </c>
      <c r="G496" s="42" t="str">
        <f>IF(D496=0,"***",E496/D496)</f>
        <v>***</v>
      </c>
    </row>
    <row r="497" spans="1:7" ht="12.75">
      <c r="A497" s="19"/>
      <c r="B497" s="30"/>
      <c r="C497" s="20" t="s">
        <v>211</v>
      </c>
      <c r="D497" s="43"/>
      <c r="E497" s="44">
        <v>1535</v>
      </c>
      <c r="F497" s="43"/>
      <c r="G497" s="44"/>
    </row>
    <row r="498" spans="1:7" ht="12.75">
      <c r="A498" s="17" t="s">
        <v>500</v>
      </c>
      <c r="B498" s="29" t="s">
        <v>387</v>
      </c>
      <c r="C498" s="18" t="s">
        <v>388</v>
      </c>
      <c r="D498" s="41">
        <v>0</v>
      </c>
      <c r="E498" s="42">
        <v>4524</v>
      </c>
      <c r="F498" s="41">
        <f>E498-D498</f>
        <v>4524</v>
      </c>
      <c r="G498" s="42" t="str">
        <f>IF(D498=0,"***",E498/D498)</f>
        <v>***</v>
      </c>
    </row>
    <row r="499" spans="1:7" ht="12.75">
      <c r="A499" s="19"/>
      <c r="B499" s="30"/>
      <c r="C499" s="20" t="s">
        <v>211</v>
      </c>
      <c r="D499" s="43"/>
      <c r="E499" s="44">
        <v>4224</v>
      </c>
      <c r="F499" s="43"/>
      <c r="G499" s="44"/>
    </row>
    <row r="500" spans="1:7" ht="12.75">
      <c r="A500" s="19"/>
      <c r="B500" s="30"/>
      <c r="C500" s="20" t="s">
        <v>207</v>
      </c>
      <c r="D500" s="43"/>
      <c r="E500" s="44">
        <v>300</v>
      </c>
      <c r="F500" s="43"/>
      <c r="G500" s="44"/>
    </row>
    <row r="501" spans="1:7" ht="12.75">
      <c r="A501" s="17" t="s">
        <v>501</v>
      </c>
      <c r="B501" s="29" t="s">
        <v>502</v>
      </c>
      <c r="C501" s="18" t="s">
        <v>503</v>
      </c>
      <c r="D501" s="41">
        <v>0</v>
      </c>
      <c r="E501" s="42">
        <v>15157</v>
      </c>
      <c r="F501" s="41">
        <f>E501-D501</f>
        <v>15157</v>
      </c>
      <c r="G501" s="42" t="str">
        <f>IF(D501=0,"***",E501/D501)</f>
        <v>***</v>
      </c>
    </row>
    <row r="502" spans="1:7" ht="12.75">
      <c r="A502" s="19"/>
      <c r="B502" s="30"/>
      <c r="C502" s="20" t="s">
        <v>211</v>
      </c>
      <c r="D502" s="43"/>
      <c r="E502" s="44">
        <v>11952</v>
      </c>
      <c r="F502" s="43"/>
      <c r="G502" s="44"/>
    </row>
    <row r="503" spans="1:7" ht="12.75">
      <c r="A503" s="19"/>
      <c r="B503" s="30"/>
      <c r="C503" s="20" t="s">
        <v>207</v>
      </c>
      <c r="D503" s="43"/>
      <c r="E503" s="44">
        <v>3205</v>
      </c>
      <c r="F503" s="43"/>
      <c r="G503" s="44"/>
    </row>
    <row r="504" spans="1:7" ht="12.75">
      <c r="A504" s="17" t="s">
        <v>501</v>
      </c>
      <c r="B504" s="29" t="s">
        <v>426</v>
      </c>
      <c r="C504" s="18" t="s">
        <v>427</v>
      </c>
      <c r="D504" s="41">
        <v>0</v>
      </c>
      <c r="E504" s="42">
        <v>460</v>
      </c>
      <c r="F504" s="41">
        <f>E504-D504</f>
        <v>460</v>
      </c>
      <c r="G504" s="42" t="str">
        <f>IF(D504=0,"***",E504/D504)</f>
        <v>***</v>
      </c>
    </row>
    <row r="505" spans="1:7" ht="12.75">
      <c r="A505" s="19"/>
      <c r="B505" s="30"/>
      <c r="C505" s="20" t="s">
        <v>211</v>
      </c>
      <c r="D505" s="43"/>
      <c r="E505" s="44">
        <v>460</v>
      </c>
      <c r="F505" s="43"/>
      <c r="G505" s="44"/>
    </row>
    <row r="506" spans="1:7" ht="12.75">
      <c r="A506" s="17" t="s">
        <v>504</v>
      </c>
      <c r="B506" s="29" t="s">
        <v>387</v>
      </c>
      <c r="C506" s="18" t="s">
        <v>388</v>
      </c>
      <c r="D506" s="41">
        <v>0</v>
      </c>
      <c r="E506" s="42">
        <v>7208</v>
      </c>
      <c r="F506" s="41">
        <f>E506-D506</f>
        <v>7208</v>
      </c>
      <c r="G506" s="42" t="str">
        <f>IF(D506=0,"***",E506/D506)</f>
        <v>***</v>
      </c>
    </row>
    <row r="507" spans="1:7" ht="12.75">
      <c r="A507" s="19"/>
      <c r="B507" s="30"/>
      <c r="C507" s="20" t="s">
        <v>211</v>
      </c>
      <c r="D507" s="43"/>
      <c r="E507" s="44">
        <v>6285</v>
      </c>
      <c r="F507" s="43"/>
      <c r="G507" s="44"/>
    </row>
    <row r="508" spans="1:7" ht="12.75">
      <c r="A508" s="19"/>
      <c r="B508" s="30"/>
      <c r="C508" s="20" t="s">
        <v>207</v>
      </c>
      <c r="D508" s="43"/>
      <c r="E508" s="44">
        <v>923</v>
      </c>
      <c r="F508" s="43"/>
      <c r="G508" s="44"/>
    </row>
    <row r="509" spans="1:7" ht="12.75">
      <c r="A509" s="17" t="s">
        <v>505</v>
      </c>
      <c r="B509" s="29" t="s">
        <v>387</v>
      </c>
      <c r="C509" s="18" t="s">
        <v>388</v>
      </c>
      <c r="D509" s="41">
        <v>0</v>
      </c>
      <c r="E509" s="42">
        <v>10640</v>
      </c>
      <c r="F509" s="41">
        <f>E509-D509</f>
        <v>10640</v>
      </c>
      <c r="G509" s="42" t="str">
        <f>IF(D509=0,"***",E509/D509)</f>
        <v>***</v>
      </c>
    </row>
    <row r="510" spans="1:7" ht="12.75">
      <c r="A510" s="19"/>
      <c r="B510" s="30"/>
      <c r="C510" s="20" t="s">
        <v>211</v>
      </c>
      <c r="D510" s="43"/>
      <c r="E510" s="44">
        <v>9760</v>
      </c>
      <c r="F510" s="43"/>
      <c r="G510" s="44"/>
    </row>
    <row r="511" spans="1:7" ht="12.75">
      <c r="A511" s="19"/>
      <c r="B511" s="30"/>
      <c r="C511" s="20" t="s">
        <v>207</v>
      </c>
      <c r="D511" s="43"/>
      <c r="E511" s="44">
        <v>880</v>
      </c>
      <c r="F511" s="43"/>
      <c r="G511" s="44"/>
    </row>
    <row r="512" spans="1:7" ht="12.75">
      <c r="A512" s="17" t="s">
        <v>506</v>
      </c>
      <c r="B512" s="29" t="s">
        <v>387</v>
      </c>
      <c r="C512" s="18" t="s">
        <v>388</v>
      </c>
      <c r="D512" s="41">
        <v>0</v>
      </c>
      <c r="E512" s="42">
        <v>4648</v>
      </c>
      <c r="F512" s="41">
        <f>E512-D512</f>
        <v>4648</v>
      </c>
      <c r="G512" s="42" t="str">
        <f>IF(D512=0,"***",E512/D512)</f>
        <v>***</v>
      </c>
    </row>
    <row r="513" spans="1:7" ht="12.75">
      <c r="A513" s="19"/>
      <c r="B513" s="30"/>
      <c r="C513" s="20" t="s">
        <v>211</v>
      </c>
      <c r="D513" s="43"/>
      <c r="E513" s="44">
        <v>4210</v>
      </c>
      <c r="F513" s="43"/>
      <c r="G513" s="44"/>
    </row>
    <row r="514" spans="1:7" ht="12.75">
      <c r="A514" s="19"/>
      <c r="B514" s="30"/>
      <c r="C514" s="20" t="s">
        <v>207</v>
      </c>
      <c r="D514" s="43"/>
      <c r="E514" s="44">
        <v>438</v>
      </c>
      <c r="F514" s="43"/>
      <c r="G514" s="44"/>
    </row>
    <row r="515" spans="1:7" ht="12.75">
      <c r="A515" s="17" t="s">
        <v>507</v>
      </c>
      <c r="B515" s="29" t="s">
        <v>387</v>
      </c>
      <c r="C515" s="18" t="s">
        <v>388</v>
      </c>
      <c r="D515" s="41">
        <v>0</v>
      </c>
      <c r="E515" s="42">
        <v>9783</v>
      </c>
      <c r="F515" s="41">
        <f>E515-D515</f>
        <v>9783</v>
      </c>
      <c r="G515" s="42" t="str">
        <f>IF(D515=0,"***",E515/D515)</f>
        <v>***</v>
      </c>
    </row>
    <row r="516" spans="1:7" ht="12.75">
      <c r="A516" s="19"/>
      <c r="B516" s="30"/>
      <c r="C516" s="20" t="s">
        <v>211</v>
      </c>
      <c r="D516" s="43"/>
      <c r="E516" s="44">
        <v>7781</v>
      </c>
      <c r="F516" s="43"/>
      <c r="G516" s="44"/>
    </row>
    <row r="517" spans="1:7" ht="12.75">
      <c r="A517" s="19"/>
      <c r="B517" s="30"/>
      <c r="C517" s="20" t="s">
        <v>207</v>
      </c>
      <c r="D517" s="43"/>
      <c r="E517" s="44">
        <v>2002</v>
      </c>
      <c r="F517" s="43"/>
      <c r="G517" s="44"/>
    </row>
    <row r="518" spans="1:7" ht="12.75">
      <c r="A518" s="17" t="s">
        <v>508</v>
      </c>
      <c r="B518" s="29" t="s">
        <v>387</v>
      </c>
      <c r="C518" s="18" t="s">
        <v>388</v>
      </c>
      <c r="D518" s="41">
        <v>0</v>
      </c>
      <c r="E518" s="42">
        <v>8797</v>
      </c>
      <c r="F518" s="41">
        <f>E518-D518</f>
        <v>8797</v>
      </c>
      <c r="G518" s="42" t="str">
        <f>IF(D518=0,"***",E518/D518)</f>
        <v>***</v>
      </c>
    </row>
    <row r="519" spans="1:7" ht="12.75">
      <c r="A519" s="19"/>
      <c r="B519" s="30"/>
      <c r="C519" s="20" t="s">
        <v>211</v>
      </c>
      <c r="D519" s="43"/>
      <c r="E519" s="44">
        <v>8173</v>
      </c>
      <c r="F519" s="43"/>
      <c r="G519" s="44"/>
    </row>
    <row r="520" spans="1:7" ht="12.75">
      <c r="A520" s="19"/>
      <c r="B520" s="30"/>
      <c r="C520" s="20" t="s">
        <v>207</v>
      </c>
      <c r="D520" s="43"/>
      <c r="E520" s="44">
        <v>624</v>
      </c>
      <c r="F520" s="43"/>
      <c r="G520" s="44"/>
    </row>
    <row r="521" spans="1:7" ht="12.75">
      <c r="A521" s="17" t="s">
        <v>509</v>
      </c>
      <c r="B521" s="29" t="s">
        <v>387</v>
      </c>
      <c r="C521" s="18" t="s">
        <v>388</v>
      </c>
      <c r="D521" s="41">
        <v>0</v>
      </c>
      <c r="E521" s="42">
        <v>8672</v>
      </c>
      <c r="F521" s="41">
        <f>E521-D521</f>
        <v>8672</v>
      </c>
      <c r="G521" s="42" t="str">
        <f>IF(D521=0,"***",E521/D521)</f>
        <v>***</v>
      </c>
    </row>
    <row r="522" spans="1:7" ht="12.75">
      <c r="A522" s="19"/>
      <c r="B522" s="30"/>
      <c r="C522" s="20" t="s">
        <v>211</v>
      </c>
      <c r="D522" s="43"/>
      <c r="E522" s="44">
        <v>7635</v>
      </c>
      <c r="F522" s="43"/>
      <c r="G522" s="44"/>
    </row>
    <row r="523" spans="1:7" ht="12.75">
      <c r="A523" s="19"/>
      <c r="B523" s="30"/>
      <c r="C523" s="20" t="s">
        <v>207</v>
      </c>
      <c r="D523" s="43"/>
      <c r="E523" s="44">
        <v>1037</v>
      </c>
      <c r="F523" s="43"/>
      <c r="G523" s="44"/>
    </row>
    <row r="524" spans="1:7" ht="12.75">
      <c r="A524" s="17" t="s">
        <v>510</v>
      </c>
      <c r="B524" s="29" t="s">
        <v>511</v>
      </c>
      <c r="C524" s="18" t="s">
        <v>512</v>
      </c>
      <c r="D524" s="41">
        <v>0</v>
      </c>
      <c r="E524" s="42">
        <v>19808</v>
      </c>
      <c r="F524" s="41">
        <f>E524-D524</f>
        <v>19808</v>
      </c>
      <c r="G524" s="42" t="str">
        <f>IF(D524=0,"***",E524/D524)</f>
        <v>***</v>
      </c>
    </row>
    <row r="525" spans="1:7" ht="12.75">
      <c r="A525" s="19"/>
      <c r="B525" s="30"/>
      <c r="C525" s="20" t="s">
        <v>211</v>
      </c>
      <c r="D525" s="43"/>
      <c r="E525" s="44">
        <v>15672</v>
      </c>
      <c r="F525" s="43"/>
      <c r="G525" s="44"/>
    </row>
    <row r="526" spans="1:7" ht="12.75">
      <c r="A526" s="19"/>
      <c r="B526" s="30"/>
      <c r="C526" s="20" t="s">
        <v>207</v>
      </c>
      <c r="D526" s="43"/>
      <c r="E526" s="44">
        <v>4136</v>
      </c>
      <c r="F526" s="43"/>
      <c r="G526" s="44"/>
    </row>
    <row r="527" spans="1:7" ht="12.75">
      <c r="A527" s="17" t="s">
        <v>513</v>
      </c>
      <c r="B527" s="29" t="s">
        <v>387</v>
      </c>
      <c r="C527" s="18" t="s">
        <v>388</v>
      </c>
      <c r="D527" s="41">
        <v>0</v>
      </c>
      <c r="E527" s="42">
        <v>8115</v>
      </c>
      <c r="F527" s="41">
        <f>E527-D527</f>
        <v>8115</v>
      </c>
      <c r="G527" s="42" t="str">
        <f>IF(D527=0,"***",E527/D527)</f>
        <v>***</v>
      </c>
    </row>
    <row r="528" spans="1:7" ht="12.75">
      <c r="A528" s="19"/>
      <c r="B528" s="30"/>
      <c r="C528" s="20" t="s">
        <v>211</v>
      </c>
      <c r="D528" s="43"/>
      <c r="E528" s="44">
        <v>7570</v>
      </c>
      <c r="F528" s="43"/>
      <c r="G528" s="44"/>
    </row>
    <row r="529" spans="1:7" ht="12.75">
      <c r="A529" s="19"/>
      <c r="B529" s="30"/>
      <c r="C529" s="20" t="s">
        <v>207</v>
      </c>
      <c r="D529" s="43"/>
      <c r="E529" s="44">
        <v>545</v>
      </c>
      <c r="F529" s="43"/>
      <c r="G529" s="44"/>
    </row>
    <row r="530" spans="1:7" ht="12.75">
      <c r="A530" s="17" t="s">
        <v>514</v>
      </c>
      <c r="B530" s="29" t="s">
        <v>387</v>
      </c>
      <c r="C530" s="18" t="s">
        <v>388</v>
      </c>
      <c r="D530" s="41">
        <v>0</v>
      </c>
      <c r="E530" s="42">
        <v>9371</v>
      </c>
      <c r="F530" s="41">
        <f>E530-D530</f>
        <v>9371</v>
      </c>
      <c r="G530" s="42" t="str">
        <f>IF(D530=0,"***",E530/D530)</f>
        <v>***</v>
      </c>
    </row>
    <row r="531" spans="1:7" ht="12.75">
      <c r="A531" s="19"/>
      <c r="B531" s="30"/>
      <c r="C531" s="20" t="s">
        <v>211</v>
      </c>
      <c r="D531" s="43"/>
      <c r="E531" s="44">
        <v>7915</v>
      </c>
      <c r="F531" s="43"/>
      <c r="G531" s="44"/>
    </row>
    <row r="532" spans="1:7" ht="12.75">
      <c r="A532" s="19"/>
      <c r="B532" s="30"/>
      <c r="C532" s="20" t="s">
        <v>207</v>
      </c>
      <c r="D532" s="43"/>
      <c r="E532" s="44">
        <v>1456</v>
      </c>
      <c r="F532" s="43"/>
      <c r="G532" s="44"/>
    </row>
    <row r="533" spans="1:7" ht="12.75">
      <c r="A533" s="17" t="s">
        <v>515</v>
      </c>
      <c r="B533" s="29" t="s">
        <v>502</v>
      </c>
      <c r="C533" s="18" t="s">
        <v>503</v>
      </c>
      <c r="D533" s="41">
        <v>0</v>
      </c>
      <c r="E533" s="42">
        <v>23894</v>
      </c>
      <c r="F533" s="41">
        <f>E533-D533</f>
        <v>23894</v>
      </c>
      <c r="G533" s="42" t="str">
        <f>IF(D533=0,"***",E533/D533)</f>
        <v>***</v>
      </c>
    </row>
    <row r="534" spans="1:7" ht="12.75">
      <c r="A534" s="19"/>
      <c r="B534" s="30"/>
      <c r="C534" s="20" t="s">
        <v>211</v>
      </c>
      <c r="D534" s="43"/>
      <c r="E534" s="44">
        <v>19113</v>
      </c>
      <c r="F534" s="43"/>
      <c r="G534" s="44"/>
    </row>
    <row r="535" spans="1:7" ht="12.75">
      <c r="A535" s="19"/>
      <c r="B535" s="30"/>
      <c r="C535" s="20" t="s">
        <v>207</v>
      </c>
      <c r="D535" s="43"/>
      <c r="E535" s="44">
        <v>4781</v>
      </c>
      <c r="F535" s="43"/>
      <c r="G535" s="44"/>
    </row>
    <row r="536" spans="1:7" ht="12.75">
      <c r="A536" s="17" t="s">
        <v>515</v>
      </c>
      <c r="B536" s="29" t="s">
        <v>426</v>
      </c>
      <c r="C536" s="18" t="s">
        <v>427</v>
      </c>
      <c r="D536" s="41">
        <v>0</v>
      </c>
      <c r="E536" s="42">
        <v>760</v>
      </c>
      <c r="F536" s="41">
        <f>E536-D536</f>
        <v>760</v>
      </c>
      <c r="G536" s="42" t="str">
        <f>IF(D536=0,"***",E536/D536)</f>
        <v>***</v>
      </c>
    </row>
    <row r="537" spans="1:7" ht="12.75">
      <c r="A537" s="19"/>
      <c r="B537" s="30"/>
      <c r="C537" s="20" t="s">
        <v>211</v>
      </c>
      <c r="D537" s="43"/>
      <c r="E537" s="44">
        <v>760</v>
      </c>
      <c r="F537" s="43"/>
      <c r="G537" s="44"/>
    </row>
    <row r="538" spans="1:7" ht="12.75">
      <c r="A538" s="17" t="s">
        <v>516</v>
      </c>
      <c r="B538" s="29" t="s">
        <v>502</v>
      </c>
      <c r="C538" s="18" t="s">
        <v>503</v>
      </c>
      <c r="D538" s="41">
        <v>0</v>
      </c>
      <c r="E538" s="42">
        <v>14935</v>
      </c>
      <c r="F538" s="41">
        <f>E538-D538</f>
        <v>14935</v>
      </c>
      <c r="G538" s="42" t="str">
        <f>IF(D538=0,"***",E538/D538)</f>
        <v>***</v>
      </c>
    </row>
    <row r="539" spans="1:7" ht="12.75">
      <c r="A539" s="19"/>
      <c r="B539" s="30"/>
      <c r="C539" s="20" t="s">
        <v>211</v>
      </c>
      <c r="D539" s="43"/>
      <c r="E539" s="44">
        <v>11520</v>
      </c>
      <c r="F539" s="43"/>
      <c r="G539" s="44"/>
    </row>
    <row r="540" spans="1:7" ht="12.75">
      <c r="A540" s="19"/>
      <c r="B540" s="30"/>
      <c r="C540" s="20" t="s">
        <v>207</v>
      </c>
      <c r="D540" s="43"/>
      <c r="E540" s="44">
        <v>3415</v>
      </c>
      <c r="F540" s="43"/>
      <c r="G540" s="44"/>
    </row>
    <row r="541" spans="1:7" ht="12.75">
      <c r="A541" s="17" t="s">
        <v>516</v>
      </c>
      <c r="B541" s="29" t="s">
        <v>426</v>
      </c>
      <c r="C541" s="18" t="s">
        <v>427</v>
      </c>
      <c r="D541" s="41">
        <v>0</v>
      </c>
      <c r="E541" s="42">
        <v>1015</v>
      </c>
      <c r="F541" s="41">
        <f>E541-D541</f>
        <v>1015</v>
      </c>
      <c r="G541" s="42" t="str">
        <f>IF(D541=0,"***",E541/D541)</f>
        <v>***</v>
      </c>
    </row>
    <row r="542" spans="1:7" ht="12.75">
      <c r="A542" s="19"/>
      <c r="B542" s="30"/>
      <c r="C542" s="20" t="s">
        <v>211</v>
      </c>
      <c r="D542" s="43"/>
      <c r="E542" s="44">
        <v>1015</v>
      </c>
      <c r="F542" s="43"/>
      <c r="G542" s="44"/>
    </row>
    <row r="543" spans="1:7" ht="12.75">
      <c r="A543" s="17" t="s">
        <v>517</v>
      </c>
      <c r="B543" s="29" t="s">
        <v>387</v>
      </c>
      <c r="C543" s="18" t="s">
        <v>388</v>
      </c>
      <c r="D543" s="41">
        <v>0</v>
      </c>
      <c r="E543" s="42">
        <v>6581</v>
      </c>
      <c r="F543" s="41">
        <f>E543-D543</f>
        <v>6581</v>
      </c>
      <c r="G543" s="42" t="str">
        <f>IF(D543=0,"***",E543/D543)</f>
        <v>***</v>
      </c>
    </row>
    <row r="544" spans="1:7" ht="12.75">
      <c r="A544" s="19"/>
      <c r="B544" s="30"/>
      <c r="C544" s="20" t="s">
        <v>211</v>
      </c>
      <c r="D544" s="43"/>
      <c r="E544" s="44">
        <v>6047</v>
      </c>
      <c r="F544" s="43"/>
      <c r="G544" s="44"/>
    </row>
    <row r="545" spans="1:7" ht="12.75">
      <c r="A545" s="19"/>
      <c r="B545" s="30"/>
      <c r="C545" s="20" t="s">
        <v>207</v>
      </c>
      <c r="D545" s="43"/>
      <c r="E545" s="44">
        <v>534</v>
      </c>
      <c r="F545" s="43"/>
      <c r="G545" s="44"/>
    </row>
    <row r="546" spans="1:7" ht="12.75">
      <c r="A546" s="17" t="s">
        <v>517</v>
      </c>
      <c r="B546" s="29" t="s">
        <v>426</v>
      </c>
      <c r="C546" s="18" t="s">
        <v>427</v>
      </c>
      <c r="D546" s="41">
        <v>0</v>
      </c>
      <c r="E546" s="42">
        <v>619</v>
      </c>
      <c r="F546" s="41">
        <f>E546-D546</f>
        <v>619</v>
      </c>
      <c r="G546" s="42" t="str">
        <f>IF(D546=0,"***",E546/D546)</f>
        <v>***</v>
      </c>
    </row>
    <row r="547" spans="1:7" ht="12.75">
      <c r="A547" s="19"/>
      <c r="B547" s="30"/>
      <c r="C547" s="20" t="s">
        <v>211</v>
      </c>
      <c r="D547" s="43"/>
      <c r="E547" s="44">
        <v>619</v>
      </c>
      <c r="F547" s="43"/>
      <c r="G547" s="44"/>
    </row>
    <row r="548" spans="1:7" ht="12.75">
      <c r="A548" s="17" t="s">
        <v>518</v>
      </c>
      <c r="B548" s="29" t="s">
        <v>387</v>
      </c>
      <c r="C548" s="18" t="s">
        <v>388</v>
      </c>
      <c r="D548" s="41">
        <v>0</v>
      </c>
      <c r="E548" s="42">
        <v>8270</v>
      </c>
      <c r="F548" s="41">
        <f>E548-D548</f>
        <v>8270</v>
      </c>
      <c r="G548" s="42" t="str">
        <f>IF(D548=0,"***",E548/D548)</f>
        <v>***</v>
      </c>
    </row>
    <row r="549" spans="1:7" ht="12.75">
      <c r="A549" s="19"/>
      <c r="B549" s="30"/>
      <c r="C549" s="20" t="s">
        <v>211</v>
      </c>
      <c r="D549" s="43"/>
      <c r="E549" s="44">
        <v>7797</v>
      </c>
      <c r="F549" s="43"/>
      <c r="G549" s="44"/>
    </row>
    <row r="550" spans="1:7" ht="12.75">
      <c r="A550" s="19"/>
      <c r="B550" s="30"/>
      <c r="C550" s="20" t="s">
        <v>207</v>
      </c>
      <c r="D550" s="43"/>
      <c r="E550" s="44">
        <v>473</v>
      </c>
      <c r="F550" s="43"/>
      <c r="G550" s="44"/>
    </row>
    <row r="551" spans="1:7" ht="12.75">
      <c r="A551" s="17" t="s">
        <v>519</v>
      </c>
      <c r="B551" s="29" t="s">
        <v>390</v>
      </c>
      <c r="C551" s="18" t="s">
        <v>391</v>
      </c>
      <c r="D551" s="41">
        <v>0</v>
      </c>
      <c r="E551" s="42">
        <v>17377</v>
      </c>
      <c r="F551" s="41">
        <f>E551-D551</f>
        <v>17377</v>
      </c>
      <c r="G551" s="42" t="str">
        <f>IF(D551=0,"***",E551/D551)</f>
        <v>***</v>
      </c>
    </row>
    <row r="552" spans="1:7" ht="12.75">
      <c r="A552" s="19"/>
      <c r="B552" s="30"/>
      <c r="C552" s="20" t="s">
        <v>211</v>
      </c>
      <c r="D552" s="43"/>
      <c r="E552" s="44">
        <v>13639</v>
      </c>
      <c r="F552" s="43"/>
      <c r="G552" s="44"/>
    </row>
    <row r="553" spans="1:7" ht="12.75">
      <c r="A553" s="19"/>
      <c r="B553" s="30"/>
      <c r="C553" s="20" t="s">
        <v>207</v>
      </c>
      <c r="D553" s="43"/>
      <c r="E553" s="44">
        <v>3738</v>
      </c>
      <c r="F553" s="43"/>
      <c r="G553" s="44"/>
    </row>
    <row r="554" spans="1:7" ht="12.75">
      <c r="A554" s="17" t="s">
        <v>520</v>
      </c>
      <c r="B554" s="29" t="s">
        <v>390</v>
      </c>
      <c r="C554" s="18" t="s">
        <v>391</v>
      </c>
      <c r="D554" s="41">
        <v>0</v>
      </c>
      <c r="E554" s="42">
        <v>24264</v>
      </c>
      <c r="F554" s="41">
        <f>E554-D554</f>
        <v>24264</v>
      </c>
      <c r="G554" s="42" t="str">
        <f>IF(D554=0,"***",E554/D554)</f>
        <v>***</v>
      </c>
    </row>
    <row r="555" spans="1:7" ht="12.75">
      <c r="A555" s="19"/>
      <c r="B555" s="30"/>
      <c r="C555" s="20" t="s">
        <v>211</v>
      </c>
      <c r="D555" s="43"/>
      <c r="E555" s="44">
        <v>20576</v>
      </c>
      <c r="F555" s="43"/>
      <c r="G555" s="44"/>
    </row>
    <row r="556" spans="1:7" ht="12.75">
      <c r="A556" s="19"/>
      <c r="B556" s="30"/>
      <c r="C556" s="20" t="s">
        <v>207</v>
      </c>
      <c r="D556" s="43"/>
      <c r="E556" s="44">
        <v>3688</v>
      </c>
      <c r="F556" s="43"/>
      <c r="G556" s="44"/>
    </row>
    <row r="557" spans="1:7" ht="12.75">
      <c r="A557" s="17" t="s">
        <v>521</v>
      </c>
      <c r="B557" s="29" t="s">
        <v>390</v>
      </c>
      <c r="C557" s="18" t="s">
        <v>391</v>
      </c>
      <c r="D557" s="41">
        <v>0</v>
      </c>
      <c r="E557" s="42">
        <v>2753</v>
      </c>
      <c r="F557" s="41">
        <f>E557-D557</f>
        <v>2753</v>
      </c>
      <c r="G557" s="42" t="str">
        <f>IF(D557=0,"***",E557/D557)</f>
        <v>***</v>
      </c>
    </row>
    <row r="558" spans="1:7" ht="12.75">
      <c r="A558" s="19"/>
      <c r="B558" s="30"/>
      <c r="C558" s="20" t="s">
        <v>211</v>
      </c>
      <c r="D558" s="43"/>
      <c r="E558" s="44">
        <v>2619</v>
      </c>
      <c r="F558" s="43"/>
      <c r="G558" s="44"/>
    </row>
    <row r="559" spans="1:7" ht="12.75">
      <c r="A559" s="19"/>
      <c r="B559" s="30"/>
      <c r="C559" s="20" t="s">
        <v>207</v>
      </c>
      <c r="D559" s="43"/>
      <c r="E559" s="44">
        <v>134</v>
      </c>
      <c r="F559" s="43"/>
      <c r="G559" s="44"/>
    </row>
    <row r="560" spans="1:7" ht="12.75">
      <c r="A560" s="17" t="s">
        <v>521</v>
      </c>
      <c r="B560" s="29" t="s">
        <v>392</v>
      </c>
      <c r="C560" s="18" t="s">
        <v>393</v>
      </c>
      <c r="D560" s="41">
        <v>0</v>
      </c>
      <c r="E560" s="42">
        <v>8438</v>
      </c>
      <c r="F560" s="41">
        <f>E560-D560</f>
        <v>8438</v>
      </c>
      <c r="G560" s="42" t="str">
        <f>IF(D560=0,"***",E560/D560)</f>
        <v>***</v>
      </c>
    </row>
    <row r="561" spans="1:7" ht="12.75">
      <c r="A561" s="19"/>
      <c r="B561" s="30"/>
      <c r="C561" s="20" t="s">
        <v>211</v>
      </c>
      <c r="D561" s="43"/>
      <c r="E561" s="44">
        <v>7486</v>
      </c>
      <c r="F561" s="43"/>
      <c r="G561" s="44"/>
    </row>
    <row r="562" spans="1:7" ht="12.75">
      <c r="A562" s="19"/>
      <c r="B562" s="30"/>
      <c r="C562" s="20" t="s">
        <v>207</v>
      </c>
      <c r="D562" s="43"/>
      <c r="E562" s="44">
        <v>952</v>
      </c>
      <c r="F562" s="43"/>
      <c r="G562" s="44"/>
    </row>
    <row r="563" spans="1:7" ht="12.75">
      <c r="A563" s="17" t="s">
        <v>522</v>
      </c>
      <c r="B563" s="29" t="s">
        <v>390</v>
      </c>
      <c r="C563" s="18" t="s">
        <v>391</v>
      </c>
      <c r="D563" s="41">
        <v>0</v>
      </c>
      <c r="E563" s="42">
        <v>25871</v>
      </c>
      <c r="F563" s="41">
        <f>E563-D563</f>
        <v>25871</v>
      </c>
      <c r="G563" s="42" t="str">
        <f>IF(D563=0,"***",E563/D563)</f>
        <v>***</v>
      </c>
    </row>
    <row r="564" spans="1:7" ht="12.75">
      <c r="A564" s="19"/>
      <c r="B564" s="30"/>
      <c r="C564" s="20" t="s">
        <v>211</v>
      </c>
      <c r="D564" s="43"/>
      <c r="E564" s="44">
        <v>22368</v>
      </c>
      <c r="F564" s="43"/>
      <c r="G564" s="44"/>
    </row>
    <row r="565" spans="1:7" ht="12.75">
      <c r="A565" s="19"/>
      <c r="B565" s="30"/>
      <c r="C565" s="20" t="s">
        <v>207</v>
      </c>
      <c r="D565" s="43"/>
      <c r="E565" s="44">
        <v>3503</v>
      </c>
      <c r="F565" s="43"/>
      <c r="G565" s="44"/>
    </row>
    <row r="566" spans="1:7" ht="12.75">
      <c r="A566" s="17" t="s">
        <v>522</v>
      </c>
      <c r="B566" s="29" t="s">
        <v>392</v>
      </c>
      <c r="C566" s="18" t="s">
        <v>393</v>
      </c>
      <c r="D566" s="41">
        <v>0</v>
      </c>
      <c r="E566" s="42">
        <v>8146</v>
      </c>
      <c r="F566" s="41">
        <f>E566-D566</f>
        <v>8146</v>
      </c>
      <c r="G566" s="42" t="str">
        <f>IF(D566=0,"***",E566/D566)</f>
        <v>***</v>
      </c>
    </row>
    <row r="567" spans="1:7" ht="12.75">
      <c r="A567" s="19"/>
      <c r="B567" s="30"/>
      <c r="C567" s="20" t="s">
        <v>211</v>
      </c>
      <c r="D567" s="43"/>
      <c r="E567" s="44">
        <v>6546</v>
      </c>
      <c r="F567" s="43"/>
      <c r="G567" s="44"/>
    </row>
    <row r="568" spans="1:7" ht="12.75">
      <c r="A568" s="19"/>
      <c r="B568" s="30"/>
      <c r="C568" s="20" t="s">
        <v>207</v>
      </c>
      <c r="D568" s="43"/>
      <c r="E568" s="44">
        <v>1600</v>
      </c>
      <c r="F568" s="43"/>
      <c r="G568" s="44"/>
    </row>
    <row r="569" spans="1:7" ht="12.75">
      <c r="A569" s="17" t="s">
        <v>523</v>
      </c>
      <c r="B569" s="29" t="s">
        <v>390</v>
      </c>
      <c r="C569" s="18" t="s">
        <v>391</v>
      </c>
      <c r="D569" s="41">
        <v>0</v>
      </c>
      <c r="E569" s="42">
        <v>15335</v>
      </c>
      <c r="F569" s="41">
        <f>E569-D569</f>
        <v>15335</v>
      </c>
      <c r="G569" s="42" t="str">
        <f>IF(D569=0,"***",E569/D569)</f>
        <v>***</v>
      </c>
    </row>
    <row r="570" spans="1:7" ht="12.75">
      <c r="A570" s="19"/>
      <c r="B570" s="30"/>
      <c r="C570" s="20" t="s">
        <v>211</v>
      </c>
      <c r="D570" s="43"/>
      <c r="E570" s="44">
        <v>15335</v>
      </c>
      <c r="F570" s="43"/>
      <c r="G570" s="44"/>
    </row>
    <row r="571" spans="1:7" ht="12.75">
      <c r="A571" s="17" t="s">
        <v>523</v>
      </c>
      <c r="B571" s="29" t="s">
        <v>392</v>
      </c>
      <c r="C571" s="18" t="s">
        <v>393</v>
      </c>
      <c r="D571" s="41">
        <v>0</v>
      </c>
      <c r="E571" s="42">
        <v>4559</v>
      </c>
      <c r="F571" s="41">
        <f>E571-D571</f>
        <v>4559</v>
      </c>
      <c r="G571" s="42" t="str">
        <f>IF(D571=0,"***",E571/D571)</f>
        <v>***</v>
      </c>
    </row>
    <row r="572" spans="1:7" ht="12.75">
      <c r="A572" s="19"/>
      <c r="B572" s="30"/>
      <c r="C572" s="20" t="s">
        <v>211</v>
      </c>
      <c r="D572" s="43"/>
      <c r="E572" s="44">
        <v>4559</v>
      </c>
      <c r="F572" s="43"/>
      <c r="G572" s="44"/>
    </row>
    <row r="573" spans="1:7" ht="12.75">
      <c r="A573" s="17" t="s">
        <v>524</v>
      </c>
      <c r="B573" s="29" t="s">
        <v>390</v>
      </c>
      <c r="C573" s="18" t="s">
        <v>391</v>
      </c>
      <c r="D573" s="41">
        <v>0</v>
      </c>
      <c r="E573" s="42">
        <v>15697</v>
      </c>
      <c r="F573" s="41">
        <f>E573-D573</f>
        <v>15697</v>
      </c>
      <c r="G573" s="42" t="str">
        <f>IF(D573=0,"***",E573/D573)</f>
        <v>***</v>
      </c>
    </row>
    <row r="574" spans="1:7" ht="12.75">
      <c r="A574" s="19"/>
      <c r="B574" s="30"/>
      <c r="C574" s="20" t="s">
        <v>211</v>
      </c>
      <c r="D574" s="43"/>
      <c r="E574" s="44">
        <v>13061</v>
      </c>
      <c r="F574" s="43"/>
      <c r="G574" s="44"/>
    </row>
    <row r="575" spans="1:7" ht="12.75">
      <c r="A575" s="19"/>
      <c r="B575" s="30"/>
      <c r="C575" s="20" t="s">
        <v>207</v>
      </c>
      <c r="D575" s="43"/>
      <c r="E575" s="44">
        <v>2636</v>
      </c>
      <c r="F575" s="43"/>
      <c r="G575" s="44"/>
    </row>
    <row r="576" spans="1:7" ht="12.75">
      <c r="A576" s="17" t="s">
        <v>524</v>
      </c>
      <c r="B576" s="29" t="s">
        <v>392</v>
      </c>
      <c r="C576" s="18" t="s">
        <v>393</v>
      </c>
      <c r="D576" s="41">
        <v>0</v>
      </c>
      <c r="E576" s="42">
        <v>2441</v>
      </c>
      <c r="F576" s="41">
        <f>E576-D576</f>
        <v>2441</v>
      </c>
      <c r="G576" s="42" t="str">
        <f>IF(D576=0,"***",E576/D576)</f>
        <v>***</v>
      </c>
    </row>
    <row r="577" spans="1:7" ht="12.75">
      <c r="A577" s="19"/>
      <c r="B577" s="30"/>
      <c r="C577" s="20" t="s">
        <v>211</v>
      </c>
      <c r="D577" s="43"/>
      <c r="E577" s="44">
        <v>2041</v>
      </c>
      <c r="F577" s="43"/>
      <c r="G577" s="44"/>
    </row>
    <row r="578" spans="1:7" ht="12.75">
      <c r="A578" s="19"/>
      <c r="B578" s="30"/>
      <c r="C578" s="20" t="s">
        <v>207</v>
      </c>
      <c r="D578" s="43"/>
      <c r="E578" s="44">
        <v>400</v>
      </c>
      <c r="F578" s="43"/>
      <c r="G578" s="44"/>
    </row>
    <row r="579" spans="1:7" ht="12.75">
      <c r="A579" s="17" t="s">
        <v>525</v>
      </c>
      <c r="B579" s="29" t="s">
        <v>390</v>
      </c>
      <c r="C579" s="18" t="s">
        <v>391</v>
      </c>
      <c r="D579" s="41">
        <v>0</v>
      </c>
      <c r="E579" s="42">
        <v>17641</v>
      </c>
      <c r="F579" s="41">
        <f>E579-D579</f>
        <v>17641</v>
      </c>
      <c r="G579" s="42" t="str">
        <f>IF(D579=0,"***",E579/D579)</f>
        <v>***</v>
      </c>
    </row>
    <row r="580" spans="1:7" ht="12.75">
      <c r="A580" s="19"/>
      <c r="B580" s="30"/>
      <c r="C580" s="20" t="s">
        <v>211</v>
      </c>
      <c r="D580" s="43"/>
      <c r="E580" s="44">
        <v>14902</v>
      </c>
      <c r="F580" s="43"/>
      <c r="G580" s="44"/>
    </row>
    <row r="581" spans="1:7" ht="12.75">
      <c r="A581" s="19"/>
      <c r="B581" s="30"/>
      <c r="C581" s="20" t="s">
        <v>207</v>
      </c>
      <c r="D581" s="43"/>
      <c r="E581" s="44">
        <v>2739</v>
      </c>
      <c r="F581" s="43"/>
      <c r="G581" s="44"/>
    </row>
    <row r="582" spans="1:7" ht="12.75">
      <c r="A582" s="17" t="s">
        <v>526</v>
      </c>
      <c r="B582" s="29" t="s">
        <v>390</v>
      </c>
      <c r="C582" s="18" t="s">
        <v>391</v>
      </c>
      <c r="D582" s="41">
        <v>0</v>
      </c>
      <c r="E582" s="42">
        <v>25327</v>
      </c>
      <c r="F582" s="41">
        <f>E582-D582</f>
        <v>25327</v>
      </c>
      <c r="G582" s="42" t="str">
        <f>IF(D582=0,"***",E582/D582)</f>
        <v>***</v>
      </c>
    </row>
    <row r="583" spans="1:7" ht="12.75">
      <c r="A583" s="19"/>
      <c r="B583" s="30"/>
      <c r="C583" s="20" t="s">
        <v>211</v>
      </c>
      <c r="D583" s="43"/>
      <c r="E583" s="44">
        <v>20355</v>
      </c>
      <c r="F583" s="43"/>
      <c r="G583" s="44"/>
    </row>
    <row r="584" spans="1:7" ht="12.75">
      <c r="A584" s="19"/>
      <c r="B584" s="30"/>
      <c r="C584" s="20" t="s">
        <v>207</v>
      </c>
      <c r="D584" s="43"/>
      <c r="E584" s="44">
        <v>4972</v>
      </c>
      <c r="F584" s="43"/>
      <c r="G584" s="44"/>
    </row>
    <row r="585" spans="1:7" ht="12.75">
      <c r="A585" s="17" t="s">
        <v>526</v>
      </c>
      <c r="B585" s="29" t="s">
        <v>392</v>
      </c>
      <c r="C585" s="18" t="s">
        <v>393</v>
      </c>
      <c r="D585" s="41">
        <v>0</v>
      </c>
      <c r="E585" s="42">
        <v>2307</v>
      </c>
      <c r="F585" s="41">
        <f>E585-D585</f>
        <v>2307</v>
      </c>
      <c r="G585" s="42" t="str">
        <f>IF(D585=0,"***",E585/D585)</f>
        <v>***</v>
      </c>
    </row>
    <row r="586" spans="1:7" ht="12.75">
      <c r="A586" s="19"/>
      <c r="B586" s="30"/>
      <c r="C586" s="20" t="s">
        <v>211</v>
      </c>
      <c r="D586" s="43"/>
      <c r="E586" s="44">
        <v>2037</v>
      </c>
      <c r="F586" s="43"/>
      <c r="G586" s="44"/>
    </row>
    <row r="587" spans="1:7" ht="12.75">
      <c r="A587" s="19"/>
      <c r="B587" s="30"/>
      <c r="C587" s="20" t="s">
        <v>207</v>
      </c>
      <c r="D587" s="43"/>
      <c r="E587" s="44">
        <v>270</v>
      </c>
      <c r="F587" s="43"/>
      <c r="G587" s="44"/>
    </row>
    <row r="588" spans="1:7" ht="12.75">
      <c r="A588" s="17" t="s">
        <v>527</v>
      </c>
      <c r="B588" s="29" t="s">
        <v>390</v>
      </c>
      <c r="C588" s="18" t="s">
        <v>391</v>
      </c>
      <c r="D588" s="41">
        <v>0</v>
      </c>
      <c r="E588" s="42">
        <v>14066</v>
      </c>
      <c r="F588" s="41">
        <f>E588-D588</f>
        <v>14066</v>
      </c>
      <c r="G588" s="42" t="str">
        <f>IF(D588=0,"***",E588/D588)</f>
        <v>***</v>
      </c>
    </row>
    <row r="589" spans="1:7" ht="12.75">
      <c r="A589" s="19"/>
      <c r="B589" s="30"/>
      <c r="C589" s="20" t="s">
        <v>211</v>
      </c>
      <c r="D589" s="43"/>
      <c r="E589" s="44">
        <v>12134</v>
      </c>
      <c r="F589" s="43"/>
      <c r="G589" s="44"/>
    </row>
    <row r="590" spans="1:7" ht="12.75">
      <c r="A590" s="19"/>
      <c r="B590" s="30"/>
      <c r="C590" s="20" t="s">
        <v>207</v>
      </c>
      <c r="D590" s="43"/>
      <c r="E590" s="44">
        <v>1932</v>
      </c>
      <c r="F590" s="43"/>
      <c r="G590" s="44"/>
    </row>
    <row r="591" spans="1:7" ht="12.75">
      <c r="A591" s="17" t="s">
        <v>528</v>
      </c>
      <c r="B591" s="29" t="s">
        <v>390</v>
      </c>
      <c r="C591" s="18" t="s">
        <v>391</v>
      </c>
      <c r="D591" s="41">
        <v>0</v>
      </c>
      <c r="E591" s="42">
        <v>18842</v>
      </c>
      <c r="F591" s="41">
        <f>E591-D591</f>
        <v>18842</v>
      </c>
      <c r="G591" s="42" t="str">
        <f>IF(D591=0,"***",E591/D591)</f>
        <v>***</v>
      </c>
    </row>
    <row r="592" spans="1:7" ht="12.75">
      <c r="A592" s="19"/>
      <c r="B592" s="30"/>
      <c r="C592" s="20" t="s">
        <v>211</v>
      </c>
      <c r="D592" s="43"/>
      <c r="E592" s="44">
        <v>16124</v>
      </c>
      <c r="F592" s="43"/>
      <c r="G592" s="44"/>
    </row>
    <row r="593" spans="1:7" ht="12.75">
      <c r="A593" s="19"/>
      <c r="B593" s="30"/>
      <c r="C593" s="20" t="s">
        <v>207</v>
      </c>
      <c r="D593" s="43"/>
      <c r="E593" s="44">
        <v>2718</v>
      </c>
      <c r="F593" s="43"/>
      <c r="G593" s="44"/>
    </row>
    <row r="594" spans="1:7" ht="12.75">
      <c r="A594" s="17" t="s">
        <v>528</v>
      </c>
      <c r="B594" s="29" t="s">
        <v>392</v>
      </c>
      <c r="C594" s="18" t="s">
        <v>393</v>
      </c>
      <c r="D594" s="41">
        <v>0</v>
      </c>
      <c r="E594" s="42">
        <v>2207</v>
      </c>
      <c r="F594" s="41">
        <f>E594-D594</f>
        <v>2207</v>
      </c>
      <c r="G594" s="42" t="str">
        <f>IF(D594=0,"***",E594/D594)</f>
        <v>***</v>
      </c>
    </row>
    <row r="595" spans="1:7" ht="12.75">
      <c r="A595" s="19"/>
      <c r="B595" s="30"/>
      <c r="C595" s="20" t="s">
        <v>211</v>
      </c>
      <c r="D595" s="43"/>
      <c r="E595" s="44">
        <v>1957</v>
      </c>
      <c r="F595" s="43"/>
      <c r="G595" s="44"/>
    </row>
    <row r="596" spans="1:7" ht="12.75">
      <c r="A596" s="19"/>
      <c r="B596" s="30"/>
      <c r="C596" s="20" t="s">
        <v>207</v>
      </c>
      <c r="D596" s="43"/>
      <c r="E596" s="44">
        <v>250</v>
      </c>
      <c r="F596" s="43"/>
      <c r="G596" s="44"/>
    </row>
    <row r="597" spans="1:7" ht="12.75">
      <c r="A597" s="17" t="s">
        <v>529</v>
      </c>
      <c r="B597" s="29" t="s">
        <v>392</v>
      </c>
      <c r="C597" s="18" t="s">
        <v>393</v>
      </c>
      <c r="D597" s="41">
        <v>0</v>
      </c>
      <c r="E597" s="42">
        <v>11400</v>
      </c>
      <c r="F597" s="41">
        <f>E597-D597</f>
        <v>11400</v>
      </c>
      <c r="G597" s="42" t="str">
        <f>IF(D597=0,"***",E597/D597)</f>
        <v>***</v>
      </c>
    </row>
    <row r="598" spans="1:7" ht="12.75">
      <c r="A598" s="19"/>
      <c r="B598" s="30"/>
      <c r="C598" s="20" t="s">
        <v>211</v>
      </c>
      <c r="D598" s="43"/>
      <c r="E598" s="44">
        <v>9959</v>
      </c>
      <c r="F598" s="43"/>
      <c r="G598" s="44"/>
    </row>
    <row r="599" spans="1:7" ht="12.75">
      <c r="A599" s="19"/>
      <c r="B599" s="30"/>
      <c r="C599" s="20" t="s">
        <v>207</v>
      </c>
      <c r="D599" s="43"/>
      <c r="E599" s="44">
        <v>1441</v>
      </c>
      <c r="F599" s="43"/>
      <c r="G599" s="44"/>
    </row>
    <row r="600" spans="1:7" ht="12.75">
      <c r="A600" s="17" t="s">
        <v>530</v>
      </c>
      <c r="B600" s="29" t="s">
        <v>392</v>
      </c>
      <c r="C600" s="18" t="s">
        <v>393</v>
      </c>
      <c r="D600" s="41">
        <v>0</v>
      </c>
      <c r="E600" s="42">
        <v>9566</v>
      </c>
      <c r="F600" s="41">
        <f>E600-D600</f>
        <v>9566</v>
      </c>
      <c r="G600" s="42" t="str">
        <f>IF(D600=0,"***",E600/D600)</f>
        <v>***</v>
      </c>
    </row>
    <row r="601" spans="1:7" ht="12.75">
      <c r="A601" s="19"/>
      <c r="B601" s="30"/>
      <c r="C601" s="20" t="s">
        <v>211</v>
      </c>
      <c r="D601" s="43"/>
      <c r="E601" s="44">
        <v>8714</v>
      </c>
      <c r="F601" s="43"/>
      <c r="G601" s="44"/>
    </row>
    <row r="602" spans="1:7" ht="12.75">
      <c r="A602" s="19"/>
      <c r="B602" s="30"/>
      <c r="C602" s="20" t="s">
        <v>207</v>
      </c>
      <c r="D602" s="43"/>
      <c r="E602" s="44">
        <v>852</v>
      </c>
      <c r="F602" s="43"/>
      <c r="G602" s="44"/>
    </row>
    <row r="603" spans="1:7" ht="12.75">
      <c r="A603" s="17" t="s">
        <v>531</v>
      </c>
      <c r="B603" s="29" t="s">
        <v>390</v>
      </c>
      <c r="C603" s="18" t="s">
        <v>391</v>
      </c>
      <c r="D603" s="41">
        <v>0</v>
      </c>
      <c r="E603" s="42">
        <v>17539</v>
      </c>
      <c r="F603" s="41">
        <f>E603-D603</f>
        <v>17539</v>
      </c>
      <c r="G603" s="42" t="str">
        <f>IF(D603=0,"***",E603/D603)</f>
        <v>***</v>
      </c>
    </row>
    <row r="604" spans="1:7" ht="12.75">
      <c r="A604" s="19"/>
      <c r="B604" s="30"/>
      <c r="C604" s="20" t="s">
        <v>211</v>
      </c>
      <c r="D604" s="43"/>
      <c r="E604" s="44">
        <v>14622</v>
      </c>
      <c r="F604" s="43"/>
      <c r="G604" s="44"/>
    </row>
    <row r="605" spans="1:7" ht="12.75">
      <c r="A605" s="19"/>
      <c r="B605" s="30"/>
      <c r="C605" s="20" t="s">
        <v>207</v>
      </c>
      <c r="D605" s="43"/>
      <c r="E605" s="44">
        <v>2917</v>
      </c>
      <c r="F605" s="43"/>
      <c r="G605" s="44"/>
    </row>
    <row r="606" spans="1:7" ht="12.75">
      <c r="A606" s="17" t="s">
        <v>531</v>
      </c>
      <c r="B606" s="29" t="s">
        <v>392</v>
      </c>
      <c r="C606" s="18" t="s">
        <v>393</v>
      </c>
      <c r="D606" s="41">
        <v>0</v>
      </c>
      <c r="E606" s="42">
        <v>3054</v>
      </c>
      <c r="F606" s="41">
        <f>E606-D606</f>
        <v>3054</v>
      </c>
      <c r="G606" s="42" t="str">
        <f>IF(D606=0,"***",E606/D606)</f>
        <v>***</v>
      </c>
    </row>
    <row r="607" spans="1:7" ht="12.75">
      <c r="A607" s="19"/>
      <c r="B607" s="30"/>
      <c r="C607" s="20" t="s">
        <v>211</v>
      </c>
      <c r="D607" s="43"/>
      <c r="E607" s="44">
        <v>2724</v>
      </c>
      <c r="F607" s="43"/>
      <c r="G607" s="44"/>
    </row>
    <row r="608" spans="1:7" ht="12.75">
      <c r="A608" s="19"/>
      <c r="B608" s="30"/>
      <c r="C608" s="20" t="s">
        <v>207</v>
      </c>
      <c r="D608" s="43"/>
      <c r="E608" s="44">
        <v>330</v>
      </c>
      <c r="F608" s="43"/>
      <c r="G608" s="44"/>
    </row>
    <row r="609" spans="1:7" ht="12.75">
      <c r="A609" s="17" t="s">
        <v>532</v>
      </c>
      <c r="B609" s="29" t="s">
        <v>390</v>
      </c>
      <c r="C609" s="18" t="s">
        <v>391</v>
      </c>
      <c r="D609" s="41">
        <v>0</v>
      </c>
      <c r="E609" s="42">
        <v>23394</v>
      </c>
      <c r="F609" s="41">
        <f>E609-D609</f>
        <v>23394</v>
      </c>
      <c r="G609" s="42" t="str">
        <f>IF(D609=0,"***",E609/D609)</f>
        <v>***</v>
      </c>
    </row>
    <row r="610" spans="1:7" ht="12.75">
      <c r="A610" s="19"/>
      <c r="B610" s="30"/>
      <c r="C610" s="20" t="s">
        <v>211</v>
      </c>
      <c r="D610" s="43"/>
      <c r="E610" s="44">
        <v>19845</v>
      </c>
      <c r="F610" s="43"/>
      <c r="G610" s="44"/>
    </row>
    <row r="611" spans="1:7" ht="12.75">
      <c r="A611" s="19"/>
      <c r="B611" s="30"/>
      <c r="C611" s="20" t="s">
        <v>207</v>
      </c>
      <c r="D611" s="43"/>
      <c r="E611" s="44">
        <v>3549</v>
      </c>
      <c r="F611" s="43"/>
      <c r="G611" s="44"/>
    </row>
    <row r="612" spans="1:7" ht="12.75">
      <c r="A612" s="17" t="s">
        <v>532</v>
      </c>
      <c r="B612" s="29" t="s">
        <v>392</v>
      </c>
      <c r="C612" s="18" t="s">
        <v>393</v>
      </c>
      <c r="D612" s="41">
        <v>0</v>
      </c>
      <c r="E612" s="42">
        <v>7361</v>
      </c>
      <c r="F612" s="41">
        <f>E612-D612</f>
        <v>7361</v>
      </c>
      <c r="G612" s="42" t="str">
        <f>IF(D612=0,"***",E612/D612)</f>
        <v>***</v>
      </c>
    </row>
    <row r="613" spans="1:7" ht="12.75">
      <c r="A613" s="19"/>
      <c r="B613" s="30"/>
      <c r="C613" s="20" t="s">
        <v>211</v>
      </c>
      <c r="D613" s="43"/>
      <c r="E613" s="44">
        <v>6370</v>
      </c>
      <c r="F613" s="43"/>
      <c r="G613" s="44"/>
    </row>
    <row r="614" spans="1:7" ht="12.75">
      <c r="A614" s="19"/>
      <c r="B614" s="30"/>
      <c r="C614" s="20" t="s">
        <v>207</v>
      </c>
      <c r="D614" s="43"/>
      <c r="E614" s="44">
        <v>991</v>
      </c>
      <c r="F614" s="43"/>
      <c r="G614" s="44"/>
    </row>
    <row r="615" spans="1:7" ht="12.75">
      <c r="A615" s="17" t="s">
        <v>533</v>
      </c>
      <c r="B615" s="29" t="s">
        <v>392</v>
      </c>
      <c r="C615" s="18" t="s">
        <v>393</v>
      </c>
      <c r="D615" s="41">
        <v>0</v>
      </c>
      <c r="E615" s="42">
        <v>26025</v>
      </c>
      <c r="F615" s="41">
        <f>E615-D615</f>
        <v>26025</v>
      </c>
      <c r="G615" s="42" t="str">
        <f>IF(D615=0,"***",E615/D615)</f>
        <v>***</v>
      </c>
    </row>
    <row r="616" spans="1:7" ht="12.75">
      <c r="A616" s="19"/>
      <c r="B616" s="30"/>
      <c r="C616" s="20" t="s">
        <v>211</v>
      </c>
      <c r="D616" s="43"/>
      <c r="E616" s="44">
        <v>21619</v>
      </c>
      <c r="F616" s="43"/>
      <c r="G616" s="44"/>
    </row>
    <row r="617" spans="1:7" ht="12.75">
      <c r="A617" s="19"/>
      <c r="B617" s="30"/>
      <c r="C617" s="20" t="s">
        <v>207</v>
      </c>
      <c r="D617" s="43"/>
      <c r="E617" s="44">
        <v>4406</v>
      </c>
      <c r="F617" s="43"/>
      <c r="G617" s="44"/>
    </row>
    <row r="618" spans="1:7" ht="12.75">
      <c r="A618" s="17" t="s">
        <v>534</v>
      </c>
      <c r="B618" s="29" t="s">
        <v>408</v>
      </c>
      <c r="C618" s="18" t="s">
        <v>409</v>
      </c>
      <c r="D618" s="41">
        <v>0</v>
      </c>
      <c r="E618" s="42">
        <v>12265</v>
      </c>
      <c r="F618" s="41">
        <f>E618-D618</f>
        <v>12265</v>
      </c>
      <c r="G618" s="42" t="str">
        <f>IF(D618=0,"***",E618/D618)</f>
        <v>***</v>
      </c>
    </row>
    <row r="619" spans="1:7" ht="12.75">
      <c r="A619" s="19"/>
      <c r="B619" s="30"/>
      <c r="C619" s="20" t="s">
        <v>211</v>
      </c>
      <c r="D619" s="43"/>
      <c r="E619" s="44">
        <v>11951</v>
      </c>
      <c r="F619" s="43"/>
      <c r="G619" s="44"/>
    </row>
    <row r="620" spans="1:7" ht="12.75">
      <c r="A620" s="19"/>
      <c r="B620" s="30"/>
      <c r="C620" s="20" t="s">
        <v>207</v>
      </c>
      <c r="D620" s="43"/>
      <c r="E620" s="44">
        <v>314</v>
      </c>
      <c r="F620" s="43"/>
      <c r="G620" s="44"/>
    </row>
    <row r="621" spans="1:7" ht="12.75">
      <c r="A621" s="17" t="s">
        <v>535</v>
      </c>
      <c r="B621" s="29" t="s">
        <v>408</v>
      </c>
      <c r="C621" s="18" t="s">
        <v>409</v>
      </c>
      <c r="D621" s="41">
        <v>0</v>
      </c>
      <c r="E621" s="42">
        <v>3743</v>
      </c>
      <c r="F621" s="41">
        <f>E621-D621</f>
        <v>3743</v>
      </c>
      <c r="G621" s="42" t="str">
        <f>IF(D621=0,"***",E621/D621)</f>
        <v>***</v>
      </c>
    </row>
    <row r="622" spans="1:7" ht="12.75">
      <c r="A622" s="19"/>
      <c r="B622" s="30"/>
      <c r="C622" s="20" t="s">
        <v>211</v>
      </c>
      <c r="D622" s="43"/>
      <c r="E622" s="44">
        <v>3743</v>
      </c>
      <c r="F622" s="43"/>
      <c r="G622" s="44"/>
    </row>
    <row r="623" spans="1:7" ht="12.75">
      <c r="A623" s="17" t="s">
        <v>536</v>
      </c>
      <c r="B623" s="29" t="s">
        <v>408</v>
      </c>
      <c r="C623" s="18" t="s">
        <v>409</v>
      </c>
      <c r="D623" s="41">
        <v>0</v>
      </c>
      <c r="E623" s="42">
        <v>4957</v>
      </c>
      <c r="F623" s="41">
        <f>E623-D623</f>
        <v>4957</v>
      </c>
      <c r="G623" s="42" t="str">
        <f>IF(D623=0,"***",E623/D623)</f>
        <v>***</v>
      </c>
    </row>
    <row r="624" spans="1:7" ht="12.75">
      <c r="A624" s="19"/>
      <c r="B624" s="30"/>
      <c r="C624" s="20" t="s">
        <v>211</v>
      </c>
      <c r="D624" s="43"/>
      <c r="E624" s="44">
        <v>4747</v>
      </c>
      <c r="F624" s="43"/>
      <c r="G624" s="44"/>
    </row>
    <row r="625" spans="1:7" ht="12.75">
      <c r="A625" s="19"/>
      <c r="B625" s="30"/>
      <c r="C625" s="20" t="s">
        <v>207</v>
      </c>
      <c r="D625" s="43"/>
      <c r="E625" s="44">
        <v>210</v>
      </c>
      <c r="F625" s="43"/>
      <c r="G625" s="44"/>
    </row>
    <row r="626" spans="1:7" ht="12.75">
      <c r="A626" s="17" t="s">
        <v>537</v>
      </c>
      <c r="B626" s="29" t="s">
        <v>408</v>
      </c>
      <c r="C626" s="18" t="s">
        <v>409</v>
      </c>
      <c r="D626" s="41">
        <v>0</v>
      </c>
      <c r="E626" s="42">
        <v>7696</v>
      </c>
      <c r="F626" s="41">
        <f>E626-D626</f>
        <v>7696</v>
      </c>
      <c r="G626" s="42" t="str">
        <f>IF(D626=0,"***",E626/D626)</f>
        <v>***</v>
      </c>
    </row>
    <row r="627" spans="1:7" ht="12.75">
      <c r="A627" s="19"/>
      <c r="B627" s="30"/>
      <c r="C627" s="20" t="s">
        <v>211</v>
      </c>
      <c r="D627" s="43"/>
      <c r="E627" s="44">
        <v>7696</v>
      </c>
      <c r="F627" s="43"/>
      <c r="G627" s="44"/>
    </row>
    <row r="628" spans="1:7" ht="12.75">
      <c r="A628" s="17" t="s">
        <v>538</v>
      </c>
      <c r="B628" s="29" t="s">
        <v>408</v>
      </c>
      <c r="C628" s="18" t="s">
        <v>409</v>
      </c>
      <c r="D628" s="41">
        <v>0</v>
      </c>
      <c r="E628" s="42">
        <v>11348</v>
      </c>
      <c r="F628" s="41">
        <f>E628-D628</f>
        <v>11348</v>
      </c>
      <c r="G628" s="42" t="str">
        <f>IF(D628=0,"***",E628/D628)</f>
        <v>***</v>
      </c>
    </row>
    <row r="629" spans="1:7" ht="12.75">
      <c r="A629" s="19"/>
      <c r="B629" s="30"/>
      <c r="C629" s="20" t="s">
        <v>211</v>
      </c>
      <c r="D629" s="43"/>
      <c r="E629" s="44">
        <v>11267</v>
      </c>
      <c r="F629" s="43"/>
      <c r="G629" s="44"/>
    </row>
    <row r="630" spans="1:7" ht="12.75">
      <c r="A630" s="19"/>
      <c r="B630" s="30"/>
      <c r="C630" s="20" t="s">
        <v>207</v>
      </c>
      <c r="D630" s="43"/>
      <c r="E630" s="44">
        <v>81</v>
      </c>
      <c r="F630" s="43"/>
      <c r="G630" s="44"/>
    </row>
    <row r="631" spans="1:7" ht="12.75">
      <c r="A631" s="17" t="s">
        <v>539</v>
      </c>
      <c r="B631" s="29" t="s">
        <v>408</v>
      </c>
      <c r="C631" s="18" t="s">
        <v>409</v>
      </c>
      <c r="D631" s="41">
        <v>0</v>
      </c>
      <c r="E631" s="42">
        <v>12087</v>
      </c>
      <c r="F631" s="41">
        <f>E631-D631</f>
        <v>12087</v>
      </c>
      <c r="G631" s="42" t="str">
        <f>IF(D631=0,"***",E631/D631)</f>
        <v>***</v>
      </c>
    </row>
    <row r="632" spans="1:7" ht="12.75">
      <c r="A632" s="19"/>
      <c r="B632" s="30"/>
      <c r="C632" s="20" t="s">
        <v>211</v>
      </c>
      <c r="D632" s="43"/>
      <c r="E632" s="44">
        <v>12087</v>
      </c>
      <c r="F632" s="43"/>
      <c r="G632" s="44"/>
    </row>
    <row r="633" spans="1:7" ht="12.75">
      <c r="A633" s="17" t="s">
        <v>540</v>
      </c>
      <c r="B633" s="29" t="s">
        <v>408</v>
      </c>
      <c r="C633" s="18" t="s">
        <v>409</v>
      </c>
      <c r="D633" s="41">
        <v>0</v>
      </c>
      <c r="E633" s="42">
        <v>8484</v>
      </c>
      <c r="F633" s="41">
        <f>E633-D633</f>
        <v>8484</v>
      </c>
      <c r="G633" s="42" t="str">
        <f>IF(D633=0,"***",E633/D633)</f>
        <v>***</v>
      </c>
    </row>
    <row r="634" spans="1:7" ht="12.75">
      <c r="A634" s="19"/>
      <c r="B634" s="30"/>
      <c r="C634" s="20" t="s">
        <v>211</v>
      </c>
      <c r="D634" s="43"/>
      <c r="E634" s="44">
        <v>8453</v>
      </c>
      <c r="F634" s="43"/>
      <c r="G634" s="44"/>
    </row>
    <row r="635" spans="1:7" ht="12.75">
      <c r="A635" s="19"/>
      <c r="B635" s="30"/>
      <c r="C635" s="20" t="s">
        <v>207</v>
      </c>
      <c r="D635" s="43"/>
      <c r="E635" s="44">
        <v>31</v>
      </c>
      <c r="F635" s="43"/>
      <c r="G635" s="44"/>
    </row>
    <row r="636" spans="1:7" ht="12.75">
      <c r="A636" s="17" t="s">
        <v>541</v>
      </c>
      <c r="B636" s="29" t="s">
        <v>408</v>
      </c>
      <c r="C636" s="18" t="s">
        <v>409</v>
      </c>
      <c r="D636" s="41">
        <v>0</v>
      </c>
      <c r="E636" s="42">
        <v>6995</v>
      </c>
      <c r="F636" s="41">
        <f>E636-D636</f>
        <v>6995</v>
      </c>
      <c r="G636" s="42" t="str">
        <f>IF(D636=0,"***",E636/D636)</f>
        <v>***</v>
      </c>
    </row>
    <row r="637" spans="1:7" ht="12.75">
      <c r="A637" s="19"/>
      <c r="B637" s="30"/>
      <c r="C637" s="20" t="s">
        <v>211</v>
      </c>
      <c r="D637" s="43"/>
      <c r="E637" s="44">
        <v>6993</v>
      </c>
      <c r="F637" s="43"/>
      <c r="G637" s="44"/>
    </row>
    <row r="638" spans="1:7" ht="12.75">
      <c r="A638" s="19"/>
      <c r="B638" s="30"/>
      <c r="C638" s="20" t="s">
        <v>207</v>
      </c>
      <c r="D638" s="43"/>
      <c r="E638" s="44">
        <v>2</v>
      </c>
      <c r="F638" s="43"/>
      <c r="G638" s="44"/>
    </row>
    <row r="639" spans="1:7" ht="12.75">
      <c r="A639" s="17" t="s">
        <v>542</v>
      </c>
      <c r="B639" s="29" t="s">
        <v>408</v>
      </c>
      <c r="C639" s="18" t="s">
        <v>409</v>
      </c>
      <c r="D639" s="41">
        <v>0</v>
      </c>
      <c r="E639" s="42">
        <v>9474</v>
      </c>
      <c r="F639" s="41">
        <f>E639-D639</f>
        <v>9474</v>
      </c>
      <c r="G639" s="42" t="str">
        <f>IF(D639=0,"***",E639/D639)</f>
        <v>***</v>
      </c>
    </row>
    <row r="640" spans="1:7" ht="12.75">
      <c r="A640" s="19"/>
      <c r="B640" s="30"/>
      <c r="C640" s="20" t="s">
        <v>211</v>
      </c>
      <c r="D640" s="43"/>
      <c r="E640" s="44">
        <v>9219</v>
      </c>
      <c r="F640" s="43"/>
      <c r="G640" s="44"/>
    </row>
    <row r="641" spans="1:7" ht="12.75">
      <c r="A641" s="19"/>
      <c r="B641" s="30"/>
      <c r="C641" s="20" t="s">
        <v>207</v>
      </c>
      <c r="D641" s="43"/>
      <c r="E641" s="44">
        <v>255</v>
      </c>
      <c r="F641" s="43"/>
      <c r="G641" s="44"/>
    </row>
    <row r="642" spans="1:7" ht="12.75">
      <c r="A642" s="17" t="s">
        <v>543</v>
      </c>
      <c r="B642" s="29" t="s">
        <v>408</v>
      </c>
      <c r="C642" s="18" t="s">
        <v>409</v>
      </c>
      <c r="D642" s="41">
        <v>0</v>
      </c>
      <c r="E642" s="42">
        <v>11356</v>
      </c>
      <c r="F642" s="41">
        <f>E642-D642</f>
        <v>11356</v>
      </c>
      <c r="G642" s="42" t="str">
        <f>IF(D642=0,"***",E642/D642)</f>
        <v>***</v>
      </c>
    </row>
    <row r="643" spans="1:7" ht="12.75">
      <c r="A643" s="19"/>
      <c r="B643" s="30"/>
      <c r="C643" s="20" t="s">
        <v>211</v>
      </c>
      <c r="D643" s="43"/>
      <c r="E643" s="44">
        <v>11261</v>
      </c>
      <c r="F643" s="43"/>
      <c r="G643" s="44"/>
    </row>
    <row r="644" spans="1:7" ht="12.75">
      <c r="A644" s="19"/>
      <c r="B644" s="30"/>
      <c r="C644" s="20" t="s">
        <v>207</v>
      </c>
      <c r="D644" s="43"/>
      <c r="E644" s="44">
        <v>95</v>
      </c>
      <c r="F644" s="43"/>
      <c r="G644" s="44"/>
    </row>
    <row r="645" spans="1:7" ht="12.75">
      <c r="A645" s="17" t="s">
        <v>544</v>
      </c>
      <c r="B645" s="29" t="s">
        <v>408</v>
      </c>
      <c r="C645" s="18" t="s">
        <v>409</v>
      </c>
      <c r="D645" s="41">
        <v>0</v>
      </c>
      <c r="E645" s="42">
        <v>9129</v>
      </c>
      <c r="F645" s="41">
        <f>E645-D645</f>
        <v>9129</v>
      </c>
      <c r="G645" s="42" t="str">
        <f>IF(D645=0,"***",E645/D645)</f>
        <v>***</v>
      </c>
    </row>
    <row r="646" spans="1:7" ht="12.75">
      <c r="A646" s="19"/>
      <c r="B646" s="30"/>
      <c r="C646" s="20" t="s">
        <v>211</v>
      </c>
      <c r="D646" s="43"/>
      <c r="E646" s="44">
        <v>9129</v>
      </c>
      <c r="F646" s="43"/>
      <c r="G646" s="44"/>
    </row>
    <row r="647" spans="1:7" ht="12.75">
      <c r="A647" s="17" t="s">
        <v>545</v>
      </c>
      <c r="B647" s="29" t="s">
        <v>408</v>
      </c>
      <c r="C647" s="18" t="s">
        <v>409</v>
      </c>
      <c r="D647" s="41">
        <v>0</v>
      </c>
      <c r="E647" s="42">
        <v>16247</v>
      </c>
      <c r="F647" s="41">
        <f>E647-D647</f>
        <v>16247</v>
      </c>
      <c r="G647" s="42" t="str">
        <f>IF(D647=0,"***",E647/D647)</f>
        <v>***</v>
      </c>
    </row>
    <row r="648" spans="1:7" ht="12.75">
      <c r="A648" s="19"/>
      <c r="B648" s="30"/>
      <c r="C648" s="20" t="s">
        <v>211</v>
      </c>
      <c r="D648" s="43"/>
      <c r="E648" s="44">
        <v>16247</v>
      </c>
      <c r="F648" s="43"/>
      <c r="G648" s="44"/>
    </row>
    <row r="649" spans="1:7" ht="12.75">
      <c r="A649" s="17" t="s">
        <v>546</v>
      </c>
      <c r="B649" s="29" t="s">
        <v>408</v>
      </c>
      <c r="C649" s="18" t="s">
        <v>409</v>
      </c>
      <c r="D649" s="41">
        <v>0</v>
      </c>
      <c r="E649" s="42">
        <v>7663</v>
      </c>
      <c r="F649" s="41">
        <f>E649-D649</f>
        <v>7663</v>
      </c>
      <c r="G649" s="42" t="str">
        <f>IF(D649=0,"***",E649/D649)</f>
        <v>***</v>
      </c>
    </row>
    <row r="650" spans="1:7" ht="12.75">
      <c r="A650" s="19"/>
      <c r="B650" s="30"/>
      <c r="C650" s="20" t="s">
        <v>211</v>
      </c>
      <c r="D650" s="43"/>
      <c r="E650" s="44">
        <v>7663</v>
      </c>
      <c r="F650" s="43"/>
      <c r="G650" s="44"/>
    </row>
    <row r="651" spans="1:7" ht="12.75">
      <c r="A651" s="17" t="s">
        <v>547</v>
      </c>
      <c r="B651" s="29" t="s">
        <v>408</v>
      </c>
      <c r="C651" s="18" t="s">
        <v>409</v>
      </c>
      <c r="D651" s="41">
        <v>0</v>
      </c>
      <c r="E651" s="42">
        <v>7054</v>
      </c>
      <c r="F651" s="41">
        <f>E651-D651</f>
        <v>7054</v>
      </c>
      <c r="G651" s="42" t="str">
        <f>IF(D651=0,"***",E651/D651)</f>
        <v>***</v>
      </c>
    </row>
    <row r="652" spans="1:7" ht="12.75">
      <c r="A652" s="19"/>
      <c r="B652" s="30"/>
      <c r="C652" s="20" t="s">
        <v>211</v>
      </c>
      <c r="D652" s="43"/>
      <c r="E652" s="44">
        <v>7046</v>
      </c>
      <c r="F652" s="43"/>
      <c r="G652" s="44"/>
    </row>
    <row r="653" spans="1:7" ht="12.75">
      <c r="A653" s="19"/>
      <c r="B653" s="30"/>
      <c r="C653" s="20" t="s">
        <v>207</v>
      </c>
      <c r="D653" s="43"/>
      <c r="E653" s="44">
        <v>8</v>
      </c>
      <c r="F653" s="43"/>
      <c r="G653" s="44"/>
    </row>
    <row r="654" spans="1:7" ht="12.75">
      <c r="A654" s="17" t="s">
        <v>548</v>
      </c>
      <c r="B654" s="29" t="s">
        <v>408</v>
      </c>
      <c r="C654" s="18" t="s">
        <v>409</v>
      </c>
      <c r="D654" s="41">
        <v>0</v>
      </c>
      <c r="E654" s="42">
        <v>10034</v>
      </c>
      <c r="F654" s="41">
        <f>E654-D654</f>
        <v>10034</v>
      </c>
      <c r="G654" s="42" t="str">
        <f>IF(D654=0,"***",E654/D654)</f>
        <v>***</v>
      </c>
    </row>
    <row r="655" spans="1:7" ht="12.75">
      <c r="A655" s="19"/>
      <c r="B655" s="30"/>
      <c r="C655" s="20" t="s">
        <v>211</v>
      </c>
      <c r="D655" s="43"/>
      <c r="E655" s="44">
        <v>10034</v>
      </c>
      <c r="F655" s="43"/>
      <c r="G655" s="44"/>
    </row>
    <row r="656" spans="1:7" ht="12.75">
      <c r="A656" s="17" t="s">
        <v>549</v>
      </c>
      <c r="B656" s="29" t="s">
        <v>408</v>
      </c>
      <c r="C656" s="18" t="s">
        <v>409</v>
      </c>
      <c r="D656" s="41">
        <v>0</v>
      </c>
      <c r="E656" s="42">
        <v>13897</v>
      </c>
      <c r="F656" s="41">
        <f>E656-D656</f>
        <v>13897</v>
      </c>
      <c r="G656" s="42" t="str">
        <f>IF(D656=0,"***",E656/D656)</f>
        <v>***</v>
      </c>
    </row>
    <row r="657" spans="1:7" ht="12.75">
      <c r="A657" s="19"/>
      <c r="B657" s="30"/>
      <c r="C657" s="20" t="s">
        <v>211</v>
      </c>
      <c r="D657" s="43"/>
      <c r="E657" s="44">
        <v>13757</v>
      </c>
      <c r="F657" s="43"/>
      <c r="G657" s="44"/>
    </row>
    <row r="658" spans="1:7" ht="12.75">
      <c r="A658" s="19"/>
      <c r="B658" s="30"/>
      <c r="C658" s="20" t="s">
        <v>207</v>
      </c>
      <c r="D658" s="43"/>
      <c r="E658" s="44">
        <v>140</v>
      </c>
      <c r="F658" s="43"/>
      <c r="G658" s="44"/>
    </row>
    <row r="659" spans="1:7" ht="12.75">
      <c r="A659" s="17" t="s">
        <v>550</v>
      </c>
      <c r="B659" s="29" t="s">
        <v>408</v>
      </c>
      <c r="C659" s="18" t="s">
        <v>409</v>
      </c>
      <c r="D659" s="41">
        <v>0</v>
      </c>
      <c r="E659" s="42">
        <v>15755</v>
      </c>
      <c r="F659" s="41">
        <f>E659-D659</f>
        <v>15755</v>
      </c>
      <c r="G659" s="42" t="str">
        <f>IF(D659=0,"***",E659/D659)</f>
        <v>***</v>
      </c>
    </row>
    <row r="660" spans="1:7" ht="12.75">
      <c r="A660" s="19"/>
      <c r="B660" s="30"/>
      <c r="C660" s="20" t="s">
        <v>211</v>
      </c>
      <c r="D660" s="43"/>
      <c r="E660" s="44">
        <v>15425</v>
      </c>
      <c r="F660" s="43"/>
      <c r="G660" s="44"/>
    </row>
    <row r="661" spans="1:7" ht="12.75">
      <c r="A661" s="19"/>
      <c r="B661" s="30"/>
      <c r="C661" s="20" t="s">
        <v>207</v>
      </c>
      <c r="D661" s="43"/>
      <c r="E661" s="44">
        <v>330</v>
      </c>
      <c r="F661" s="43"/>
      <c r="G661" s="44"/>
    </row>
    <row r="662" spans="1:7" ht="12.75">
      <c r="A662" s="17" t="s">
        <v>551</v>
      </c>
      <c r="B662" s="29" t="s">
        <v>408</v>
      </c>
      <c r="C662" s="18" t="s">
        <v>409</v>
      </c>
      <c r="D662" s="41">
        <v>0</v>
      </c>
      <c r="E662" s="42">
        <v>10133</v>
      </c>
      <c r="F662" s="41">
        <f>E662-D662</f>
        <v>10133</v>
      </c>
      <c r="G662" s="42" t="str">
        <f>IF(D662=0,"***",E662/D662)</f>
        <v>***</v>
      </c>
    </row>
    <row r="663" spans="1:7" ht="12.75">
      <c r="A663" s="19"/>
      <c r="B663" s="30"/>
      <c r="C663" s="20" t="s">
        <v>211</v>
      </c>
      <c r="D663" s="43"/>
      <c r="E663" s="44">
        <v>10032</v>
      </c>
      <c r="F663" s="43"/>
      <c r="G663" s="44"/>
    </row>
    <row r="664" spans="1:7" ht="12.75">
      <c r="A664" s="19"/>
      <c r="B664" s="30"/>
      <c r="C664" s="20" t="s">
        <v>207</v>
      </c>
      <c r="D664" s="43"/>
      <c r="E664" s="44">
        <v>101</v>
      </c>
      <c r="F664" s="43"/>
      <c r="G664" s="44"/>
    </row>
    <row r="665" spans="1:7" ht="12.75">
      <c r="A665" s="17" t="s">
        <v>552</v>
      </c>
      <c r="B665" s="29" t="s">
        <v>408</v>
      </c>
      <c r="C665" s="18" t="s">
        <v>409</v>
      </c>
      <c r="D665" s="41">
        <v>0</v>
      </c>
      <c r="E665" s="42">
        <v>6065</v>
      </c>
      <c r="F665" s="41">
        <f>E665-D665</f>
        <v>6065</v>
      </c>
      <c r="G665" s="42" t="str">
        <f>IF(D665=0,"***",E665/D665)</f>
        <v>***</v>
      </c>
    </row>
    <row r="666" spans="1:7" ht="12.75">
      <c r="A666" s="19"/>
      <c r="B666" s="30"/>
      <c r="C666" s="20" t="s">
        <v>211</v>
      </c>
      <c r="D666" s="43"/>
      <c r="E666" s="44">
        <v>6035</v>
      </c>
      <c r="F666" s="43"/>
      <c r="G666" s="44"/>
    </row>
    <row r="667" spans="1:7" ht="12.75">
      <c r="A667" s="19"/>
      <c r="B667" s="30"/>
      <c r="C667" s="20" t="s">
        <v>207</v>
      </c>
      <c r="D667" s="43"/>
      <c r="E667" s="44">
        <v>30</v>
      </c>
      <c r="F667" s="43"/>
      <c r="G667" s="44"/>
    </row>
    <row r="668" spans="1:7" ht="12.75">
      <c r="A668" s="17" t="s">
        <v>553</v>
      </c>
      <c r="B668" s="29" t="s">
        <v>408</v>
      </c>
      <c r="C668" s="18" t="s">
        <v>409</v>
      </c>
      <c r="D668" s="41">
        <v>0</v>
      </c>
      <c r="E668" s="42">
        <v>12952</v>
      </c>
      <c r="F668" s="41">
        <f>E668-D668</f>
        <v>12952</v>
      </c>
      <c r="G668" s="42" t="str">
        <f>IF(D668=0,"***",E668/D668)</f>
        <v>***</v>
      </c>
    </row>
    <row r="669" spans="1:7" ht="12.75">
      <c r="A669" s="19"/>
      <c r="B669" s="30"/>
      <c r="C669" s="20" t="s">
        <v>211</v>
      </c>
      <c r="D669" s="43"/>
      <c r="E669" s="44">
        <v>12381</v>
      </c>
      <c r="F669" s="43"/>
      <c r="G669" s="44"/>
    </row>
    <row r="670" spans="1:7" ht="12.75">
      <c r="A670" s="19"/>
      <c r="B670" s="30"/>
      <c r="C670" s="20" t="s">
        <v>207</v>
      </c>
      <c r="D670" s="43"/>
      <c r="E670" s="44">
        <v>571</v>
      </c>
      <c r="F670" s="43"/>
      <c r="G670" s="44"/>
    </row>
    <row r="671" spans="1:7" ht="12.75">
      <c r="A671" s="17" t="s">
        <v>554</v>
      </c>
      <c r="B671" s="29" t="s">
        <v>408</v>
      </c>
      <c r="C671" s="18" t="s">
        <v>409</v>
      </c>
      <c r="D671" s="41">
        <v>0</v>
      </c>
      <c r="E671" s="42">
        <v>10861</v>
      </c>
      <c r="F671" s="41">
        <f>E671-D671</f>
        <v>10861</v>
      </c>
      <c r="G671" s="42" t="str">
        <f>IF(D671=0,"***",E671/D671)</f>
        <v>***</v>
      </c>
    </row>
    <row r="672" spans="1:7" ht="12.75">
      <c r="A672" s="19"/>
      <c r="B672" s="30"/>
      <c r="C672" s="20" t="s">
        <v>211</v>
      </c>
      <c r="D672" s="43"/>
      <c r="E672" s="44">
        <v>10861</v>
      </c>
      <c r="F672" s="43"/>
      <c r="G672" s="44"/>
    </row>
    <row r="673" spans="1:7" ht="12.75">
      <c r="A673" s="17" t="s">
        <v>555</v>
      </c>
      <c r="B673" s="29" t="s">
        <v>408</v>
      </c>
      <c r="C673" s="18" t="s">
        <v>409</v>
      </c>
      <c r="D673" s="41">
        <v>0</v>
      </c>
      <c r="E673" s="42">
        <v>11469</v>
      </c>
      <c r="F673" s="41">
        <f>E673-D673</f>
        <v>11469</v>
      </c>
      <c r="G673" s="42" t="str">
        <f>IF(D673=0,"***",E673/D673)</f>
        <v>***</v>
      </c>
    </row>
    <row r="674" spans="1:7" ht="12.75">
      <c r="A674" s="19"/>
      <c r="B674" s="30"/>
      <c r="C674" s="20" t="s">
        <v>211</v>
      </c>
      <c r="D674" s="43"/>
      <c r="E674" s="44">
        <v>11464</v>
      </c>
      <c r="F674" s="43"/>
      <c r="G674" s="44"/>
    </row>
    <row r="675" spans="1:7" ht="12.75">
      <c r="A675" s="19"/>
      <c r="B675" s="30"/>
      <c r="C675" s="20" t="s">
        <v>207</v>
      </c>
      <c r="D675" s="43"/>
      <c r="E675" s="44">
        <v>5</v>
      </c>
      <c r="F675" s="43"/>
      <c r="G675" s="44"/>
    </row>
    <row r="676" spans="1:7" ht="12.75">
      <c r="A676" s="17" t="s">
        <v>556</v>
      </c>
      <c r="B676" s="29" t="s">
        <v>408</v>
      </c>
      <c r="C676" s="18" t="s">
        <v>409</v>
      </c>
      <c r="D676" s="41">
        <v>0</v>
      </c>
      <c r="E676" s="42">
        <v>10259</v>
      </c>
      <c r="F676" s="41">
        <f>E676-D676</f>
        <v>10259</v>
      </c>
      <c r="G676" s="42" t="str">
        <f>IF(D676=0,"***",E676/D676)</f>
        <v>***</v>
      </c>
    </row>
    <row r="677" spans="1:7" ht="12.75">
      <c r="A677" s="19"/>
      <c r="B677" s="30"/>
      <c r="C677" s="20" t="s">
        <v>211</v>
      </c>
      <c r="D677" s="43"/>
      <c r="E677" s="44">
        <v>10239</v>
      </c>
      <c r="F677" s="43"/>
      <c r="G677" s="44"/>
    </row>
    <row r="678" spans="1:7" ht="12.75">
      <c r="A678" s="19"/>
      <c r="B678" s="30"/>
      <c r="C678" s="20" t="s">
        <v>207</v>
      </c>
      <c r="D678" s="43"/>
      <c r="E678" s="44">
        <v>20</v>
      </c>
      <c r="F678" s="43"/>
      <c r="G678" s="44"/>
    </row>
    <row r="679" spans="1:7" ht="12.75">
      <c r="A679" s="17" t="s">
        <v>557</v>
      </c>
      <c r="B679" s="29" t="s">
        <v>408</v>
      </c>
      <c r="C679" s="18" t="s">
        <v>409</v>
      </c>
      <c r="D679" s="41">
        <v>0</v>
      </c>
      <c r="E679" s="42">
        <v>4530</v>
      </c>
      <c r="F679" s="41">
        <f>E679-D679</f>
        <v>4530</v>
      </c>
      <c r="G679" s="42" t="str">
        <f>IF(D679=0,"***",E679/D679)</f>
        <v>***</v>
      </c>
    </row>
    <row r="680" spans="1:7" ht="12.75">
      <c r="A680" s="19"/>
      <c r="B680" s="30"/>
      <c r="C680" s="20" t="s">
        <v>211</v>
      </c>
      <c r="D680" s="43"/>
      <c r="E680" s="44">
        <v>4530</v>
      </c>
      <c r="F680" s="43"/>
      <c r="G680" s="44"/>
    </row>
    <row r="681" spans="1:7" ht="12.75">
      <c r="A681" s="17" t="s">
        <v>558</v>
      </c>
      <c r="B681" s="29" t="s">
        <v>408</v>
      </c>
      <c r="C681" s="18" t="s">
        <v>409</v>
      </c>
      <c r="D681" s="41">
        <v>0</v>
      </c>
      <c r="E681" s="42">
        <v>5802</v>
      </c>
      <c r="F681" s="41">
        <f>E681-D681</f>
        <v>5802</v>
      </c>
      <c r="G681" s="42" t="str">
        <f>IF(D681=0,"***",E681/D681)</f>
        <v>***</v>
      </c>
    </row>
    <row r="682" spans="1:7" ht="12.75">
      <c r="A682" s="19"/>
      <c r="B682" s="30"/>
      <c r="C682" s="20" t="s">
        <v>211</v>
      </c>
      <c r="D682" s="43"/>
      <c r="E682" s="44">
        <v>5802</v>
      </c>
      <c r="F682" s="43"/>
      <c r="G682" s="44"/>
    </row>
    <row r="683" spans="1:7" ht="12.75">
      <c r="A683" s="17" t="s">
        <v>559</v>
      </c>
      <c r="B683" s="29" t="s">
        <v>387</v>
      </c>
      <c r="C683" s="18" t="s">
        <v>388</v>
      </c>
      <c r="D683" s="41">
        <v>0</v>
      </c>
      <c r="E683" s="42">
        <v>6335</v>
      </c>
      <c r="F683" s="41">
        <f>E683-D683</f>
        <v>6335</v>
      </c>
      <c r="G683" s="42" t="str">
        <f>IF(D683=0,"***",E683/D683)</f>
        <v>***</v>
      </c>
    </row>
    <row r="684" spans="1:7" ht="12.75">
      <c r="A684" s="19"/>
      <c r="B684" s="30"/>
      <c r="C684" s="20" t="s">
        <v>211</v>
      </c>
      <c r="D684" s="43"/>
      <c r="E684" s="44">
        <v>5421</v>
      </c>
      <c r="F684" s="43"/>
      <c r="G684" s="44"/>
    </row>
    <row r="685" spans="1:7" ht="12.75">
      <c r="A685" s="19"/>
      <c r="B685" s="30"/>
      <c r="C685" s="20" t="s">
        <v>207</v>
      </c>
      <c r="D685" s="43"/>
      <c r="E685" s="44">
        <v>914</v>
      </c>
      <c r="F685" s="43"/>
      <c r="G685" s="44"/>
    </row>
    <row r="686" spans="1:7" ht="12.75">
      <c r="A686" s="17" t="s">
        <v>560</v>
      </c>
      <c r="B686" s="29" t="s">
        <v>387</v>
      </c>
      <c r="C686" s="18" t="s">
        <v>388</v>
      </c>
      <c r="D686" s="41">
        <v>0</v>
      </c>
      <c r="E686" s="42">
        <v>10266</v>
      </c>
      <c r="F686" s="41">
        <f>E686-D686</f>
        <v>10266</v>
      </c>
      <c r="G686" s="42" t="str">
        <f>IF(D686=0,"***",E686/D686)</f>
        <v>***</v>
      </c>
    </row>
    <row r="687" spans="1:7" ht="12.75">
      <c r="A687" s="19"/>
      <c r="B687" s="30"/>
      <c r="C687" s="20" t="s">
        <v>211</v>
      </c>
      <c r="D687" s="43"/>
      <c r="E687" s="44">
        <v>9106</v>
      </c>
      <c r="F687" s="43"/>
      <c r="G687" s="44"/>
    </row>
    <row r="688" spans="1:7" ht="12.75">
      <c r="A688" s="19"/>
      <c r="B688" s="30"/>
      <c r="C688" s="20" t="s">
        <v>207</v>
      </c>
      <c r="D688" s="43"/>
      <c r="E688" s="44">
        <v>1160</v>
      </c>
      <c r="F688" s="43"/>
      <c r="G688" s="44"/>
    </row>
    <row r="689" spans="1:7" ht="12.75">
      <c r="A689" s="17" t="s">
        <v>561</v>
      </c>
      <c r="B689" s="29" t="s">
        <v>387</v>
      </c>
      <c r="C689" s="18" t="s">
        <v>388</v>
      </c>
      <c r="D689" s="41">
        <v>0</v>
      </c>
      <c r="E689" s="42">
        <v>10092</v>
      </c>
      <c r="F689" s="41">
        <f>E689-D689</f>
        <v>10092</v>
      </c>
      <c r="G689" s="42" t="str">
        <f>IF(D689=0,"***",E689/D689)</f>
        <v>***</v>
      </c>
    </row>
    <row r="690" spans="1:7" ht="12.75">
      <c r="A690" s="19"/>
      <c r="B690" s="30"/>
      <c r="C690" s="20" t="s">
        <v>211</v>
      </c>
      <c r="D690" s="43"/>
      <c r="E690" s="44">
        <v>8899</v>
      </c>
      <c r="F690" s="43"/>
      <c r="G690" s="44"/>
    </row>
    <row r="691" spans="1:7" ht="12.75">
      <c r="A691" s="19"/>
      <c r="B691" s="30"/>
      <c r="C691" s="20" t="s">
        <v>207</v>
      </c>
      <c r="D691" s="43"/>
      <c r="E691" s="44">
        <v>1193</v>
      </c>
      <c r="F691" s="43"/>
      <c r="G691" s="44"/>
    </row>
    <row r="692" spans="1:7" ht="12.75">
      <c r="A692" s="17" t="s">
        <v>561</v>
      </c>
      <c r="B692" s="29" t="s">
        <v>426</v>
      </c>
      <c r="C692" s="18" t="s">
        <v>427</v>
      </c>
      <c r="D692" s="41">
        <v>0</v>
      </c>
      <c r="E692" s="42">
        <v>922</v>
      </c>
      <c r="F692" s="41">
        <f>E692-D692</f>
        <v>922</v>
      </c>
      <c r="G692" s="42" t="str">
        <f>IF(D692=0,"***",E692/D692)</f>
        <v>***</v>
      </c>
    </row>
    <row r="693" spans="1:7" ht="12.75">
      <c r="A693" s="19"/>
      <c r="B693" s="30"/>
      <c r="C693" s="20" t="s">
        <v>211</v>
      </c>
      <c r="D693" s="43"/>
      <c r="E693" s="44">
        <v>922</v>
      </c>
      <c r="F693" s="43"/>
      <c r="G693" s="44"/>
    </row>
    <row r="694" spans="1:7" ht="12.75">
      <c r="A694" s="17" t="s">
        <v>562</v>
      </c>
      <c r="B694" s="29" t="s">
        <v>387</v>
      </c>
      <c r="C694" s="18" t="s">
        <v>388</v>
      </c>
      <c r="D694" s="41">
        <v>0</v>
      </c>
      <c r="E694" s="42">
        <v>11652</v>
      </c>
      <c r="F694" s="41">
        <f>E694-D694</f>
        <v>11652</v>
      </c>
      <c r="G694" s="42" t="str">
        <f>IF(D694=0,"***",E694/D694)</f>
        <v>***</v>
      </c>
    </row>
    <row r="695" spans="1:7" ht="12.75">
      <c r="A695" s="19"/>
      <c r="B695" s="30"/>
      <c r="C695" s="20" t="s">
        <v>211</v>
      </c>
      <c r="D695" s="43"/>
      <c r="E695" s="44">
        <v>10223</v>
      </c>
      <c r="F695" s="43"/>
      <c r="G695" s="44"/>
    </row>
    <row r="696" spans="1:7" ht="12.75">
      <c r="A696" s="19"/>
      <c r="B696" s="30"/>
      <c r="C696" s="20" t="s">
        <v>207</v>
      </c>
      <c r="D696" s="43"/>
      <c r="E696" s="44">
        <v>1429</v>
      </c>
      <c r="F696" s="43"/>
      <c r="G696" s="44"/>
    </row>
    <row r="697" spans="1:7" ht="12.75">
      <c r="A697" s="17" t="s">
        <v>562</v>
      </c>
      <c r="B697" s="29" t="s">
        <v>426</v>
      </c>
      <c r="C697" s="18" t="s">
        <v>427</v>
      </c>
      <c r="D697" s="41">
        <v>0</v>
      </c>
      <c r="E697" s="42">
        <v>960</v>
      </c>
      <c r="F697" s="41">
        <f>E697-D697</f>
        <v>960</v>
      </c>
      <c r="G697" s="42" t="str">
        <f>IF(D697=0,"***",E697/D697)</f>
        <v>***</v>
      </c>
    </row>
    <row r="698" spans="1:7" ht="12.75">
      <c r="A698" s="19"/>
      <c r="B698" s="30"/>
      <c r="C698" s="20" t="s">
        <v>211</v>
      </c>
      <c r="D698" s="43"/>
      <c r="E698" s="44">
        <v>960</v>
      </c>
      <c r="F698" s="43"/>
      <c r="G698" s="44"/>
    </row>
    <row r="699" spans="1:7" ht="12.75">
      <c r="A699" s="17" t="s">
        <v>563</v>
      </c>
      <c r="B699" s="29" t="s">
        <v>387</v>
      </c>
      <c r="C699" s="18" t="s">
        <v>388</v>
      </c>
      <c r="D699" s="41">
        <v>0</v>
      </c>
      <c r="E699" s="42">
        <v>8223</v>
      </c>
      <c r="F699" s="41">
        <f>E699-D699</f>
        <v>8223</v>
      </c>
      <c r="G699" s="42" t="str">
        <f>IF(D699=0,"***",E699/D699)</f>
        <v>***</v>
      </c>
    </row>
    <row r="700" spans="1:7" ht="12.75">
      <c r="A700" s="19"/>
      <c r="B700" s="30"/>
      <c r="C700" s="20" t="s">
        <v>211</v>
      </c>
      <c r="D700" s="43"/>
      <c r="E700" s="44">
        <v>6647</v>
      </c>
      <c r="F700" s="43"/>
      <c r="G700" s="44"/>
    </row>
    <row r="701" spans="1:7" ht="12.75">
      <c r="A701" s="19"/>
      <c r="B701" s="30"/>
      <c r="C701" s="20" t="s">
        <v>207</v>
      </c>
      <c r="D701" s="43"/>
      <c r="E701" s="44">
        <v>1576</v>
      </c>
      <c r="F701" s="43"/>
      <c r="G701" s="44"/>
    </row>
    <row r="702" spans="1:7" ht="12.75">
      <c r="A702" s="17" t="s">
        <v>564</v>
      </c>
      <c r="B702" s="29" t="s">
        <v>387</v>
      </c>
      <c r="C702" s="18" t="s">
        <v>388</v>
      </c>
      <c r="D702" s="41">
        <v>0</v>
      </c>
      <c r="E702" s="42">
        <v>2907</v>
      </c>
      <c r="F702" s="41">
        <f>E702-D702</f>
        <v>2907</v>
      </c>
      <c r="G702" s="42" t="str">
        <f>IF(D702=0,"***",E702/D702)</f>
        <v>***</v>
      </c>
    </row>
    <row r="703" spans="1:7" ht="12.75">
      <c r="A703" s="19"/>
      <c r="B703" s="30"/>
      <c r="C703" s="20" t="s">
        <v>211</v>
      </c>
      <c r="D703" s="43"/>
      <c r="E703" s="44">
        <v>2511</v>
      </c>
      <c r="F703" s="43"/>
      <c r="G703" s="44"/>
    </row>
    <row r="704" spans="1:7" ht="12.75">
      <c r="A704" s="19"/>
      <c r="B704" s="30"/>
      <c r="C704" s="20" t="s">
        <v>207</v>
      </c>
      <c r="D704" s="43"/>
      <c r="E704" s="44">
        <v>396</v>
      </c>
      <c r="F704" s="43"/>
      <c r="G704" s="44"/>
    </row>
    <row r="705" spans="1:7" ht="12.75">
      <c r="A705" s="17" t="s">
        <v>565</v>
      </c>
      <c r="B705" s="29" t="s">
        <v>387</v>
      </c>
      <c r="C705" s="18" t="s">
        <v>388</v>
      </c>
      <c r="D705" s="41">
        <v>0</v>
      </c>
      <c r="E705" s="42">
        <v>4048</v>
      </c>
      <c r="F705" s="41">
        <f>E705-D705</f>
        <v>4048</v>
      </c>
      <c r="G705" s="42" t="str">
        <f>IF(D705=0,"***",E705/D705)</f>
        <v>***</v>
      </c>
    </row>
    <row r="706" spans="1:7" ht="12.75">
      <c r="A706" s="19"/>
      <c r="B706" s="30"/>
      <c r="C706" s="20" t="s">
        <v>211</v>
      </c>
      <c r="D706" s="43"/>
      <c r="E706" s="44">
        <v>3301</v>
      </c>
      <c r="F706" s="43"/>
      <c r="G706" s="44"/>
    </row>
    <row r="707" spans="1:7" ht="12.75">
      <c r="A707" s="19"/>
      <c r="B707" s="30"/>
      <c r="C707" s="20" t="s">
        <v>207</v>
      </c>
      <c r="D707" s="43"/>
      <c r="E707" s="44">
        <v>747</v>
      </c>
      <c r="F707" s="43"/>
      <c r="G707" s="44"/>
    </row>
    <row r="708" spans="1:7" ht="12.75">
      <c r="A708" s="17" t="s">
        <v>566</v>
      </c>
      <c r="B708" s="29" t="s">
        <v>387</v>
      </c>
      <c r="C708" s="18" t="s">
        <v>388</v>
      </c>
      <c r="D708" s="41">
        <v>0</v>
      </c>
      <c r="E708" s="42">
        <v>6837</v>
      </c>
      <c r="F708" s="41">
        <f>E708-D708</f>
        <v>6837</v>
      </c>
      <c r="G708" s="42" t="str">
        <f>IF(D708=0,"***",E708/D708)</f>
        <v>***</v>
      </c>
    </row>
    <row r="709" spans="1:7" ht="12.75">
      <c r="A709" s="19"/>
      <c r="B709" s="30"/>
      <c r="C709" s="20" t="s">
        <v>211</v>
      </c>
      <c r="D709" s="43"/>
      <c r="E709" s="44">
        <v>5897</v>
      </c>
      <c r="F709" s="43"/>
      <c r="G709" s="44"/>
    </row>
    <row r="710" spans="1:7" ht="12.75">
      <c r="A710" s="19"/>
      <c r="B710" s="30"/>
      <c r="C710" s="20" t="s">
        <v>207</v>
      </c>
      <c r="D710" s="43"/>
      <c r="E710" s="44">
        <v>940</v>
      </c>
      <c r="F710" s="43"/>
      <c r="G710" s="44"/>
    </row>
    <row r="711" spans="1:7" ht="12.75">
      <c r="A711" s="17" t="s">
        <v>567</v>
      </c>
      <c r="B711" s="29" t="s">
        <v>387</v>
      </c>
      <c r="C711" s="18" t="s">
        <v>388</v>
      </c>
      <c r="D711" s="41">
        <v>0</v>
      </c>
      <c r="E711" s="42">
        <v>13849</v>
      </c>
      <c r="F711" s="41">
        <f>E711-D711</f>
        <v>13849</v>
      </c>
      <c r="G711" s="42" t="str">
        <f>IF(D711=0,"***",E711/D711)</f>
        <v>***</v>
      </c>
    </row>
    <row r="712" spans="1:7" ht="12.75">
      <c r="A712" s="19"/>
      <c r="B712" s="30"/>
      <c r="C712" s="20" t="s">
        <v>211</v>
      </c>
      <c r="D712" s="43"/>
      <c r="E712" s="44">
        <v>11670</v>
      </c>
      <c r="F712" s="43"/>
      <c r="G712" s="44"/>
    </row>
    <row r="713" spans="1:7" ht="12.75">
      <c r="A713" s="19"/>
      <c r="B713" s="30"/>
      <c r="C713" s="20" t="s">
        <v>207</v>
      </c>
      <c r="D713" s="43"/>
      <c r="E713" s="44">
        <v>2179</v>
      </c>
      <c r="F713" s="43"/>
      <c r="G713" s="44"/>
    </row>
    <row r="714" spans="1:7" ht="12.75">
      <c r="A714" s="17" t="s">
        <v>567</v>
      </c>
      <c r="B714" s="29" t="s">
        <v>426</v>
      </c>
      <c r="C714" s="18" t="s">
        <v>427</v>
      </c>
      <c r="D714" s="41">
        <v>0</v>
      </c>
      <c r="E714" s="42">
        <v>1370</v>
      </c>
      <c r="F714" s="41">
        <f>E714-D714</f>
        <v>1370</v>
      </c>
      <c r="G714" s="42" t="str">
        <f>IF(D714=0,"***",E714/D714)</f>
        <v>***</v>
      </c>
    </row>
    <row r="715" spans="1:7" ht="12.75">
      <c r="A715" s="19"/>
      <c r="B715" s="30"/>
      <c r="C715" s="20" t="s">
        <v>211</v>
      </c>
      <c r="D715" s="43"/>
      <c r="E715" s="44">
        <v>1370</v>
      </c>
      <c r="F715" s="43"/>
      <c r="G715" s="44"/>
    </row>
    <row r="716" spans="1:7" ht="12.75">
      <c r="A716" s="17" t="s">
        <v>568</v>
      </c>
      <c r="B716" s="29" t="s">
        <v>387</v>
      </c>
      <c r="C716" s="18" t="s">
        <v>388</v>
      </c>
      <c r="D716" s="41">
        <v>0</v>
      </c>
      <c r="E716" s="42">
        <v>6204</v>
      </c>
      <c r="F716" s="41">
        <f>E716-D716</f>
        <v>6204</v>
      </c>
      <c r="G716" s="42" t="str">
        <f>IF(D716=0,"***",E716/D716)</f>
        <v>***</v>
      </c>
    </row>
    <row r="717" spans="1:7" ht="12.75">
      <c r="A717" s="19"/>
      <c r="B717" s="30"/>
      <c r="C717" s="20" t="s">
        <v>211</v>
      </c>
      <c r="D717" s="43"/>
      <c r="E717" s="44">
        <v>5227</v>
      </c>
      <c r="F717" s="43"/>
      <c r="G717" s="44"/>
    </row>
    <row r="718" spans="1:7" ht="12.75">
      <c r="A718" s="19"/>
      <c r="B718" s="30"/>
      <c r="C718" s="20" t="s">
        <v>207</v>
      </c>
      <c r="D718" s="43"/>
      <c r="E718" s="44">
        <v>977</v>
      </c>
      <c r="F718" s="43"/>
      <c r="G718" s="44"/>
    </row>
    <row r="719" spans="1:7" ht="12.75">
      <c r="A719" s="17" t="s">
        <v>569</v>
      </c>
      <c r="B719" s="29" t="s">
        <v>387</v>
      </c>
      <c r="C719" s="18" t="s">
        <v>388</v>
      </c>
      <c r="D719" s="41">
        <v>0</v>
      </c>
      <c r="E719" s="42">
        <v>2798</v>
      </c>
      <c r="F719" s="41">
        <f>E719-D719</f>
        <v>2798</v>
      </c>
      <c r="G719" s="42" t="str">
        <f>IF(D719=0,"***",E719/D719)</f>
        <v>***</v>
      </c>
    </row>
    <row r="720" spans="1:7" ht="12.75">
      <c r="A720" s="19"/>
      <c r="B720" s="30"/>
      <c r="C720" s="20" t="s">
        <v>211</v>
      </c>
      <c r="D720" s="43"/>
      <c r="E720" s="44">
        <v>2476</v>
      </c>
      <c r="F720" s="43"/>
      <c r="G720" s="44"/>
    </row>
    <row r="721" spans="1:7" ht="12.75">
      <c r="A721" s="19"/>
      <c r="B721" s="30"/>
      <c r="C721" s="20" t="s">
        <v>207</v>
      </c>
      <c r="D721" s="43"/>
      <c r="E721" s="44">
        <v>322</v>
      </c>
      <c r="F721" s="43"/>
      <c r="G721" s="44"/>
    </row>
    <row r="722" spans="1:7" ht="12.75">
      <c r="A722" s="17" t="s">
        <v>570</v>
      </c>
      <c r="B722" s="29" t="s">
        <v>571</v>
      </c>
      <c r="C722" s="18" t="s">
        <v>572</v>
      </c>
      <c r="D722" s="41">
        <v>0</v>
      </c>
      <c r="E722" s="42">
        <v>4088</v>
      </c>
      <c r="F722" s="41">
        <f>E722-D722</f>
        <v>4088</v>
      </c>
      <c r="G722" s="42" t="str">
        <f>IF(D722=0,"***",E722/D722)</f>
        <v>***</v>
      </c>
    </row>
    <row r="723" spans="1:7" ht="12.75">
      <c r="A723" s="19"/>
      <c r="B723" s="30"/>
      <c r="C723" s="20" t="s">
        <v>211</v>
      </c>
      <c r="D723" s="43"/>
      <c r="E723" s="44">
        <v>2486</v>
      </c>
      <c r="F723" s="43"/>
      <c r="G723" s="44"/>
    </row>
    <row r="724" spans="1:7" ht="12.75">
      <c r="A724" s="19"/>
      <c r="B724" s="30"/>
      <c r="C724" s="20" t="s">
        <v>207</v>
      </c>
      <c r="D724" s="43"/>
      <c r="E724" s="44">
        <v>1602</v>
      </c>
      <c r="F724" s="43"/>
      <c r="G724" s="44"/>
    </row>
    <row r="725" spans="1:7" ht="12.75">
      <c r="A725" s="17" t="s">
        <v>573</v>
      </c>
      <c r="B725" s="29" t="s">
        <v>377</v>
      </c>
      <c r="C725" s="18" t="s">
        <v>378</v>
      </c>
      <c r="D725" s="41">
        <v>0</v>
      </c>
      <c r="E725" s="42">
        <v>4047</v>
      </c>
      <c r="F725" s="41">
        <f>E725-D725</f>
        <v>4047</v>
      </c>
      <c r="G725" s="42" t="str">
        <f>IF(D725=0,"***",E725/D725)</f>
        <v>***</v>
      </c>
    </row>
    <row r="726" spans="1:7" ht="12.75">
      <c r="A726" s="19"/>
      <c r="B726" s="30"/>
      <c r="C726" s="20" t="s">
        <v>211</v>
      </c>
      <c r="D726" s="43"/>
      <c r="E726" s="44">
        <v>2587</v>
      </c>
      <c r="F726" s="43"/>
      <c r="G726" s="44"/>
    </row>
    <row r="727" spans="1:7" ht="12.75">
      <c r="A727" s="19"/>
      <c r="B727" s="30"/>
      <c r="C727" s="20" t="s">
        <v>207</v>
      </c>
      <c r="D727" s="43"/>
      <c r="E727" s="44">
        <v>1460</v>
      </c>
      <c r="F727" s="43"/>
      <c r="G727" s="44"/>
    </row>
    <row r="728" spans="1:7" ht="12.75">
      <c r="A728" s="17" t="s">
        <v>574</v>
      </c>
      <c r="B728" s="29" t="s">
        <v>377</v>
      </c>
      <c r="C728" s="18" t="s">
        <v>378</v>
      </c>
      <c r="D728" s="41">
        <v>0</v>
      </c>
      <c r="E728" s="42">
        <v>3060</v>
      </c>
      <c r="F728" s="41">
        <f>E728-D728</f>
        <v>3060</v>
      </c>
      <c r="G728" s="42" t="str">
        <f>IF(D728=0,"***",E728/D728)</f>
        <v>***</v>
      </c>
    </row>
    <row r="729" spans="1:7" ht="12.75">
      <c r="A729" s="19"/>
      <c r="B729" s="30"/>
      <c r="C729" s="20" t="s">
        <v>211</v>
      </c>
      <c r="D729" s="43"/>
      <c r="E729" s="44">
        <v>2746</v>
      </c>
      <c r="F729" s="43"/>
      <c r="G729" s="44"/>
    </row>
    <row r="730" spans="1:7" ht="12.75">
      <c r="A730" s="19"/>
      <c r="B730" s="30"/>
      <c r="C730" s="20" t="s">
        <v>207</v>
      </c>
      <c r="D730" s="43"/>
      <c r="E730" s="44">
        <v>314</v>
      </c>
      <c r="F730" s="43"/>
      <c r="G730" s="44"/>
    </row>
    <row r="731" spans="1:7" ht="12.75">
      <c r="A731" s="17" t="s">
        <v>575</v>
      </c>
      <c r="B731" s="29" t="s">
        <v>377</v>
      </c>
      <c r="C731" s="18" t="s">
        <v>378</v>
      </c>
      <c r="D731" s="41">
        <v>0</v>
      </c>
      <c r="E731" s="42">
        <v>4290</v>
      </c>
      <c r="F731" s="41">
        <f>E731-D731</f>
        <v>4290</v>
      </c>
      <c r="G731" s="42" t="str">
        <f>IF(D731=0,"***",E731/D731)</f>
        <v>***</v>
      </c>
    </row>
    <row r="732" spans="1:7" ht="12.75">
      <c r="A732" s="19"/>
      <c r="B732" s="30"/>
      <c r="C732" s="20" t="s">
        <v>211</v>
      </c>
      <c r="D732" s="43"/>
      <c r="E732" s="44">
        <v>3068</v>
      </c>
      <c r="F732" s="43"/>
      <c r="G732" s="44"/>
    </row>
    <row r="733" spans="1:7" ht="12.75">
      <c r="A733" s="19"/>
      <c r="B733" s="30"/>
      <c r="C733" s="20" t="s">
        <v>207</v>
      </c>
      <c r="D733" s="43"/>
      <c r="E733" s="44">
        <v>1222</v>
      </c>
      <c r="F733" s="43"/>
      <c r="G733" s="44"/>
    </row>
    <row r="734" spans="1:7" ht="12.75">
      <c r="A734" s="17" t="s">
        <v>576</v>
      </c>
      <c r="B734" s="29" t="s">
        <v>377</v>
      </c>
      <c r="C734" s="18" t="s">
        <v>378</v>
      </c>
      <c r="D734" s="41">
        <v>0</v>
      </c>
      <c r="E734" s="42">
        <v>3046</v>
      </c>
      <c r="F734" s="41">
        <f>E734-D734</f>
        <v>3046</v>
      </c>
      <c r="G734" s="42" t="str">
        <f>IF(D734=0,"***",E734/D734)</f>
        <v>***</v>
      </c>
    </row>
    <row r="735" spans="1:7" ht="12.75">
      <c r="A735" s="19"/>
      <c r="B735" s="30"/>
      <c r="C735" s="20" t="s">
        <v>211</v>
      </c>
      <c r="D735" s="43"/>
      <c r="E735" s="44">
        <v>2268</v>
      </c>
      <c r="F735" s="43"/>
      <c r="G735" s="44"/>
    </row>
    <row r="736" spans="1:7" ht="12.75">
      <c r="A736" s="19"/>
      <c r="B736" s="30"/>
      <c r="C736" s="20" t="s">
        <v>207</v>
      </c>
      <c r="D736" s="43"/>
      <c r="E736" s="44">
        <v>778</v>
      </c>
      <c r="F736" s="43"/>
      <c r="G736" s="44"/>
    </row>
    <row r="737" spans="1:7" ht="12.75">
      <c r="A737" s="17" t="s">
        <v>577</v>
      </c>
      <c r="B737" s="29" t="s">
        <v>377</v>
      </c>
      <c r="C737" s="18" t="s">
        <v>378</v>
      </c>
      <c r="D737" s="41">
        <v>0</v>
      </c>
      <c r="E737" s="42">
        <v>6368</v>
      </c>
      <c r="F737" s="41">
        <f>E737-D737</f>
        <v>6368</v>
      </c>
      <c r="G737" s="42" t="str">
        <f>IF(D737=0,"***",E737/D737)</f>
        <v>***</v>
      </c>
    </row>
    <row r="738" spans="1:7" ht="12.75">
      <c r="A738" s="19"/>
      <c r="B738" s="30"/>
      <c r="C738" s="20" t="s">
        <v>211</v>
      </c>
      <c r="D738" s="43"/>
      <c r="E738" s="44">
        <v>3827</v>
      </c>
      <c r="F738" s="43"/>
      <c r="G738" s="44"/>
    </row>
    <row r="739" spans="1:7" ht="12.75">
      <c r="A739" s="19"/>
      <c r="B739" s="30"/>
      <c r="C739" s="20" t="s">
        <v>207</v>
      </c>
      <c r="D739" s="43"/>
      <c r="E739" s="44">
        <v>2541</v>
      </c>
      <c r="F739" s="43"/>
      <c r="G739" s="44"/>
    </row>
    <row r="740" spans="1:7" ht="12.75">
      <c r="A740" s="17" t="s">
        <v>578</v>
      </c>
      <c r="B740" s="29" t="s">
        <v>377</v>
      </c>
      <c r="C740" s="18" t="s">
        <v>378</v>
      </c>
      <c r="D740" s="41">
        <v>0</v>
      </c>
      <c r="E740" s="42">
        <v>9612</v>
      </c>
      <c r="F740" s="41">
        <f>E740-D740</f>
        <v>9612</v>
      </c>
      <c r="G740" s="42" t="str">
        <f>IF(D740=0,"***",E740/D740)</f>
        <v>***</v>
      </c>
    </row>
    <row r="741" spans="1:7" ht="12.75">
      <c r="A741" s="19"/>
      <c r="B741" s="30"/>
      <c r="C741" s="20" t="s">
        <v>211</v>
      </c>
      <c r="D741" s="43"/>
      <c r="E741" s="44">
        <v>5259</v>
      </c>
      <c r="F741" s="43"/>
      <c r="G741" s="44"/>
    </row>
    <row r="742" spans="1:7" ht="13.5" thickBot="1">
      <c r="A742" s="19"/>
      <c r="B742" s="30"/>
      <c r="C742" s="20" t="s">
        <v>207</v>
      </c>
      <c r="D742" s="43"/>
      <c r="E742" s="44">
        <v>4353</v>
      </c>
      <c r="F742" s="43"/>
      <c r="G742" s="44"/>
    </row>
    <row r="743" spans="1:7" ht="13.5" thickBot="1">
      <c r="A743" s="16" t="s">
        <v>579</v>
      </c>
      <c r="B743" s="28"/>
      <c r="C743" s="15"/>
      <c r="D743" s="39"/>
      <c r="E743" s="40">
        <v>6982730</v>
      </c>
      <c r="F743" s="39"/>
      <c r="G743" s="40"/>
    </row>
    <row r="744" spans="1:7" ht="13.5" thickBot="1">
      <c r="A744" s="5"/>
      <c r="B744" s="25"/>
      <c r="C744" s="6" t="s">
        <v>1479</v>
      </c>
      <c r="D744" s="36">
        <v>0</v>
      </c>
      <c r="E744" s="37">
        <f>SUM(E16:E743)/3</f>
        <v>6982730</v>
      </c>
      <c r="F744" s="36">
        <f>E744-D744</f>
        <v>6982730</v>
      </c>
      <c r="G744" s="38" t="str">
        <f>IF(D744=0,"***",E744/D744)</f>
        <v>***</v>
      </c>
    </row>
    <row r="745" spans="2:7" ht="13.5" thickBot="1">
      <c r="B745" s="24"/>
      <c r="D745" s="33"/>
      <c r="E745" s="33"/>
      <c r="F745" s="33"/>
      <c r="G745" s="33"/>
    </row>
    <row r="746" spans="1:7" ht="13.5" thickBot="1">
      <c r="A746" s="5"/>
      <c r="B746" s="25"/>
      <c r="C746" s="6" t="s">
        <v>1480</v>
      </c>
      <c r="D746" s="34"/>
      <c r="E746" s="35"/>
      <c r="F746" s="34"/>
      <c r="G746" s="35"/>
    </row>
    <row r="747" spans="1:7" ht="34.5" customHeight="1">
      <c r="A747" s="11" t="s">
        <v>1451</v>
      </c>
      <c r="B747" s="26" t="s">
        <v>1481</v>
      </c>
      <c r="C747" s="12" t="s">
        <v>1453</v>
      </c>
      <c r="D747" s="13" t="s">
        <v>1454</v>
      </c>
      <c r="E747" s="14" t="s">
        <v>1455</v>
      </c>
      <c r="F747" s="13" t="s">
        <v>1482</v>
      </c>
      <c r="G747" s="14" t="s">
        <v>1457</v>
      </c>
    </row>
    <row r="748" spans="1:7" ht="13.5" customHeight="1" thickBot="1">
      <c r="A748" s="7"/>
      <c r="B748" s="27"/>
      <c r="C748" s="8" t="s">
        <v>1458</v>
      </c>
      <c r="D748" s="9"/>
      <c r="E748" s="10"/>
      <c r="F748" s="9"/>
      <c r="G748" s="10"/>
    </row>
    <row r="749" spans="1:7" ht="12.75">
      <c r="A749" s="21" t="s">
        <v>208</v>
      </c>
      <c r="B749" s="31" t="s">
        <v>580</v>
      </c>
      <c r="C749" s="22" t="s">
        <v>581</v>
      </c>
      <c r="D749" s="45">
        <v>0</v>
      </c>
      <c r="E749" s="46">
        <v>6000</v>
      </c>
      <c r="F749" s="45">
        <v>0</v>
      </c>
      <c r="G749" s="46" t="str">
        <f>IF(D749=0,"***",E749/D749)</f>
        <v>***</v>
      </c>
    </row>
    <row r="750" spans="1:7" ht="12.75">
      <c r="A750" s="19"/>
      <c r="B750" s="30"/>
      <c r="C750" s="20" t="s">
        <v>1486</v>
      </c>
      <c r="D750" s="43"/>
      <c r="E750" s="44">
        <v>6000</v>
      </c>
      <c r="F750" s="43"/>
      <c r="G750" s="44"/>
    </row>
    <row r="751" spans="1:7" ht="12.75">
      <c r="A751" s="17" t="s">
        <v>208</v>
      </c>
      <c r="B751" s="29" t="s">
        <v>582</v>
      </c>
      <c r="C751" s="18" t="s">
        <v>583</v>
      </c>
      <c r="D751" s="41">
        <v>0</v>
      </c>
      <c r="E751" s="42">
        <v>4200</v>
      </c>
      <c r="F751" s="41">
        <v>0</v>
      </c>
      <c r="G751" s="42" t="str">
        <f>IF(D751=0,"***",E751/D751)</f>
        <v>***</v>
      </c>
    </row>
    <row r="752" spans="1:7" ht="12.75">
      <c r="A752" s="19"/>
      <c r="B752" s="30"/>
      <c r="C752" s="20" t="s">
        <v>1486</v>
      </c>
      <c r="D752" s="43"/>
      <c r="E752" s="44">
        <v>4200</v>
      </c>
      <c r="F752" s="43"/>
      <c r="G752" s="44"/>
    </row>
    <row r="753" spans="1:7" ht="12.75">
      <c r="A753" s="17" t="s">
        <v>212</v>
      </c>
      <c r="B753" s="29" t="s">
        <v>1488</v>
      </c>
      <c r="C753" s="18" t="s">
        <v>584</v>
      </c>
      <c r="D753" s="41">
        <v>0</v>
      </c>
      <c r="E753" s="42">
        <v>250</v>
      </c>
      <c r="F753" s="41">
        <v>0</v>
      </c>
      <c r="G753" s="42" t="str">
        <f>IF(D753=0,"***",E753/D753)</f>
        <v>***</v>
      </c>
    </row>
    <row r="754" spans="1:7" ht="12.75">
      <c r="A754" s="19"/>
      <c r="B754" s="30"/>
      <c r="C754" s="20" t="s">
        <v>1486</v>
      </c>
      <c r="D754" s="43"/>
      <c r="E754" s="44">
        <v>250</v>
      </c>
      <c r="F754" s="43"/>
      <c r="G754" s="44"/>
    </row>
    <row r="755" spans="1:7" ht="12.75">
      <c r="A755" s="17" t="s">
        <v>212</v>
      </c>
      <c r="B755" s="29" t="s">
        <v>585</v>
      </c>
      <c r="C755" s="18" t="s">
        <v>586</v>
      </c>
      <c r="D755" s="41">
        <v>0</v>
      </c>
      <c r="E755" s="42">
        <v>600</v>
      </c>
      <c r="F755" s="41">
        <v>0</v>
      </c>
      <c r="G755" s="42" t="str">
        <f>IF(D755=0,"***",E755/D755)</f>
        <v>***</v>
      </c>
    </row>
    <row r="756" spans="1:7" ht="12.75">
      <c r="A756" s="19"/>
      <c r="B756" s="30"/>
      <c r="C756" s="20" t="s">
        <v>1486</v>
      </c>
      <c r="D756" s="43"/>
      <c r="E756" s="44">
        <v>600</v>
      </c>
      <c r="F756" s="43"/>
      <c r="G756" s="44"/>
    </row>
    <row r="757" spans="1:7" ht="12.75">
      <c r="A757" s="17" t="s">
        <v>216</v>
      </c>
      <c r="B757" s="29" t="s">
        <v>1488</v>
      </c>
      <c r="C757" s="18" t="s">
        <v>587</v>
      </c>
      <c r="D757" s="41">
        <v>0</v>
      </c>
      <c r="E757" s="42">
        <v>450</v>
      </c>
      <c r="F757" s="41">
        <v>0</v>
      </c>
      <c r="G757" s="42" t="str">
        <f>IF(D757=0,"***",E757/D757)</f>
        <v>***</v>
      </c>
    </row>
    <row r="758" spans="1:7" ht="12.75">
      <c r="A758" s="19"/>
      <c r="B758" s="30"/>
      <c r="C758" s="20" t="s">
        <v>1486</v>
      </c>
      <c r="D758" s="43"/>
      <c r="E758" s="44">
        <v>450</v>
      </c>
      <c r="F758" s="43"/>
      <c r="G758" s="44"/>
    </row>
    <row r="759" spans="1:7" ht="12.75">
      <c r="A759" s="17" t="s">
        <v>319</v>
      </c>
      <c r="B759" s="29" t="s">
        <v>588</v>
      </c>
      <c r="C759" s="18" t="s">
        <v>589</v>
      </c>
      <c r="D759" s="41">
        <v>0</v>
      </c>
      <c r="E759" s="42">
        <v>2625</v>
      </c>
      <c r="F759" s="41">
        <v>0</v>
      </c>
      <c r="G759" s="42" t="str">
        <f>IF(D759=0,"***",E759/D759)</f>
        <v>***</v>
      </c>
    </row>
    <row r="760" spans="1:7" ht="12.75">
      <c r="A760" s="19"/>
      <c r="B760" s="30"/>
      <c r="C760" s="20" t="s">
        <v>1486</v>
      </c>
      <c r="D760" s="43"/>
      <c r="E760" s="44">
        <v>2625</v>
      </c>
      <c r="F760" s="43"/>
      <c r="G760" s="44"/>
    </row>
    <row r="761" spans="1:7" ht="12.75">
      <c r="A761" s="17" t="s">
        <v>320</v>
      </c>
      <c r="B761" s="29" t="s">
        <v>1488</v>
      </c>
      <c r="C761" s="18" t="s">
        <v>590</v>
      </c>
      <c r="D761" s="41">
        <v>0</v>
      </c>
      <c r="E761" s="42">
        <v>1500</v>
      </c>
      <c r="F761" s="41">
        <v>0</v>
      </c>
      <c r="G761" s="42" t="str">
        <f>IF(D761=0,"***",E761/D761)</f>
        <v>***</v>
      </c>
    </row>
    <row r="762" spans="1:7" ht="12.75">
      <c r="A762" s="19"/>
      <c r="B762" s="30"/>
      <c r="C762" s="20" t="s">
        <v>1486</v>
      </c>
      <c r="D762" s="43"/>
      <c r="E762" s="44">
        <v>1500</v>
      </c>
      <c r="F762" s="43"/>
      <c r="G762" s="44"/>
    </row>
    <row r="763" spans="1:7" ht="12.75">
      <c r="A763" s="17" t="s">
        <v>320</v>
      </c>
      <c r="B763" s="29" t="s">
        <v>1488</v>
      </c>
      <c r="C763" s="18" t="s">
        <v>591</v>
      </c>
      <c r="D763" s="41">
        <v>0</v>
      </c>
      <c r="E763" s="42">
        <v>900</v>
      </c>
      <c r="F763" s="41">
        <v>0</v>
      </c>
      <c r="G763" s="42" t="str">
        <f>IF(D763=0,"***",E763/D763)</f>
        <v>***</v>
      </c>
    </row>
    <row r="764" spans="1:7" ht="12.75">
      <c r="A764" s="19"/>
      <c r="B764" s="30"/>
      <c r="C764" s="20" t="s">
        <v>1486</v>
      </c>
      <c r="D764" s="43"/>
      <c r="E764" s="44">
        <v>900</v>
      </c>
      <c r="F764" s="43"/>
      <c r="G764" s="44"/>
    </row>
    <row r="765" spans="1:7" ht="12.75">
      <c r="A765" s="17" t="s">
        <v>322</v>
      </c>
      <c r="B765" s="29" t="s">
        <v>1488</v>
      </c>
      <c r="C765" s="18" t="s">
        <v>592</v>
      </c>
      <c r="D765" s="41">
        <v>0</v>
      </c>
      <c r="E765" s="42">
        <v>3700</v>
      </c>
      <c r="F765" s="41">
        <v>0</v>
      </c>
      <c r="G765" s="42" t="str">
        <f>IF(D765=0,"***",E765/D765)</f>
        <v>***</v>
      </c>
    </row>
    <row r="766" spans="1:7" ht="12.75">
      <c r="A766" s="19"/>
      <c r="B766" s="30"/>
      <c r="C766" s="20" t="s">
        <v>1486</v>
      </c>
      <c r="D766" s="43"/>
      <c r="E766" s="44">
        <v>3700</v>
      </c>
      <c r="F766" s="43"/>
      <c r="G766" s="44"/>
    </row>
    <row r="767" spans="1:7" ht="12.75">
      <c r="A767" s="17" t="s">
        <v>323</v>
      </c>
      <c r="B767" s="29" t="s">
        <v>1488</v>
      </c>
      <c r="C767" s="18" t="s">
        <v>593</v>
      </c>
      <c r="D767" s="41">
        <v>0</v>
      </c>
      <c r="E767" s="42">
        <v>900</v>
      </c>
      <c r="F767" s="41">
        <v>0</v>
      </c>
      <c r="G767" s="42" t="str">
        <f>IF(D767=0,"***",E767/D767)</f>
        <v>***</v>
      </c>
    </row>
    <row r="768" spans="1:7" ht="12.75">
      <c r="A768" s="19"/>
      <c r="B768" s="30"/>
      <c r="C768" s="20" t="s">
        <v>1486</v>
      </c>
      <c r="D768" s="43"/>
      <c r="E768" s="44">
        <v>900</v>
      </c>
      <c r="F768" s="43"/>
      <c r="G768" s="44"/>
    </row>
    <row r="769" spans="1:7" ht="12.75">
      <c r="A769" s="17" t="s">
        <v>323</v>
      </c>
      <c r="B769" s="29" t="s">
        <v>1488</v>
      </c>
      <c r="C769" s="18" t="s">
        <v>594</v>
      </c>
      <c r="D769" s="41">
        <v>0</v>
      </c>
      <c r="E769" s="42">
        <v>800</v>
      </c>
      <c r="F769" s="41">
        <v>0</v>
      </c>
      <c r="G769" s="42" t="str">
        <f>IF(D769=0,"***",E769/D769)</f>
        <v>***</v>
      </c>
    </row>
    <row r="770" spans="1:7" ht="12.75">
      <c r="A770" s="19"/>
      <c r="B770" s="30"/>
      <c r="C770" s="20" t="s">
        <v>1486</v>
      </c>
      <c r="D770" s="43"/>
      <c r="E770" s="44">
        <v>800</v>
      </c>
      <c r="F770" s="43"/>
      <c r="G770" s="44"/>
    </row>
    <row r="771" spans="1:7" ht="12.75">
      <c r="A771" s="17" t="s">
        <v>323</v>
      </c>
      <c r="B771" s="29" t="s">
        <v>595</v>
      </c>
      <c r="C771" s="18" t="s">
        <v>596</v>
      </c>
      <c r="D771" s="41">
        <v>0</v>
      </c>
      <c r="E771" s="42">
        <v>1100</v>
      </c>
      <c r="F771" s="41">
        <v>0</v>
      </c>
      <c r="G771" s="42" t="str">
        <f>IF(D771=0,"***",E771/D771)</f>
        <v>***</v>
      </c>
    </row>
    <row r="772" spans="1:7" ht="12.75">
      <c r="A772" s="19"/>
      <c r="B772" s="30"/>
      <c r="C772" s="20" t="s">
        <v>1486</v>
      </c>
      <c r="D772" s="43"/>
      <c r="E772" s="44">
        <v>1100</v>
      </c>
      <c r="F772" s="43"/>
      <c r="G772" s="44"/>
    </row>
    <row r="773" spans="1:7" ht="12.75">
      <c r="A773" s="17" t="s">
        <v>333</v>
      </c>
      <c r="B773" s="29" t="s">
        <v>597</v>
      </c>
      <c r="C773" s="18" t="s">
        <v>598</v>
      </c>
      <c r="D773" s="41">
        <v>0</v>
      </c>
      <c r="E773" s="42">
        <v>414</v>
      </c>
      <c r="F773" s="41">
        <v>0</v>
      </c>
      <c r="G773" s="42" t="str">
        <f>IF(D773=0,"***",E773/D773)</f>
        <v>***</v>
      </c>
    </row>
    <row r="774" spans="1:7" ht="12.75">
      <c r="A774" s="19"/>
      <c r="B774" s="30"/>
      <c r="C774" s="20" t="s">
        <v>1486</v>
      </c>
      <c r="D774" s="43"/>
      <c r="E774" s="44">
        <v>414</v>
      </c>
      <c r="F774" s="43"/>
      <c r="G774" s="44"/>
    </row>
    <row r="775" spans="1:7" ht="12.75">
      <c r="A775" s="17" t="s">
        <v>333</v>
      </c>
      <c r="B775" s="29" t="s">
        <v>597</v>
      </c>
      <c r="C775" s="18" t="s">
        <v>599</v>
      </c>
      <c r="D775" s="41">
        <v>0</v>
      </c>
      <c r="E775" s="42">
        <v>18000</v>
      </c>
      <c r="F775" s="41">
        <v>0</v>
      </c>
      <c r="G775" s="42" t="str">
        <f>IF(D775=0,"***",E775/D775)</f>
        <v>***</v>
      </c>
    </row>
    <row r="776" spans="1:7" ht="12.75">
      <c r="A776" s="19"/>
      <c r="B776" s="30"/>
      <c r="C776" s="20" t="s">
        <v>1486</v>
      </c>
      <c r="D776" s="43"/>
      <c r="E776" s="44">
        <v>18000</v>
      </c>
      <c r="F776" s="43"/>
      <c r="G776" s="44"/>
    </row>
    <row r="777" spans="1:7" ht="12.75">
      <c r="A777" s="17" t="s">
        <v>344</v>
      </c>
      <c r="B777" s="29" t="s">
        <v>1488</v>
      </c>
      <c r="C777" s="18" t="s">
        <v>600</v>
      </c>
      <c r="D777" s="41">
        <v>0</v>
      </c>
      <c r="E777" s="42">
        <v>650</v>
      </c>
      <c r="F777" s="41">
        <v>0</v>
      </c>
      <c r="G777" s="42" t="str">
        <f>IF(D777=0,"***",E777/D777)</f>
        <v>***</v>
      </c>
    </row>
    <row r="778" spans="1:7" ht="12.75">
      <c r="A778" s="19"/>
      <c r="B778" s="30"/>
      <c r="C778" s="20" t="s">
        <v>1486</v>
      </c>
      <c r="D778" s="43"/>
      <c r="E778" s="44">
        <v>650</v>
      </c>
      <c r="F778" s="43"/>
      <c r="G778" s="44"/>
    </row>
    <row r="779" spans="1:7" ht="12.75">
      <c r="A779" s="17" t="s">
        <v>344</v>
      </c>
      <c r="B779" s="29" t="s">
        <v>1488</v>
      </c>
      <c r="C779" s="18" t="s">
        <v>601</v>
      </c>
      <c r="D779" s="41">
        <v>0</v>
      </c>
      <c r="E779" s="42">
        <v>1500</v>
      </c>
      <c r="F779" s="41">
        <v>0</v>
      </c>
      <c r="G779" s="42" t="str">
        <f>IF(D779=0,"***",E779/D779)</f>
        <v>***</v>
      </c>
    </row>
    <row r="780" spans="1:7" ht="12.75">
      <c r="A780" s="19"/>
      <c r="B780" s="30"/>
      <c r="C780" s="20" t="s">
        <v>1486</v>
      </c>
      <c r="D780" s="43"/>
      <c r="E780" s="44">
        <v>1500</v>
      </c>
      <c r="F780" s="43"/>
      <c r="G780" s="44"/>
    </row>
    <row r="781" spans="1:7" ht="12.75">
      <c r="A781" s="17" t="s">
        <v>345</v>
      </c>
      <c r="B781" s="29" t="s">
        <v>602</v>
      </c>
      <c r="C781" s="18" t="s">
        <v>603</v>
      </c>
      <c r="D781" s="41">
        <v>0</v>
      </c>
      <c r="E781" s="42">
        <v>4200</v>
      </c>
      <c r="F781" s="41">
        <v>0</v>
      </c>
      <c r="G781" s="42" t="str">
        <f>IF(D781=0,"***",E781/D781)</f>
        <v>***</v>
      </c>
    </row>
    <row r="782" spans="1:7" ht="12.75">
      <c r="A782" s="19"/>
      <c r="B782" s="30"/>
      <c r="C782" s="20" t="s">
        <v>1486</v>
      </c>
      <c r="D782" s="43"/>
      <c r="E782" s="44">
        <v>4200</v>
      </c>
      <c r="F782" s="43"/>
      <c r="G782" s="44"/>
    </row>
    <row r="783" spans="1:7" ht="12.75">
      <c r="A783" s="17" t="s">
        <v>347</v>
      </c>
      <c r="B783" s="29" t="s">
        <v>1488</v>
      </c>
      <c r="C783" s="18" t="s">
        <v>599</v>
      </c>
      <c r="D783" s="41">
        <v>0</v>
      </c>
      <c r="E783" s="42">
        <v>8000</v>
      </c>
      <c r="F783" s="41">
        <v>0</v>
      </c>
      <c r="G783" s="42" t="str">
        <f>IF(D783=0,"***",E783/D783)</f>
        <v>***</v>
      </c>
    </row>
    <row r="784" spans="1:7" ht="12.75">
      <c r="A784" s="19"/>
      <c r="B784" s="30"/>
      <c r="C784" s="20" t="s">
        <v>1486</v>
      </c>
      <c r="D784" s="43"/>
      <c r="E784" s="44">
        <v>8000</v>
      </c>
      <c r="F784" s="43"/>
      <c r="G784" s="44"/>
    </row>
    <row r="785" spans="1:7" ht="12.75">
      <c r="A785" s="17" t="s">
        <v>352</v>
      </c>
      <c r="B785" s="29" t="s">
        <v>1488</v>
      </c>
      <c r="C785" s="18" t="s">
        <v>604</v>
      </c>
      <c r="D785" s="41">
        <v>0</v>
      </c>
      <c r="E785" s="42">
        <v>900</v>
      </c>
      <c r="F785" s="41">
        <v>0</v>
      </c>
      <c r="G785" s="42" t="str">
        <f>IF(D785=0,"***",E785/D785)</f>
        <v>***</v>
      </c>
    </row>
    <row r="786" spans="1:7" ht="12.75">
      <c r="A786" s="19"/>
      <c r="B786" s="30"/>
      <c r="C786" s="20" t="s">
        <v>1486</v>
      </c>
      <c r="D786" s="43"/>
      <c r="E786" s="44">
        <v>900</v>
      </c>
      <c r="F786" s="43"/>
      <c r="G786" s="44"/>
    </row>
    <row r="787" spans="1:7" ht="12.75">
      <c r="A787" s="17" t="s">
        <v>352</v>
      </c>
      <c r="B787" s="29" t="s">
        <v>1488</v>
      </c>
      <c r="C787" s="18" t="s">
        <v>605</v>
      </c>
      <c r="D787" s="41">
        <v>0</v>
      </c>
      <c r="E787" s="42">
        <v>4500</v>
      </c>
      <c r="F787" s="41">
        <v>0</v>
      </c>
      <c r="G787" s="42" t="str">
        <f>IF(D787=0,"***",E787/D787)</f>
        <v>***</v>
      </c>
    </row>
    <row r="788" spans="1:7" ht="12.75">
      <c r="A788" s="19"/>
      <c r="B788" s="30"/>
      <c r="C788" s="20" t="s">
        <v>1486</v>
      </c>
      <c r="D788" s="43"/>
      <c r="E788" s="44">
        <v>4500</v>
      </c>
      <c r="F788" s="43"/>
      <c r="G788" s="44"/>
    </row>
    <row r="789" spans="1:7" ht="12.75">
      <c r="A789" s="17" t="s">
        <v>358</v>
      </c>
      <c r="B789" s="29" t="s">
        <v>1488</v>
      </c>
      <c r="C789" s="18" t="s">
        <v>606</v>
      </c>
      <c r="D789" s="41">
        <v>0</v>
      </c>
      <c r="E789" s="42">
        <v>10000</v>
      </c>
      <c r="F789" s="41">
        <v>0</v>
      </c>
      <c r="G789" s="42" t="str">
        <f>IF(D789=0,"***",E789/D789)</f>
        <v>***</v>
      </c>
    </row>
    <row r="790" spans="1:7" ht="12.75">
      <c r="A790" s="19"/>
      <c r="B790" s="30"/>
      <c r="C790" s="20" t="s">
        <v>1486</v>
      </c>
      <c r="D790" s="43"/>
      <c r="E790" s="44">
        <v>10000</v>
      </c>
      <c r="F790" s="43"/>
      <c r="G790" s="44"/>
    </row>
    <row r="791" spans="1:7" ht="12.75">
      <c r="A791" s="17" t="s">
        <v>362</v>
      </c>
      <c r="B791" s="29" t="s">
        <v>1488</v>
      </c>
      <c r="C791" s="18" t="s">
        <v>607</v>
      </c>
      <c r="D791" s="41">
        <v>0</v>
      </c>
      <c r="E791" s="42">
        <v>1500</v>
      </c>
      <c r="F791" s="41">
        <v>0</v>
      </c>
      <c r="G791" s="42" t="str">
        <f>IF(D791=0,"***",E791/D791)</f>
        <v>***</v>
      </c>
    </row>
    <row r="792" spans="1:7" ht="12.75">
      <c r="A792" s="19"/>
      <c r="B792" s="30"/>
      <c r="C792" s="20" t="s">
        <v>1486</v>
      </c>
      <c r="D792" s="43"/>
      <c r="E792" s="44">
        <v>1500</v>
      </c>
      <c r="F792" s="43"/>
      <c r="G792" s="44"/>
    </row>
    <row r="793" spans="1:7" ht="12.75">
      <c r="A793" s="17" t="s">
        <v>362</v>
      </c>
      <c r="B793" s="29" t="s">
        <v>1488</v>
      </c>
      <c r="C793" s="18" t="s">
        <v>608</v>
      </c>
      <c r="D793" s="41">
        <v>0</v>
      </c>
      <c r="E793" s="42">
        <v>6000</v>
      </c>
      <c r="F793" s="41">
        <v>0</v>
      </c>
      <c r="G793" s="42" t="str">
        <f>IF(D793=0,"***",E793/D793)</f>
        <v>***</v>
      </c>
    </row>
    <row r="794" spans="1:7" ht="12.75">
      <c r="A794" s="19"/>
      <c r="B794" s="30"/>
      <c r="C794" s="20" t="s">
        <v>1486</v>
      </c>
      <c r="D794" s="43"/>
      <c r="E794" s="44">
        <v>6000</v>
      </c>
      <c r="F794" s="43"/>
      <c r="G794" s="44"/>
    </row>
    <row r="795" spans="1:7" ht="12.75">
      <c r="A795" s="17" t="s">
        <v>371</v>
      </c>
      <c r="B795" s="29" t="s">
        <v>1488</v>
      </c>
      <c r="C795" s="18" t="s">
        <v>599</v>
      </c>
      <c r="D795" s="41">
        <v>0</v>
      </c>
      <c r="E795" s="42">
        <v>15000</v>
      </c>
      <c r="F795" s="41">
        <v>0</v>
      </c>
      <c r="G795" s="42" t="str">
        <f>IF(D795=0,"***",E795/D795)</f>
        <v>***</v>
      </c>
    </row>
    <row r="796" spans="1:7" ht="12.75">
      <c r="A796" s="19"/>
      <c r="B796" s="30"/>
      <c r="C796" s="20" t="s">
        <v>1486</v>
      </c>
      <c r="D796" s="43"/>
      <c r="E796" s="44">
        <v>15000</v>
      </c>
      <c r="F796" s="43"/>
      <c r="G796" s="44"/>
    </row>
    <row r="797" spans="1:7" ht="12.75">
      <c r="A797" s="17" t="s">
        <v>373</v>
      </c>
      <c r="B797" s="29" t="s">
        <v>609</v>
      </c>
      <c r="C797" s="18" t="s">
        <v>610</v>
      </c>
      <c r="D797" s="41">
        <v>0</v>
      </c>
      <c r="E797" s="42">
        <v>900</v>
      </c>
      <c r="F797" s="41">
        <v>0</v>
      </c>
      <c r="G797" s="42" t="str">
        <f>IF(D797=0,"***",E797/D797)</f>
        <v>***</v>
      </c>
    </row>
    <row r="798" spans="1:7" ht="12.75">
      <c r="A798" s="19"/>
      <c r="B798" s="30"/>
      <c r="C798" s="20" t="s">
        <v>1486</v>
      </c>
      <c r="D798" s="43"/>
      <c r="E798" s="44">
        <v>900</v>
      </c>
      <c r="F798" s="43"/>
      <c r="G798" s="44"/>
    </row>
    <row r="799" spans="1:7" ht="12.75">
      <c r="A799" s="17" t="s">
        <v>16</v>
      </c>
      <c r="B799" s="29" t="s">
        <v>611</v>
      </c>
      <c r="C799" s="18" t="s">
        <v>612</v>
      </c>
      <c r="D799" s="41">
        <v>0</v>
      </c>
      <c r="E799" s="42">
        <v>3000</v>
      </c>
      <c r="F799" s="41">
        <v>0</v>
      </c>
      <c r="G799" s="42" t="str">
        <f>IF(D799=0,"***",E799/D799)</f>
        <v>***</v>
      </c>
    </row>
    <row r="800" spans="1:7" ht="12.75">
      <c r="A800" s="19"/>
      <c r="B800" s="30"/>
      <c r="C800" s="20" t="s">
        <v>1486</v>
      </c>
      <c r="D800" s="43"/>
      <c r="E800" s="44">
        <v>3000</v>
      </c>
      <c r="F800" s="43"/>
      <c r="G800" s="44"/>
    </row>
    <row r="801" spans="1:7" ht="12.75">
      <c r="A801" s="17" t="s">
        <v>17</v>
      </c>
      <c r="B801" s="29" t="s">
        <v>1488</v>
      </c>
      <c r="C801" s="18" t="s">
        <v>613</v>
      </c>
      <c r="D801" s="41">
        <v>0</v>
      </c>
      <c r="E801" s="42">
        <v>3000</v>
      </c>
      <c r="F801" s="41">
        <v>0</v>
      </c>
      <c r="G801" s="42" t="str">
        <f>IF(D801=0,"***",E801/D801)</f>
        <v>***</v>
      </c>
    </row>
    <row r="802" spans="1:7" ht="12.75">
      <c r="A802" s="19"/>
      <c r="B802" s="30"/>
      <c r="C802" s="20" t="s">
        <v>1486</v>
      </c>
      <c r="D802" s="43"/>
      <c r="E802" s="44">
        <v>3000</v>
      </c>
      <c r="F802" s="43"/>
      <c r="G802" s="44"/>
    </row>
    <row r="803" spans="1:7" ht="12.75">
      <c r="A803" s="17" t="s">
        <v>614</v>
      </c>
      <c r="B803" s="29" t="s">
        <v>615</v>
      </c>
      <c r="C803" s="18" t="s">
        <v>616</v>
      </c>
      <c r="D803" s="41">
        <v>0</v>
      </c>
      <c r="E803" s="42">
        <v>5000</v>
      </c>
      <c r="F803" s="41">
        <v>0</v>
      </c>
      <c r="G803" s="42" t="str">
        <f>IF(D803=0,"***",E803/D803)</f>
        <v>***</v>
      </c>
    </row>
    <row r="804" spans="1:7" ht="12.75">
      <c r="A804" s="19"/>
      <c r="B804" s="30"/>
      <c r="C804" s="20" t="s">
        <v>1486</v>
      </c>
      <c r="D804" s="43"/>
      <c r="E804" s="44">
        <v>5000</v>
      </c>
      <c r="F804" s="43"/>
      <c r="G804" s="44"/>
    </row>
    <row r="805" spans="1:7" ht="12.75">
      <c r="A805" s="17" t="s">
        <v>376</v>
      </c>
      <c r="B805" s="29" t="s">
        <v>1488</v>
      </c>
      <c r="C805" s="18" t="s">
        <v>617</v>
      </c>
      <c r="D805" s="41">
        <v>0</v>
      </c>
      <c r="E805" s="42">
        <v>500</v>
      </c>
      <c r="F805" s="41">
        <v>0</v>
      </c>
      <c r="G805" s="42" t="str">
        <f>IF(D805=0,"***",E805/D805)</f>
        <v>***</v>
      </c>
    </row>
    <row r="806" spans="1:7" ht="12.75">
      <c r="A806" s="19"/>
      <c r="B806" s="30"/>
      <c r="C806" s="20" t="s">
        <v>1486</v>
      </c>
      <c r="D806" s="43"/>
      <c r="E806" s="44">
        <v>500</v>
      </c>
      <c r="F806" s="43"/>
      <c r="G806" s="44"/>
    </row>
    <row r="807" spans="1:7" ht="12.75">
      <c r="A807" s="17" t="s">
        <v>376</v>
      </c>
      <c r="B807" s="29" t="s">
        <v>1488</v>
      </c>
      <c r="C807" s="18" t="s">
        <v>618</v>
      </c>
      <c r="D807" s="41">
        <v>0</v>
      </c>
      <c r="E807" s="42">
        <v>665</v>
      </c>
      <c r="F807" s="41">
        <v>0</v>
      </c>
      <c r="G807" s="42" t="str">
        <f>IF(D807=0,"***",E807/D807)</f>
        <v>***</v>
      </c>
    </row>
    <row r="808" spans="1:7" ht="12.75">
      <c r="A808" s="19"/>
      <c r="B808" s="30"/>
      <c r="C808" s="20" t="s">
        <v>1486</v>
      </c>
      <c r="D808" s="43"/>
      <c r="E808" s="44">
        <v>665</v>
      </c>
      <c r="F808" s="43"/>
      <c r="G808" s="44"/>
    </row>
    <row r="809" spans="1:7" ht="12.75">
      <c r="A809" s="17" t="s">
        <v>385</v>
      </c>
      <c r="B809" s="29" t="s">
        <v>1488</v>
      </c>
      <c r="C809" s="18" t="s">
        <v>619</v>
      </c>
      <c r="D809" s="41">
        <v>0</v>
      </c>
      <c r="E809" s="42">
        <v>7000</v>
      </c>
      <c r="F809" s="41">
        <v>0</v>
      </c>
      <c r="G809" s="42" t="str">
        <f>IF(D809=0,"***",E809/D809)</f>
        <v>***</v>
      </c>
    </row>
    <row r="810" spans="1:7" ht="12.75">
      <c r="A810" s="19"/>
      <c r="B810" s="30"/>
      <c r="C810" s="20" t="s">
        <v>1486</v>
      </c>
      <c r="D810" s="43"/>
      <c r="E810" s="44">
        <v>7000</v>
      </c>
      <c r="F810" s="43"/>
      <c r="G810" s="44"/>
    </row>
    <row r="811" spans="1:7" ht="12.75">
      <c r="A811" s="17" t="s">
        <v>1467</v>
      </c>
      <c r="B811" s="29" t="s">
        <v>620</v>
      </c>
      <c r="C811" s="18" t="s">
        <v>621</v>
      </c>
      <c r="D811" s="41">
        <v>0</v>
      </c>
      <c r="E811" s="42">
        <v>52900</v>
      </c>
      <c r="F811" s="41">
        <v>0</v>
      </c>
      <c r="G811" s="42" t="str">
        <f>IF(D811=0,"***",E811/D811)</f>
        <v>***</v>
      </c>
    </row>
    <row r="812" spans="1:7" ht="12.75">
      <c r="A812" s="19"/>
      <c r="B812" s="30"/>
      <c r="C812" s="20" t="s">
        <v>622</v>
      </c>
      <c r="D812" s="43"/>
      <c r="E812" s="44">
        <v>52900</v>
      </c>
      <c r="F812" s="43"/>
      <c r="G812" s="44"/>
    </row>
    <row r="813" spans="1:7" ht="12.75">
      <c r="A813" s="17" t="s">
        <v>1467</v>
      </c>
      <c r="B813" s="29" t="s">
        <v>623</v>
      </c>
      <c r="C813" s="18" t="s">
        <v>624</v>
      </c>
      <c r="D813" s="41">
        <v>0</v>
      </c>
      <c r="E813" s="42">
        <v>6167</v>
      </c>
      <c r="F813" s="41">
        <v>0</v>
      </c>
      <c r="G813" s="42" t="str">
        <f>IF(D813=0,"***",E813/D813)</f>
        <v>***</v>
      </c>
    </row>
    <row r="814" spans="1:7" ht="12.75">
      <c r="A814" s="19"/>
      <c r="B814" s="30"/>
      <c r="C814" s="20" t="s">
        <v>1486</v>
      </c>
      <c r="D814" s="43"/>
      <c r="E814" s="44">
        <v>6167</v>
      </c>
      <c r="F814" s="43"/>
      <c r="G814" s="44"/>
    </row>
    <row r="815" spans="1:7" ht="12.75">
      <c r="A815" s="17" t="s">
        <v>1467</v>
      </c>
      <c r="B815" s="29" t="s">
        <v>625</v>
      </c>
      <c r="C815" s="18" t="s">
        <v>626</v>
      </c>
      <c r="D815" s="41">
        <v>0</v>
      </c>
      <c r="E815" s="42">
        <v>2900</v>
      </c>
      <c r="F815" s="41">
        <v>0</v>
      </c>
      <c r="G815" s="42" t="str">
        <f>IF(D815=0,"***",E815/D815)</f>
        <v>***</v>
      </c>
    </row>
    <row r="816" spans="1:7" ht="12.75">
      <c r="A816" s="19"/>
      <c r="B816" s="30"/>
      <c r="C816" s="20" t="s">
        <v>622</v>
      </c>
      <c r="D816" s="43"/>
      <c r="E816" s="44">
        <v>2900</v>
      </c>
      <c r="F816" s="43"/>
      <c r="G816" s="44"/>
    </row>
    <row r="817" spans="1:7" ht="12.75">
      <c r="A817" s="17" t="s">
        <v>1467</v>
      </c>
      <c r="B817" s="29" t="s">
        <v>627</v>
      </c>
      <c r="C817" s="18" t="s">
        <v>628</v>
      </c>
      <c r="D817" s="41">
        <v>0</v>
      </c>
      <c r="E817" s="42">
        <v>30930</v>
      </c>
      <c r="F817" s="41">
        <v>0</v>
      </c>
      <c r="G817" s="42" t="str">
        <f>IF(D817=0,"***",E817/D817)</f>
        <v>***</v>
      </c>
    </row>
    <row r="818" spans="1:7" ht="12.75">
      <c r="A818" s="19"/>
      <c r="B818" s="30"/>
      <c r="C818" s="20" t="s">
        <v>622</v>
      </c>
      <c r="D818" s="43"/>
      <c r="E818" s="44">
        <v>30930</v>
      </c>
      <c r="F818" s="43"/>
      <c r="G818" s="44"/>
    </row>
    <row r="819" spans="1:7" ht="12.75">
      <c r="A819" s="17" t="s">
        <v>1467</v>
      </c>
      <c r="B819" s="29" t="s">
        <v>629</v>
      </c>
      <c r="C819" s="18" t="s">
        <v>630</v>
      </c>
      <c r="D819" s="41">
        <v>0</v>
      </c>
      <c r="E819" s="42">
        <v>4230</v>
      </c>
      <c r="F819" s="41">
        <v>0</v>
      </c>
      <c r="G819" s="42" t="str">
        <f>IF(D819=0,"***",E819/D819)</f>
        <v>***</v>
      </c>
    </row>
    <row r="820" spans="1:7" ht="12.75">
      <c r="A820" s="19"/>
      <c r="B820" s="30"/>
      <c r="C820" s="20" t="s">
        <v>622</v>
      </c>
      <c r="D820" s="43"/>
      <c r="E820" s="44">
        <v>4230</v>
      </c>
      <c r="F820" s="43"/>
      <c r="G820" s="44"/>
    </row>
    <row r="821" spans="1:7" ht="12.75">
      <c r="A821" s="17" t="s">
        <v>399</v>
      </c>
      <c r="B821" s="29" t="s">
        <v>1488</v>
      </c>
      <c r="C821" s="18" t="s">
        <v>631</v>
      </c>
      <c r="D821" s="41">
        <v>0</v>
      </c>
      <c r="E821" s="42">
        <v>35000</v>
      </c>
      <c r="F821" s="41">
        <v>0</v>
      </c>
      <c r="G821" s="42" t="str">
        <f>IF(D821=0,"***",E821/D821)</f>
        <v>***</v>
      </c>
    </row>
    <row r="822" spans="1:7" ht="12.75">
      <c r="A822" s="19"/>
      <c r="B822" s="30"/>
      <c r="C822" s="20" t="s">
        <v>1486</v>
      </c>
      <c r="D822" s="43"/>
      <c r="E822" s="44">
        <v>35000</v>
      </c>
      <c r="F822" s="43"/>
      <c r="G822" s="44"/>
    </row>
    <row r="823" spans="1:7" ht="12.75">
      <c r="A823" s="17" t="s">
        <v>399</v>
      </c>
      <c r="B823" s="29" t="s">
        <v>1488</v>
      </c>
      <c r="C823" s="18" t="s">
        <v>632</v>
      </c>
      <c r="D823" s="41">
        <v>0</v>
      </c>
      <c r="E823" s="42">
        <v>10000</v>
      </c>
      <c r="F823" s="41">
        <v>0</v>
      </c>
      <c r="G823" s="42" t="str">
        <f>IF(D823=0,"***",E823/D823)</f>
        <v>***</v>
      </c>
    </row>
    <row r="824" spans="1:7" ht="12.75">
      <c r="A824" s="19"/>
      <c r="B824" s="30"/>
      <c r="C824" s="20" t="s">
        <v>1486</v>
      </c>
      <c r="D824" s="43"/>
      <c r="E824" s="44">
        <v>10000</v>
      </c>
      <c r="F824" s="43"/>
      <c r="G824" s="44"/>
    </row>
    <row r="825" spans="1:7" ht="12.75">
      <c r="A825" s="17" t="s">
        <v>633</v>
      </c>
      <c r="B825" s="29" t="s">
        <v>1488</v>
      </c>
      <c r="C825" s="18" t="s">
        <v>634</v>
      </c>
      <c r="D825" s="41">
        <v>0</v>
      </c>
      <c r="E825" s="42">
        <v>5000</v>
      </c>
      <c r="F825" s="41">
        <v>0</v>
      </c>
      <c r="G825" s="42" t="str">
        <f>IF(D825=0,"***",E825/D825)</f>
        <v>***</v>
      </c>
    </row>
    <row r="826" spans="1:7" ht="12.75">
      <c r="A826" s="19"/>
      <c r="B826" s="30"/>
      <c r="C826" s="20" t="s">
        <v>1486</v>
      </c>
      <c r="D826" s="43"/>
      <c r="E826" s="44">
        <v>5000</v>
      </c>
      <c r="F826" s="43"/>
      <c r="G826" s="44"/>
    </row>
    <row r="827" spans="1:7" ht="12.75">
      <c r="A827" s="17" t="s">
        <v>635</v>
      </c>
      <c r="B827" s="29" t="s">
        <v>1488</v>
      </c>
      <c r="C827" s="18" t="s">
        <v>636</v>
      </c>
      <c r="D827" s="41">
        <v>0</v>
      </c>
      <c r="E827" s="42">
        <v>3000</v>
      </c>
      <c r="F827" s="41">
        <v>0</v>
      </c>
      <c r="G827" s="42" t="str">
        <f>IF(D827=0,"***",E827/D827)</f>
        <v>***</v>
      </c>
    </row>
    <row r="828" spans="1:7" ht="12.75">
      <c r="A828" s="19"/>
      <c r="B828" s="30"/>
      <c r="C828" s="20" t="s">
        <v>1486</v>
      </c>
      <c r="D828" s="43"/>
      <c r="E828" s="44">
        <v>3000</v>
      </c>
      <c r="F828" s="43"/>
      <c r="G828" s="44"/>
    </row>
    <row r="829" spans="1:7" ht="12.75">
      <c r="A829" s="17" t="s">
        <v>417</v>
      </c>
      <c r="B829" s="29" t="s">
        <v>1488</v>
      </c>
      <c r="C829" s="18" t="s">
        <v>637</v>
      </c>
      <c r="D829" s="41">
        <v>0</v>
      </c>
      <c r="E829" s="42">
        <v>500</v>
      </c>
      <c r="F829" s="41">
        <v>0</v>
      </c>
      <c r="G829" s="42" t="str">
        <f>IF(D829=0,"***",E829/D829)</f>
        <v>***</v>
      </c>
    </row>
    <row r="830" spans="1:7" ht="12.75">
      <c r="A830" s="19"/>
      <c r="B830" s="30"/>
      <c r="C830" s="20" t="s">
        <v>1486</v>
      </c>
      <c r="D830" s="43"/>
      <c r="E830" s="44">
        <v>500</v>
      </c>
      <c r="F830" s="43"/>
      <c r="G830" s="44"/>
    </row>
    <row r="831" spans="1:7" ht="12.75">
      <c r="A831" s="17" t="s">
        <v>419</v>
      </c>
      <c r="B831" s="29" t="s">
        <v>638</v>
      </c>
      <c r="C831" s="18" t="s">
        <v>639</v>
      </c>
      <c r="D831" s="41">
        <v>0</v>
      </c>
      <c r="E831" s="42">
        <v>15000</v>
      </c>
      <c r="F831" s="41">
        <v>0</v>
      </c>
      <c r="G831" s="42" t="str">
        <f>IF(D831=0,"***",E831/D831)</f>
        <v>***</v>
      </c>
    </row>
    <row r="832" spans="1:7" ht="12.75">
      <c r="A832" s="19"/>
      <c r="B832" s="30"/>
      <c r="C832" s="20" t="s">
        <v>1486</v>
      </c>
      <c r="D832" s="43"/>
      <c r="E832" s="44">
        <v>15000</v>
      </c>
      <c r="F832" s="43"/>
      <c r="G832" s="44"/>
    </row>
    <row r="833" spans="1:7" ht="12.75">
      <c r="A833" s="17" t="s">
        <v>421</v>
      </c>
      <c r="B833" s="29" t="s">
        <v>640</v>
      </c>
      <c r="C833" s="18" t="s">
        <v>641</v>
      </c>
      <c r="D833" s="41">
        <v>0</v>
      </c>
      <c r="E833" s="42">
        <v>6381</v>
      </c>
      <c r="F833" s="41">
        <v>0</v>
      </c>
      <c r="G833" s="42" t="str">
        <f>IF(D833=0,"***",E833/D833)</f>
        <v>***</v>
      </c>
    </row>
    <row r="834" spans="1:7" ht="12.75">
      <c r="A834" s="19"/>
      <c r="B834" s="30"/>
      <c r="C834" s="20" t="s">
        <v>622</v>
      </c>
      <c r="D834" s="43"/>
      <c r="E834" s="44">
        <v>6381</v>
      </c>
      <c r="F834" s="43"/>
      <c r="G834" s="44"/>
    </row>
    <row r="835" spans="1:7" ht="12.75">
      <c r="A835" s="17" t="s">
        <v>445</v>
      </c>
      <c r="B835" s="29" t="s">
        <v>1488</v>
      </c>
      <c r="C835" s="18" t="s">
        <v>642</v>
      </c>
      <c r="D835" s="41">
        <v>0</v>
      </c>
      <c r="E835" s="42">
        <v>1500</v>
      </c>
      <c r="F835" s="41">
        <v>0</v>
      </c>
      <c r="G835" s="42" t="str">
        <f>IF(D835=0,"***",E835/D835)</f>
        <v>***</v>
      </c>
    </row>
    <row r="836" spans="1:7" ht="12.75">
      <c r="A836" s="19"/>
      <c r="B836" s="30"/>
      <c r="C836" s="20" t="s">
        <v>1486</v>
      </c>
      <c r="D836" s="43"/>
      <c r="E836" s="44">
        <v>1500</v>
      </c>
      <c r="F836" s="43"/>
      <c r="G836" s="44"/>
    </row>
    <row r="837" spans="1:7" ht="12.75">
      <c r="A837" s="17" t="s">
        <v>455</v>
      </c>
      <c r="B837" s="29" t="s">
        <v>1488</v>
      </c>
      <c r="C837" s="18" t="s">
        <v>643</v>
      </c>
      <c r="D837" s="41">
        <v>0</v>
      </c>
      <c r="E837" s="42">
        <v>5000</v>
      </c>
      <c r="F837" s="41">
        <v>0</v>
      </c>
      <c r="G837" s="42" t="str">
        <f>IF(D837=0,"***",E837/D837)</f>
        <v>***</v>
      </c>
    </row>
    <row r="838" spans="1:7" ht="12.75">
      <c r="A838" s="19"/>
      <c r="B838" s="30"/>
      <c r="C838" s="20" t="s">
        <v>1486</v>
      </c>
      <c r="D838" s="43"/>
      <c r="E838" s="44">
        <v>5000</v>
      </c>
      <c r="F838" s="43"/>
      <c r="G838" s="44"/>
    </row>
    <row r="839" spans="1:7" ht="12.75">
      <c r="A839" s="17" t="s">
        <v>456</v>
      </c>
      <c r="B839" s="29" t="s">
        <v>1488</v>
      </c>
      <c r="C839" s="18" t="s">
        <v>644</v>
      </c>
      <c r="D839" s="41">
        <v>0</v>
      </c>
      <c r="E839" s="42">
        <v>13000</v>
      </c>
      <c r="F839" s="41">
        <v>0</v>
      </c>
      <c r="G839" s="42" t="str">
        <f>IF(D839=0,"***",E839/D839)</f>
        <v>***</v>
      </c>
    </row>
    <row r="840" spans="1:7" ht="12.75">
      <c r="A840" s="19"/>
      <c r="B840" s="30"/>
      <c r="C840" s="20" t="s">
        <v>1486</v>
      </c>
      <c r="D840" s="43"/>
      <c r="E840" s="44">
        <v>13000</v>
      </c>
      <c r="F840" s="43"/>
      <c r="G840" s="44"/>
    </row>
    <row r="841" spans="1:7" ht="12.75">
      <c r="A841" s="17" t="s">
        <v>460</v>
      </c>
      <c r="B841" s="29" t="s">
        <v>1488</v>
      </c>
      <c r="C841" s="18" t="s">
        <v>645</v>
      </c>
      <c r="D841" s="41">
        <v>0</v>
      </c>
      <c r="E841" s="42">
        <v>1500</v>
      </c>
      <c r="F841" s="41">
        <v>0</v>
      </c>
      <c r="G841" s="42" t="str">
        <f>IF(D841=0,"***",E841/D841)</f>
        <v>***</v>
      </c>
    </row>
    <row r="842" spans="1:7" ht="12.75">
      <c r="A842" s="19"/>
      <c r="B842" s="30"/>
      <c r="C842" s="20" t="s">
        <v>1486</v>
      </c>
      <c r="D842" s="43"/>
      <c r="E842" s="44">
        <v>1500</v>
      </c>
      <c r="F842" s="43"/>
      <c r="G842" s="44"/>
    </row>
    <row r="843" spans="1:7" ht="12.75">
      <c r="A843" s="17" t="s">
        <v>462</v>
      </c>
      <c r="B843" s="29" t="s">
        <v>1488</v>
      </c>
      <c r="C843" s="18" t="s">
        <v>599</v>
      </c>
      <c r="D843" s="41">
        <v>0</v>
      </c>
      <c r="E843" s="42">
        <v>15000</v>
      </c>
      <c r="F843" s="41">
        <v>0</v>
      </c>
      <c r="G843" s="42" t="str">
        <f>IF(D843=0,"***",E843/D843)</f>
        <v>***</v>
      </c>
    </row>
    <row r="844" spans="1:7" ht="12.75">
      <c r="A844" s="19"/>
      <c r="B844" s="30"/>
      <c r="C844" s="20" t="s">
        <v>1486</v>
      </c>
      <c r="D844" s="43"/>
      <c r="E844" s="44">
        <v>15000</v>
      </c>
      <c r="F844" s="43"/>
      <c r="G844" s="44"/>
    </row>
    <row r="845" spans="1:7" ht="12.75">
      <c r="A845" s="17" t="s">
        <v>463</v>
      </c>
      <c r="B845" s="29" t="s">
        <v>646</v>
      </c>
      <c r="C845" s="18" t="s">
        <v>647</v>
      </c>
      <c r="D845" s="41">
        <v>0</v>
      </c>
      <c r="E845" s="42">
        <v>14000</v>
      </c>
      <c r="F845" s="41">
        <v>0</v>
      </c>
      <c r="G845" s="42" t="str">
        <f>IF(D845=0,"***",E845/D845)</f>
        <v>***</v>
      </c>
    </row>
    <row r="846" spans="1:7" ht="12.75">
      <c r="A846" s="19"/>
      <c r="B846" s="30"/>
      <c r="C846" s="20" t="s">
        <v>1486</v>
      </c>
      <c r="D846" s="43"/>
      <c r="E846" s="44">
        <v>14000</v>
      </c>
      <c r="F846" s="43"/>
      <c r="G846" s="44"/>
    </row>
    <row r="847" spans="1:7" ht="12.75">
      <c r="A847" s="17" t="s">
        <v>463</v>
      </c>
      <c r="B847" s="29" t="s">
        <v>646</v>
      </c>
      <c r="C847" s="18" t="s">
        <v>648</v>
      </c>
      <c r="D847" s="41">
        <v>0</v>
      </c>
      <c r="E847" s="42">
        <v>22000</v>
      </c>
      <c r="F847" s="41">
        <v>0</v>
      </c>
      <c r="G847" s="42" t="str">
        <f>IF(D847=0,"***",E847/D847)</f>
        <v>***</v>
      </c>
    </row>
    <row r="848" spans="1:7" ht="12.75">
      <c r="A848" s="19"/>
      <c r="B848" s="30"/>
      <c r="C848" s="20" t="s">
        <v>1486</v>
      </c>
      <c r="D848" s="43"/>
      <c r="E848" s="44">
        <v>22000</v>
      </c>
      <c r="F848" s="43"/>
      <c r="G848" s="44"/>
    </row>
    <row r="849" spans="1:7" ht="12.75">
      <c r="A849" s="17" t="s">
        <v>465</v>
      </c>
      <c r="B849" s="29" t="s">
        <v>649</v>
      </c>
      <c r="C849" s="18" t="s">
        <v>650</v>
      </c>
      <c r="D849" s="41">
        <v>0</v>
      </c>
      <c r="E849" s="42">
        <v>25000</v>
      </c>
      <c r="F849" s="41">
        <v>0</v>
      </c>
      <c r="G849" s="42" t="str">
        <f>IF(D849=0,"***",E849/D849)</f>
        <v>***</v>
      </c>
    </row>
    <row r="850" spans="1:7" ht="12.75">
      <c r="A850" s="19"/>
      <c r="B850" s="30"/>
      <c r="C850" s="20" t="s">
        <v>1486</v>
      </c>
      <c r="D850" s="43"/>
      <c r="E850" s="44">
        <v>25000</v>
      </c>
      <c r="F850" s="43"/>
      <c r="G850" s="44"/>
    </row>
    <row r="851" spans="1:7" ht="12.75">
      <c r="A851" s="17" t="s">
        <v>471</v>
      </c>
      <c r="B851" s="29" t="s">
        <v>1488</v>
      </c>
      <c r="C851" s="18" t="s">
        <v>651</v>
      </c>
      <c r="D851" s="41">
        <v>0</v>
      </c>
      <c r="E851" s="42">
        <v>900</v>
      </c>
      <c r="F851" s="41">
        <v>0</v>
      </c>
      <c r="G851" s="42" t="str">
        <f>IF(D851=0,"***",E851/D851)</f>
        <v>***</v>
      </c>
    </row>
    <row r="852" spans="1:7" ht="12.75">
      <c r="A852" s="19"/>
      <c r="B852" s="30"/>
      <c r="C852" s="20" t="s">
        <v>1486</v>
      </c>
      <c r="D852" s="43"/>
      <c r="E852" s="44">
        <v>900</v>
      </c>
      <c r="F852" s="43"/>
      <c r="G852" s="44"/>
    </row>
    <row r="853" spans="1:7" ht="12.75">
      <c r="A853" s="17" t="s">
        <v>471</v>
      </c>
      <c r="B853" s="29" t="s">
        <v>1488</v>
      </c>
      <c r="C853" s="18" t="s">
        <v>653</v>
      </c>
      <c r="D853" s="41">
        <v>0</v>
      </c>
      <c r="E853" s="42">
        <v>1600</v>
      </c>
      <c r="F853" s="41">
        <v>0</v>
      </c>
      <c r="G853" s="42" t="str">
        <f>IF(D853=0,"***",E853/D853)</f>
        <v>***</v>
      </c>
    </row>
    <row r="854" spans="1:7" ht="12.75">
      <c r="A854" s="19"/>
      <c r="B854" s="30"/>
      <c r="C854" s="20" t="s">
        <v>1486</v>
      </c>
      <c r="D854" s="43"/>
      <c r="E854" s="44">
        <v>1600</v>
      </c>
      <c r="F854" s="43"/>
      <c r="G854" s="44"/>
    </row>
    <row r="855" spans="1:7" ht="12.75">
      <c r="A855" s="17" t="s">
        <v>472</v>
      </c>
      <c r="B855" s="29" t="s">
        <v>1488</v>
      </c>
      <c r="C855" s="18" t="s">
        <v>654</v>
      </c>
      <c r="D855" s="41">
        <v>0</v>
      </c>
      <c r="E855" s="42">
        <v>5000</v>
      </c>
      <c r="F855" s="41">
        <v>0</v>
      </c>
      <c r="G855" s="42" t="str">
        <f>IF(D855=0,"***",E855/D855)</f>
        <v>***</v>
      </c>
    </row>
    <row r="856" spans="1:7" ht="12.75">
      <c r="A856" s="19"/>
      <c r="B856" s="30"/>
      <c r="C856" s="20" t="s">
        <v>1486</v>
      </c>
      <c r="D856" s="43"/>
      <c r="E856" s="44">
        <v>5000</v>
      </c>
      <c r="F856" s="43"/>
      <c r="G856" s="44"/>
    </row>
    <row r="857" spans="1:7" ht="12.75">
      <c r="A857" s="17" t="s">
        <v>474</v>
      </c>
      <c r="B857" s="29" t="s">
        <v>655</v>
      </c>
      <c r="C857" s="18" t="s">
        <v>656</v>
      </c>
      <c r="D857" s="41">
        <v>0</v>
      </c>
      <c r="E857" s="42">
        <v>2200</v>
      </c>
      <c r="F857" s="41">
        <v>0</v>
      </c>
      <c r="G857" s="42" t="str">
        <f>IF(D857=0,"***",E857/D857)</f>
        <v>***</v>
      </c>
    </row>
    <row r="858" spans="1:7" ht="12.75">
      <c r="A858" s="19"/>
      <c r="B858" s="30"/>
      <c r="C858" s="20" t="s">
        <v>1486</v>
      </c>
      <c r="D858" s="43"/>
      <c r="E858" s="44">
        <v>2200</v>
      </c>
      <c r="F858" s="43"/>
      <c r="G858" s="44"/>
    </row>
    <row r="859" spans="1:7" ht="12.75">
      <c r="A859" s="17" t="s">
        <v>475</v>
      </c>
      <c r="B859" s="29" t="s">
        <v>1488</v>
      </c>
      <c r="C859" s="18" t="s">
        <v>657</v>
      </c>
      <c r="D859" s="41">
        <v>0</v>
      </c>
      <c r="E859" s="42">
        <v>1000</v>
      </c>
      <c r="F859" s="41">
        <v>0</v>
      </c>
      <c r="G859" s="42" t="str">
        <f>IF(D859=0,"***",E859/D859)</f>
        <v>***</v>
      </c>
    </row>
    <row r="860" spans="1:7" ht="12.75">
      <c r="A860" s="19"/>
      <c r="B860" s="30"/>
      <c r="C860" s="20" t="s">
        <v>1486</v>
      </c>
      <c r="D860" s="43"/>
      <c r="E860" s="44">
        <v>1000</v>
      </c>
      <c r="F860" s="43"/>
      <c r="G860" s="44"/>
    </row>
    <row r="861" spans="1:7" ht="12.75">
      <c r="A861" s="17" t="s">
        <v>477</v>
      </c>
      <c r="B861" s="29" t="s">
        <v>1488</v>
      </c>
      <c r="C861" s="18" t="s">
        <v>599</v>
      </c>
      <c r="D861" s="41">
        <v>0</v>
      </c>
      <c r="E861" s="42">
        <v>7000</v>
      </c>
      <c r="F861" s="41">
        <v>0</v>
      </c>
      <c r="G861" s="42" t="str">
        <f>IF(D861=0,"***",E861/D861)</f>
        <v>***</v>
      </c>
    </row>
    <row r="862" spans="1:7" ht="12.75">
      <c r="A862" s="19"/>
      <c r="B862" s="30"/>
      <c r="C862" s="20" t="s">
        <v>1486</v>
      </c>
      <c r="D862" s="43"/>
      <c r="E862" s="44">
        <v>7000</v>
      </c>
      <c r="F862" s="43"/>
      <c r="G862" s="44"/>
    </row>
    <row r="863" spans="1:7" ht="12.75">
      <c r="A863" s="17" t="s">
        <v>481</v>
      </c>
      <c r="B863" s="29" t="s">
        <v>1488</v>
      </c>
      <c r="C863" s="18" t="s">
        <v>658</v>
      </c>
      <c r="D863" s="41">
        <v>0</v>
      </c>
      <c r="E863" s="42">
        <v>4500</v>
      </c>
      <c r="F863" s="41">
        <v>0</v>
      </c>
      <c r="G863" s="42" t="str">
        <f>IF(D863=0,"***",E863/D863)</f>
        <v>***</v>
      </c>
    </row>
    <row r="864" spans="1:7" ht="12.75">
      <c r="A864" s="19"/>
      <c r="B864" s="30"/>
      <c r="C864" s="20" t="s">
        <v>1486</v>
      </c>
      <c r="D864" s="43"/>
      <c r="E864" s="44">
        <v>4500</v>
      </c>
      <c r="F864" s="43"/>
      <c r="G864" s="44"/>
    </row>
    <row r="865" spans="1:7" ht="12.75">
      <c r="A865" s="17" t="s">
        <v>507</v>
      </c>
      <c r="B865" s="29" t="s">
        <v>1488</v>
      </c>
      <c r="C865" s="18" t="s">
        <v>659</v>
      </c>
      <c r="D865" s="41">
        <v>0</v>
      </c>
      <c r="E865" s="42">
        <v>4000</v>
      </c>
      <c r="F865" s="41">
        <v>0</v>
      </c>
      <c r="G865" s="42" t="str">
        <f>IF(D865=0,"***",E865/D865)</f>
        <v>***</v>
      </c>
    </row>
    <row r="866" spans="1:7" ht="12.75">
      <c r="A866" s="19"/>
      <c r="B866" s="30"/>
      <c r="C866" s="20" t="s">
        <v>1486</v>
      </c>
      <c r="D866" s="43"/>
      <c r="E866" s="44">
        <v>4000</v>
      </c>
      <c r="F866" s="43"/>
      <c r="G866" s="44"/>
    </row>
    <row r="867" spans="1:7" ht="12.75">
      <c r="A867" s="17" t="s">
        <v>516</v>
      </c>
      <c r="B867" s="29" t="s">
        <v>1488</v>
      </c>
      <c r="C867" s="18" t="s">
        <v>599</v>
      </c>
      <c r="D867" s="41">
        <v>0</v>
      </c>
      <c r="E867" s="42">
        <v>15000</v>
      </c>
      <c r="F867" s="41">
        <v>0</v>
      </c>
      <c r="G867" s="42" t="str">
        <f>IF(D867=0,"***",E867/D867)</f>
        <v>***</v>
      </c>
    </row>
    <row r="868" spans="1:7" ht="12.75">
      <c r="A868" s="19"/>
      <c r="B868" s="30"/>
      <c r="C868" s="20" t="s">
        <v>1486</v>
      </c>
      <c r="D868" s="43"/>
      <c r="E868" s="44">
        <v>15000</v>
      </c>
      <c r="F868" s="43"/>
      <c r="G868" s="44"/>
    </row>
    <row r="869" spans="1:7" ht="12.75">
      <c r="A869" s="17" t="s">
        <v>522</v>
      </c>
      <c r="B869" s="29" t="s">
        <v>1488</v>
      </c>
      <c r="C869" s="18" t="s">
        <v>660</v>
      </c>
      <c r="D869" s="41">
        <v>0</v>
      </c>
      <c r="E869" s="42">
        <v>3500</v>
      </c>
      <c r="F869" s="41">
        <v>0</v>
      </c>
      <c r="G869" s="42" t="str">
        <f>IF(D869=0,"***",E869/D869)</f>
        <v>***</v>
      </c>
    </row>
    <row r="870" spans="1:7" ht="12.75">
      <c r="A870" s="19"/>
      <c r="B870" s="30"/>
      <c r="C870" s="20" t="s">
        <v>1486</v>
      </c>
      <c r="D870" s="43"/>
      <c r="E870" s="44">
        <v>3500</v>
      </c>
      <c r="F870" s="43"/>
      <c r="G870" s="44"/>
    </row>
    <row r="871" spans="1:7" ht="12.75">
      <c r="A871" s="17" t="s">
        <v>533</v>
      </c>
      <c r="B871" s="29" t="s">
        <v>661</v>
      </c>
      <c r="C871" s="18" t="s">
        <v>662</v>
      </c>
      <c r="D871" s="41">
        <v>0</v>
      </c>
      <c r="E871" s="42">
        <v>8500</v>
      </c>
      <c r="F871" s="41">
        <v>0</v>
      </c>
      <c r="G871" s="42" t="str">
        <f>IF(D871=0,"***",E871/D871)</f>
        <v>***</v>
      </c>
    </row>
    <row r="872" spans="1:7" ht="12.75">
      <c r="A872" s="19"/>
      <c r="B872" s="30"/>
      <c r="C872" s="20" t="s">
        <v>1486</v>
      </c>
      <c r="D872" s="43"/>
      <c r="E872" s="44">
        <v>8500</v>
      </c>
      <c r="F872" s="43"/>
      <c r="G872" s="44"/>
    </row>
    <row r="873" spans="1:7" ht="12.75">
      <c r="A873" s="17" t="s">
        <v>534</v>
      </c>
      <c r="B873" s="29" t="s">
        <v>1488</v>
      </c>
      <c r="C873" s="18" t="s">
        <v>663</v>
      </c>
      <c r="D873" s="41">
        <v>0</v>
      </c>
      <c r="E873" s="42">
        <v>1750</v>
      </c>
      <c r="F873" s="41">
        <v>0</v>
      </c>
      <c r="G873" s="42" t="str">
        <f>IF(D873=0,"***",E873/D873)</f>
        <v>***</v>
      </c>
    </row>
    <row r="874" spans="1:7" ht="12.75">
      <c r="A874" s="19"/>
      <c r="B874" s="30"/>
      <c r="C874" s="20" t="s">
        <v>1486</v>
      </c>
      <c r="D874" s="43"/>
      <c r="E874" s="44">
        <v>1750</v>
      </c>
      <c r="F874" s="43"/>
      <c r="G874" s="44"/>
    </row>
    <row r="875" spans="1:7" ht="12.75">
      <c r="A875" s="17" t="s">
        <v>537</v>
      </c>
      <c r="B875" s="29" t="s">
        <v>1488</v>
      </c>
      <c r="C875" s="18" t="s">
        <v>664</v>
      </c>
      <c r="D875" s="41">
        <v>0</v>
      </c>
      <c r="E875" s="42">
        <v>15000</v>
      </c>
      <c r="F875" s="41">
        <v>0</v>
      </c>
      <c r="G875" s="42" t="str">
        <f>IF(D875=0,"***",E875/D875)</f>
        <v>***</v>
      </c>
    </row>
    <row r="876" spans="1:7" ht="12.75">
      <c r="A876" s="19"/>
      <c r="B876" s="30"/>
      <c r="C876" s="20" t="s">
        <v>1486</v>
      </c>
      <c r="D876" s="43"/>
      <c r="E876" s="44">
        <v>15000</v>
      </c>
      <c r="F876" s="43"/>
      <c r="G876" s="44"/>
    </row>
    <row r="877" spans="1:7" ht="12.75">
      <c r="A877" s="17" t="s">
        <v>539</v>
      </c>
      <c r="B877" s="29" t="s">
        <v>1488</v>
      </c>
      <c r="C877" s="18" t="s">
        <v>665</v>
      </c>
      <c r="D877" s="41">
        <v>0</v>
      </c>
      <c r="E877" s="42">
        <v>2500</v>
      </c>
      <c r="F877" s="41">
        <v>0</v>
      </c>
      <c r="G877" s="42" t="str">
        <f>IF(D877=0,"***",E877/D877)</f>
        <v>***</v>
      </c>
    </row>
    <row r="878" spans="1:7" ht="12.75">
      <c r="A878" s="19"/>
      <c r="B878" s="30"/>
      <c r="C878" s="20" t="s">
        <v>1486</v>
      </c>
      <c r="D878" s="43"/>
      <c r="E878" s="44">
        <v>2500</v>
      </c>
      <c r="F878" s="43"/>
      <c r="G878" s="44"/>
    </row>
    <row r="879" spans="1:7" ht="12.75">
      <c r="A879" s="17" t="s">
        <v>541</v>
      </c>
      <c r="B879" s="29" t="s">
        <v>1488</v>
      </c>
      <c r="C879" s="18" t="s">
        <v>666</v>
      </c>
      <c r="D879" s="41">
        <v>0</v>
      </c>
      <c r="E879" s="42">
        <v>850</v>
      </c>
      <c r="F879" s="41">
        <v>0</v>
      </c>
      <c r="G879" s="42" t="str">
        <f>IF(D879=0,"***",E879/D879)</f>
        <v>***</v>
      </c>
    </row>
    <row r="880" spans="1:7" ht="12.75">
      <c r="A880" s="19"/>
      <c r="B880" s="30"/>
      <c r="C880" s="20" t="s">
        <v>1486</v>
      </c>
      <c r="D880" s="43"/>
      <c r="E880" s="44">
        <v>850</v>
      </c>
      <c r="F880" s="43"/>
      <c r="G880" s="44"/>
    </row>
    <row r="881" spans="1:7" ht="12.75">
      <c r="A881" s="17" t="s">
        <v>541</v>
      </c>
      <c r="B881" s="29" t="s">
        <v>667</v>
      </c>
      <c r="C881" s="18" t="s">
        <v>668</v>
      </c>
      <c r="D881" s="41">
        <v>0</v>
      </c>
      <c r="E881" s="42">
        <v>2000</v>
      </c>
      <c r="F881" s="41">
        <v>0</v>
      </c>
      <c r="G881" s="42" t="str">
        <f>IF(D881=0,"***",E881/D881)</f>
        <v>***</v>
      </c>
    </row>
    <row r="882" spans="1:7" ht="12.75">
      <c r="A882" s="19"/>
      <c r="B882" s="30"/>
      <c r="C882" s="20" t="s">
        <v>1486</v>
      </c>
      <c r="D882" s="43"/>
      <c r="E882" s="44">
        <v>2000</v>
      </c>
      <c r="F882" s="43"/>
      <c r="G882" s="44"/>
    </row>
    <row r="883" spans="1:7" ht="12.75">
      <c r="A883" s="17" t="s">
        <v>541</v>
      </c>
      <c r="B883" s="29" t="s">
        <v>669</v>
      </c>
      <c r="C883" s="18" t="s">
        <v>670</v>
      </c>
      <c r="D883" s="41">
        <v>0</v>
      </c>
      <c r="E883" s="42">
        <v>2500</v>
      </c>
      <c r="F883" s="41">
        <v>0</v>
      </c>
      <c r="G883" s="42" t="str">
        <f>IF(D883=0,"***",E883/D883)</f>
        <v>***</v>
      </c>
    </row>
    <row r="884" spans="1:7" ht="12.75">
      <c r="A884" s="19"/>
      <c r="B884" s="30"/>
      <c r="C884" s="20" t="s">
        <v>1486</v>
      </c>
      <c r="D884" s="43"/>
      <c r="E884" s="44">
        <v>2500</v>
      </c>
      <c r="F884" s="43"/>
      <c r="G884" s="44"/>
    </row>
    <row r="885" spans="1:7" ht="12.75">
      <c r="A885" s="17" t="s">
        <v>542</v>
      </c>
      <c r="B885" s="29" t="s">
        <v>671</v>
      </c>
      <c r="C885" s="18" t="s">
        <v>672</v>
      </c>
      <c r="D885" s="41">
        <v>0</v>
      </c>
      <c r="E885" s="42">
        <v>2500</v>
      </c>
      <c r="F885" s="41">
        <v>0</v>
      </c>
      <c r="G885" s="42" t="str">
        <f>IF(D885=0,"***",E885/D885)</f>
        <v>***</v>
      </c>
    </row>
    <row r="886" spans="1:7" ht="12.75">
      <c r="A886" s="19"/>
      <c r="B886" s="30"/>
      <c r="C886" s="20" t="s">
        <v>1486</v>
      </c>
      <c r="D886" s="43"/>
      <c r="E886" s="44">
        <v>2500</v>
      </c>
      <c r="F886" s="43"/>
      <c r="G886" s="44"/>
    </row>
    <row r="887" spans="1:7" ht="12.75">
      <c r="A887" s="17" t="s">
        <v>543</v>
      </c>
      <c r="B887" s="29" t="s">
        <v>673</v>
      </c>
      <c r="C887" s="18" t="s">
        <v>674</v>
      </c>
      <c r="D887" s="41">
        <v>0</v>
      </c>
      <c r="E887" s="42">
        <v>700</v>
      </c>
      <c r="F887" s="41">
        <v>0</v>
      </c>
      <c r="G887" s="42" t="str">
        <f>IF(D887=0,"***",E887/D887)</f>
        <v>***</v>
      </c>
    </row>
    <row r="888" spans="1:7" ht="12.75">
      <c r="A888" s="19"/>
      <c r="B888" s="30"/>
      <c r="C888" s="20" t="s">
        <v>1486</v>
      </c>
      <c r="D888" s="43"/>
      <c r="E888" s="44">
        <v>700</v>
      </c>
      <c r="F888" s="43"/>
      <c r="G888" s="44"/>
    </row>
    <row r="889" spans="1:7" ht="12.75">
      <c r="A889" s="17" t="s">
        <v>550</v>
      </c>
      <c r="B889" s="29" t="s">
        <v>675</v>
      </c>
      <c r="C889" s="18" t="s">
        <v>676</v>
      </c>
      <c r="D889" s="41">
        <v>0</v>
      </c>
      <c r="E889" s="42">
        <v>3550</v>
      </c>
      <c r="F889" s="41">
        <v>0</v>
      </c>
      <c r="G889" s="42" t="str">
        <f>IF(D889=0,"***",E889/D889)</f>
        <v>***</v>
      </c>
    </row>
    <row r="890" spans="1:7" ht="12.75">
      <c r="A890" s="19"/>
      <c r="B890" s="30"/>
      <c r="C890" s="20" t="s">
        <v>1486</v>
      </c>
      <c r="D890" s="43"/>
      <c r="E890" s="44">
        <v>3550</v>
      </c>
      <c r="F890" s="43"/>
      <c r="G890" s="44"/>
    </row>
    <row r="891" spans="1:7" ht="12.75">
      <c r="A891" s="17" t="s">
        <v>553</v>
      </c>
      <c r="B891" s="29" t="s">
        <v>677</v>
      </c>
      <c r="C891" s="18" t="s">
        <v>678</v>
      </c>
      <c r="D891" s="41">
        <v>0</v>
      </c>
      <c r="E891" s="42">
        <v>2500</v>
      </c>
      <c r="F891" s="41">
        <v>0</v>
      </c>
      <c r="G891" s="42" t="str">
        <f>IF(D891=0,"***",E891/D891)</f>
        <v>***</v>
      </c>
    </row>
    <row r="892" spans="1:7" ht="12.75">
      <c r="A892" s="19"/>
      <c r="B892" s="30"/>
      <c r="C892" s="20" t="s">
        <v>1486</v>
      </c>
      <c r="D892" s="43"/>
      <c r="E892" s="44">
        <v>2500</v>
      </c>
      <c r="F892" s="43"/>
      <c r="G892" s="44"/>
    </row>
    <row r="893" spans="1:7" ht="12.75">
      <c r="A893" s="17" t="s">
        <v>563</v>
      </c>
      <c r="B893" s="29" t="s">
        <v>679</v>
      </c>
      <c r="C893" s="18" t="s">
        <v>680</v>
      </c>
      <c r="D893" s="41">
        <v>0</v>
      </c>
      <c r="E893" s="42">
        <v>1238</v>
      </c>
      <c r="F893" s="41">
        <v>0</v>
      </c>
      <c r="G893" s="42" t="str">
        <f>IF(D893=0,"***",E893/D893)</f>
        <v>***</v>
      </c>
    </row>
    <row r="894" spans="1:7" ht="12.75">
      <c r="A894" s="19"/>
      <c r="B894" s="30"/>
      <c r="C894" s="20" t="s">
        <v>1486</v>
      </c>
      <c r="D894" s="43"/>
      <c r="E894" s="44">
        <v>1238</v>
      </c>
      <c r="F894" s="43"/>
      <c r="G894" s="44"/>
    </row>
    <row r="895" spans="1:7" ht="12.75">
      <c r="A895" s="17" t="s">
        <v>681</v>
      </c>
      <c r="B895" s="29" t="s">
        <v>1488</v>
      </c>
      <c r="C895" s="18" t="s">
        <v>682</v>
      </c>
      <c r="D895" s="41">
        <v>0</v>
      </c>
      <c r="E895" s="42">
        <v>2500</v>
      </c>
      <c r="F895" s="41">
        <v>0</v>
      </c>
      <c r="G895" s="42" t="str">
        <f>IF(D895=0,"***",E895/D895)</f>
        <v>***</v>
      </c>
    </row>
    <row r="896" spans="1:7" ht="12.75">
      <c r="A896" s="19"/>
      <c r="B896" s="30"/>
      <c r="C896" s="20" t="s">
        <v>1486</v>
      </c>
      <c r="D896" s="43"/>
      <c r="E896" s="44">
        <v>2500</v>
      </c>
      <c r="F896" s="43"/>
      <c r="G896" s="44"/>
    </row>
    <row r="897" spans="1:7" ht="12.75">
      <c r="A897" s="17" t="s">
        <v>683</v>
      </c>
      <c r="B897" s="29" t="s">
        <v>1488</v>
      </c>
      <c r="C897" s="18" t="s">
        <v>684</v>
      </c>
      <c r="D897" s="41">
        <v>0</v>
      </c>
      <c r="E897" s="42">
        <v>10000</v>
      </c>
      <c r="F897" s="41">
        <v>0</v>
      </c>
      <c r="G897" s="42" t="str">
        <f>IF(D897=0,"***",E897/D897)</f>
        <v>***</v>
      </c>
    </row>
    <row r="898" spans="1:7" ht="13.5" thickBot="1">
      <c r="A898" s="19"/>
      <c r="B898" s="30"/>
      <c r="C898" s="20" t="s">
        <v>1486</v>
      </c>
      <c r="D898" s="43"/>
      <c r="E898" s="44">
        <v>10000</v>
      </c>
      <c r="F898" s="43"/>
      <c r="G898" s="44"/>
    </row>
    <row r="899" spans="1:7" ht="13.5" thickBot="1">
      <c r="A899" s="16" t="s">
        <v>579</v>
      </c>
      <c r="B899" s="28"/>
      <c r="C899" s="15"/>
      <c r="D899" s="39"/>
      <c r="E899" s="40">
        <v>483550</v>
      </c>
      <c r="F899" s="39"/>
      <c r="G899" s="40"/>
    </row>
    <row r="900" spans="1:7" ht="13.5" thickBot="1">
      <c r="A900" s="5"/>
      <c r="B900" s="25"/>
      <c r="C900" s="6" t="s">
        <v>7</v>
      </c>
      <c r="D900" s="36">
        <v>0</v>
      </c>
      <c r="E900" s="37">
        <f>SUM(E749:E899)/3</f>
        <v>483550</v>
      </c>
      <c r="F900" s="36">
        <v>0</v>
      </c>
      <c r="G900" s="38" t="str">
        <f>IF(D900=0,"***",E900/D900)</f>
        <v>***</v>
      </c>
    </row>
    <row r="901" spans="2:7" ht="13.5" thickBot="1">
      <c r="B901" s="24"/>
      <c r="D901" s="33"/>
      <c r="E901" s="33"/>
      <c r="F901" s="33"/>
      <c r="G901" s="33"/>
    </row>
    <row r="902" spans="1:7" ht="13.5" thickBot="1">
      <c r="A902" s="5"/>
      <c r="B902" s="25"/>
      <c r="C902" s="6" t="s">
        <v>8</v>
      </c>
      <c r="D902" s="36">
        <f>D$744+D$900</f>
        <v>0</v>
      </c>
      <c r="E902" s="37">
        <f>E$744+E$900</f>
        <v>7466280</v>
      </c>
      <c r="F902" s="36"/>
      <c r="G902" s="38" t="str">
        <f>IF(D902=0,"***",E902/D902)</f>
        <v>***</v>
      </c>
    </row>
    <row r="903" spans="2:7" ht="13.5" thickBot="1">
      <c r="B903" s="24"/>
      <c r="D903" s="33"/>
      <c r="E903" s="33"/>
      <c r="F903" s="33"/>
      <c r="G903" s="33"/>
    </row>
    <row r="904" spans="1:7" ht="13.5" thickBot="1">
      <c r="A904" s="5"/>
      <c r="B904" s="25"/>
      <c r="C904" s="6" t="s">
        <v>9</v>
      </c>
      <c r="D904" s="34"/>
      <c r="E904" s="35"/>
      <c r="F904" s="34"/>
      <c r="G904" s="35"/>
    </row>
    <row r="905" spans="1:7" ht="34.5" customHeight="1">
      <c r="A905" s="11" t="s">
        <v>1451</v>
      </c>
      <c r="B905" s="26" t="s">
        <v>1452</v>
      </c>
      <c r="C905" s="12" t="s">
        <v>1453</v>
      </c>
      <c r="D905" s="13" t="s">
        <v>1454</v>
      </c>
      <c r="E905" s="14" t="s">
        <v>1455</v>
      </c>
      <c r="F905" s="13" t="s">
        <v>1456</v>
      </c>
      <c r="G905" s="14" t="s">
        <v>1457</v>
      </c>
    </row>
    <row r="906" spans="1:7" ht="13.5" customHeight="1" thickBot="1">
      <c r="A906" s="7"/>
      <c r="B906" s="27"/>
      <c r="C906" s="8" t="s">
        <v>1458</v>
      </c>
      <c r="D906" s="9"/>
      <c r="E906" s="10"/>
      <c r="F906" s="9"/>
      <c r="G906" s="10"/>
    </row>
    <row r="907" spans="1:7" ht="13.5" thickBot="1">
      <c r="A907" s="16" t="s">
        <v>25</v>
      </c>
      <c r="B907" s="28"/>
      <c r="C907" s="15"/>
      <c r="D907" s="39"/>
      <c r="E907" s="40"/>
      <c r="F907" s="39"/>
      <c r="G907" s="40"/>
    </row>
    <row r="908" spans="1:7" ht="12.75">
      <c r="A908" s="17" t="s">
        <v>22</v>
      </c>
      <c r="B908" s="29" t="s">
        <v>23</v>
      </c>
      <c r="C908" s="18" t="s">
        <v>24</v>
      </c>
      <c r="D908" s="41">
        <v>0</v>
      </c>
      <c r="E908" s="42">
        <v>116243</v>
      </c>
      <c r="F908" s="41">
        <f>E908-D908</f>
        <v>116243</v>
      </c>
      <c r="G908" s="42" t="str">
        <f>IF(D908=0,"***",E908/D908)</f>
        <v>***</v>
      </c>
    </row>
    <row r="909" spans="1:7" ht="12.75">
      <c r="A909" s="19"/>
      <c r="B909" s="30"/>
      <c r="C909" s="20" t="s">
        <v>622</v>
      </c>
      <c r="D909" s="43"/>
      <c r="E909" s="44">
        <v>97341</v>
      </c>
      <c r="F909" s="43"/>
      <c r="G909" s="44"/>
    </row>
    <row r="910" spans="1:7" ht="12.75">
      <c r="A910" s="19"/>
      <c r="B910" s="30"/>
      <c r="C910" s="20" t="s">
        <v>27</v>
      </c>
      <c r="D910" s="43"/>
      <c r="E910" s="44">
        <v>18902</v>
      </c>
      <c r="F910" s="43"/>
      <c r="G910" s="44"/>
    </row>
    <row r="911" spans="1:7" ht="12.75">
      <c r="A911" s="17" t="s">
        <v>396</v>
      </c>
      <c r="B911" s="29" t="s">
        <v>23</v>
      </c>
      <c r="C911" s="18" t="s">
        <v>24</v>
      </c>
      <c r="D911" s="41">
        <v>0</v>
      </c>
      <c r="E911" s="42">
        <v>317137</v>
      </c>
      <c r="F911" s="41">
        <f>E911-D911</f>
        <v>317137</v>
      </c>
      <c r="G911" s="42" t="str">
        <f>IF(D911=0,"***",E911/D911)</f>
        <v>***</v>
      </c>
    </row>
    <row r="912" spans="1:7" ht="13.5" thickBot="1">
      <c r="A912" s="19"/>
      <c r="B912" s="30"/>
      <c r="C912" s="20" t="s">
        <v>211</v>
      </c>
      <c r="D912" s="43"/>
      <c r="E912" s="44">
        <v>317137</v>
      </c>
      <c r="F912" s="43"/>
      <c r="G912" s="44"/>
    </row>
    <row r="913" spans="1:7" ht="13.5" thickBot="1">
      <c r="A913" s="16" t="s">
        <v>28</v>
      </c>
      <c r="B913" s="28"/>
      <c r="C913" s="15"/>
      <c r="D913" s="39"/>
      <c r="E913" s="40">
        <v>433380</v>
      </c>
      <c r="F913" s="39"/>
      <c r="G913" s="40"/>
    </row>
    <row r="914" spans="1:7" ht="13.5" thickBot="1">
      <c r="A914" s="16" t="s">
        <v>203</v>
      </c>
      <c r="B914" s="28"/>
      <c r="C914" s="15"/>
      <c r="D914" s="39"/>
      <c r="E914" s="40"/>
      <c r="F914" s="39"/>
      <c r="G914" s="40"/>
    </row>
    <row r="915" spans="1:7" ht="12.75">
      <c r="A915" s="17" t="s">
        <v>399</v>
      </c>
      <c r="B915" s="29" t="s">
        <v>23</v>
      </c>
      <c r="C915" s="18" t="s">
        <v>24</v>
      </c>
      <c r="D915" s="41">
        <v>0</v>
      </c>
      <c r="E915" s="42">
        <v>5799588</v>
      </c>
      <c r="F915" s="41">
        <f>E915-D915</f>
        <v>5799588</v>
      </c>
      <c r="G915" s="42" t="str">
        <f>IF(D915=0,"***",E915/D915)</f>
        <v>***</v>
      </c>
    </row>
    <row r="916" spans="1:7" ht="13.5" thickBot="1">
      <c r="A916" s="19"/>
      <c r="B916" s="30"/>
      <c r="C916" s="20" t="s">
        <v>211</v>
      </c>
      <c r="D916" s="43"/>
      <c r="E916" s="44">
        <v>5799588</v>
      </c>
      <c r="F916" s="43"/>
      <c r="G916" s="44"/>
    </row>
    <row r="917" spans="1:7" ht="13.5" thickBot="1">
      <c r="A917" s="16" t="s">
        <v>579</v>
      </c>
      <c r="B917" s="28"/>
      <c r="C917" s="15"/>
      <c r="D917" s="39"/>
      <c r="E917" s="40">
        <v>5799588</v>
      </c>
      <c r="F917" s="39"/>
      <c r="G917" s="40"/>
    </row>
    <row r="918" spans="1:7" ht="13.5" thickBot="1">
      <c r="A918" s="5"/>
      <c r="B918" s="25"/>
      <c r="C918" s="6" t="s">
        <v>29</v>
      </c>
      <c r="D918" s="36">
        <v>0</v>
      </c>
      <c r="E918" s="37">
        <f>SUM(E907:E917)/3</f>
        <v>6232968</v>
      </c>
      <c r="F918" s="36">
        <f>E918-D918</f>
        <v>6232968</v>
      </c>
      <c r="G918" s="38" t="str">
        <f>IF(D918=0,"***",E918/D918)</f>
        <v>***</v>
      </c>
    </row>
    <row r="919" spans="2:7" ht="12.75">
      <c r="B919" s="24"/>
      <c r="D919" s="33"/>
      <c r="E919" s="33"/>
      <c r="F919" s="33"/>
      <c r="G919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workbookViewId="0" topLeftCell="A70">
      <selection activeCell="A1" sqref="A1:IV1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10.00390625" style="1" hidden="1" customWidth="1"/>
    <col min="7" max="7" width="8.25390625" style="1" hidden="1" customWidth="1"/>
  </cols>
  <sheetData>
    <row r="1" spans="1:7" ht="12.75">
      <c r="A1" s="48" t="s">
        <v>30</v>
      </c>
      <c r="B1" s="48"/>
      <c r="C1" s="48"/>
      <c r="D1" s="49"/>
      <c r="E1" s="49"/>
      <c r="F1" s="49"/>
      <c r="G1" s="49"/>
    </row>
    <row r="2" spans="1:7" ht="12.75">
      <c r="A2" s="48" t="s">
        <v>31</v>
      </c>
      <c r="B2" s="48"/>
      <c r="C2" s="48"/>
      <c r="D2" s="49"/>
      <c r="E2" s="49"/>
      <c r="F2" s="49"/>
      <c r="G2" s="49"/>
    </row>
    <row r="3" spans="1:7" ht="12.75">
      <c r="A3" s="48" t="s">
        <v>32</v>
      </c>
      <c r="B3" s="48"/>
      <c r="C3" s="48"/>
      <c r="D3" s="49"/>
      <c r="E3" s="49"/>
      <c r="F3" s="49"/>
      <c r="G3" s="49"/>
    </row>
    <row r="5" spans="1:7" ht="18">
      <c r="A5" s="3" t="s">
        <v>685</v>
      </c>
      <c r="B5" s="23"/>
      <c r="C5" s="4"/>
      <c r="D5" s="32"/>
      <c r="E5" s="32"/>
      <c r="F5" s="32"/>
      <c r="G5" s="47"/>
    </row>
    <row r="6" spans="2:7" ht="13.5" thickBot="1">
      <c r="B6" s="24"/>
      <c r="D6" s="33"/>
      <c r="E6" s="33"/>
      <c r="F6" s="33"/>
      <c r="G6" s="33"/>
    </row>
    <row r="7" spans="1:7" ht="13.5" thickBot="1">
      <c r="A7" s="5"/>
      <c r="B7" s="25"/>
      <c r="C7" s="6" t="s">
        <v>1450</v>
      </c>
      <c r="D7" s="34"/>
      <c r="E7" s="35"/>
      <c r="F7" s="34"/>
      <c r="G7" s="35"/>
    </row>
    <row r="8" spans="1:7" ht="34.5" customHeight="1">
      <c r="A8" s="11" t="s">
        <v>1451</v>
      </c>
      <c r="B8" s="26" t="s">
        <v>1452</v>
      </c>
      <c r="C8" s="12" t="s">
        <v>1453</v>
      </c>
      <c r="D8" s="13" t="s">
        <v>1454</v>
      </c>
      <c r="E8" s="14" t="s">
        <v>1455</v>
      </c>
      <c r="F8" s="13" t="s">
        <v>1456</v>
      </c>
      <c r="G8" s="14" t="s">
        <v>1457</v>
      </c>
    </row>
    <row r="9" spans="1:7" ht="13.5" customHeight="1" thickBot="1">
      <c r="A9" s="7"/>
      <c r="B9" s="27"/>
      <c r="C9" s="8" t="s">
        <v>1458</v>
      </c>
      <c r="D9" s="9"/>
      <c r="E9" s="10"/>
      <c r="F9" s="9"/>
      <c r="G9" s="10"/>
    </row>
    <row r="10" spans="1:7" ht="13.5" thickBot="1">
      <c r="A10" s="5"/>
      <c r="B10" s="25"/>
      <c r="C10" s="6" t="s">
        <v>1459</v>
      </c>
      <c r="D10" s="36">
        <v>0</v>
      </c>
      <c r="E10" s="37">
        <v>0</v>
      </c>
      <c r="F10" s="36">
        <f>E10-D10</f>
        <v>0</v>
      </c>
      <c r="G10" s="38" t="str">
        <f>IF(D10=0,"***",E10/D10)</f>
        <v>***</v>
      </c>
    </row>
    <row r="11" spans="2:7" ht="13.5" thickBot="1">
      <c r="B11" s="24"/>
      <c r="D11" s="33"/>
      <c r="E11" s="33"/>
      <c r="F11" s="33"/>
      <c r="G11" s="33"/>
    </row>
    <row r="12" spans="1:7" ht="13.5" thickBot="1">
      <c r="A12" s="5"/>
      <c r="B12" s="25"/>
      <c r="C12" s="6" t="s">
        <v>1460</v>
      </c>
      <c r="D12" s="34"/>
      <c r="E12" s="35"/>
      <c r="F12" s="34"/>
      <c r="G12" s="35"/>
    </row>
    <row r="13" spans="1:7" ht="34.5" customHeight="1">
      <c r="A13" s="11" t="s">
        <v>1451</v>
      </c>
      <c r="B13" s="26" t="s">
        <v>1461</v>
      </c>
      <c r="C13" s="12" t="s">
        <v>1453</v>
      </c>
      <c r="D13" s="13" t="s">
        <v>1454</v>
      </c>
      <c r="E13" s="14" t="s">
        <v>1455</v>
      </c>
      <c r="F13" s="13" t="s">
        <v>1456</v>
      </c>
      <c r="G13" s="14" t="s">
        <v>1457</v>
      </c>
    </row>
    <row r="14" spans="1:7" ht="13.5" customHeight="1" thickBot="1">
      <c r="A14" s="7"/>
      <c r="B14" s="27"/>
      <c r="C14" s="8" t="s">
        <v>1458</v>
      </c>
      <c r="D14" s="9"/>
      <c r="E14" s="10"/>
      <c r="F14" s="9"/>
      <c r="G14" s="10"/>
    </row>
    <row r="15" spans="1:7" ht="13.5" thickBot="1">
      <c r="A15" s="16" t="s">
        <v>33</v>
      </c>
      <c r="B15" s="28"/>
      <c r="C15" s="15"/>
      <c r="D15" s="39"/>
      <c r="E15" s="40"/>
      <c r="F15" s="39"/>
      <c r="G15" s="40"/>
    </row>
    <row r="16" spans="1:7" ht="12.75">
      <c r="A16" s="17" t="s">
        <v>686</v>
      </c>
      <c r="B16" s="29" t="s">
        <v>687</v>
      </c>
      <c r="C16" s="18" t="s">
        <v>688</v>
      </c>
      <c r="D16" s="41">
        <v>0</v>
      </c>
      <c r="E16" s="42">
        <v>496</v>
      </c>
      <c r="F16" s="41">
        <f>E16-D16</f>
        <v>496</v>
      </c>
      <c r="G16" s="42" t="str">
        <f>IF(D16=0,"***",E16/D16)</f>
        <v>***</v>
      </c>
    </row>
    <row r="17" spans="1:7" ht="12.75">
      <c r="A17" s="19"/>
      <c r="B17" s="30"/>
      <c r="C17" s="20" t="s">
        <v>1466</v>
      </c>
      <c r="D17" s="43"/>
      <c r="E17" s="44">
        <v>496</v>
      </c>
      <c r="F17" s="43"/>
      <c r="G17" s="44"/>
    </row>
    <row r="18" spans="1:7" ht="12.75">
      <c r="A18" s="17" t="s">
        <v>689</v>
      </c>
      <c r="B18" s="29" t="s">
        <v>690</v>
      </c>
      <c r="C18" s="18" t="s">
        <v>691</v>
      </c>
      <c r="D18" s="41">
        <v>0</v>
      </c>
      <c r="E18" s="42">
        <v>12857</v>
      </c>
      <c r="F18" s="41">
        <f>E18-D18</f>
        <v>12857</v>
      </c>
      <c r="G18" s="42" t="str">
        <f>IF(D18=0,"***",E18/D18)</f>
        <v>***</v>
      </c>
    </row>
    <row r="19" spans="1:7" ht="12.75">
      <c r="A19" s="19"/>
      <c r="B19" s="30"/>
      <c r="C19" s="20" t="s">
        <v>1466</v>
      </c>
      <c r="D19" s="43"/>
      <c r="E19" s="44">
        <v>12857</v>
      </c>
      <c r="F19" s="43"/>
      <c r="G19" s="44"/>
    </row>
    <row r="20" spans="1:7" ht="12.75">
      <c r="A20" s="17" t="s">
        <v>692</v>
      </c>
      <c r="B20" s="29" t="s">
        <v>690</v>
      </c>
      <c r="C20" s="18" t="s">
        <v>691</v>
      </c>
      <c r="D20" s="41">
        <v>0</v>
      </c>
      <c r="E20" s="42">
        <v>10244</v>
      </c>
      <c r="F20" s="41">
        <f>E20-D20</f>
        <v>10244</v>
      </c>
      <c r="G20" s="42" t="str">
        <f>IF(D20=0,"***",E20/D20)</f>
        <v>***</v>
      </c>
    </row>
    <row r="21" spans="1:7" ht="12.75">
      <c r="A21" s="19"/>
      <c r="B21" s="30"/>
      <c r="C21" s="20" t="s">
        <v>1466</v>
      </c>
      <c r="D21" s="43"/>
      <c r="E21" s="44">
        <v>10244</v>
      </c>
      <c r="F21" s="43"/>
      <c r="G21" s="44"/>
    </row>
    <row r="22" spans="1:7" ht="12.75">
      <c r="A22" s="17" t="s">
        <v>693</v>
      </c>
      <c r="B22" s="29" t="s">
        <v>690</v>
      </c>
      <c r="C22" s="18" t="s">
        <v>691</v>
      </c>
      <c r="D22" s="41">
        <v>0</v>
      </c>
      <c r="E22" s="42">
        <v>20260</v>
      </c>
      <c r="F22" s="41">
        <f>E22-D22</f>
        <v>20260</v>
      </c>
      <c r="G22" s="42" t="str">
        <f>IF(D22=0,"***",E22/D22)</f>
        <v>***</v>
      </c>
    </row>
    <row r="23" spans="1:7" ht="12.75">
      <c r="A23" s="19"/>
      <c r="B23" s="30"/>
      <c r="C23" s="20" t="s">
        <v>1466</v>
      </c>
      <c r="D23" s="43"/>
      <c r="E23" s="44">
        <v>20260</v>
      </c>
      <c r="F23" s="43"/>
      <c r="G23" s="44"/>
    </row>
    <row r="24" spans="1:7" ht="12.75">
      <c r="A24" s="17" t="s">
        <v>694</v>
      </c>
      <c r="B24" s="29" t="s">
        <v>690</v>
      </c>
      <c r="C24" s="18" t="s">
        <v>691</v>
      </c>
      <c r="D24" s="41">
        <v>0</v>
      </c>
      <c r="E24" s="42">
        <v>26418</v>
      </c>
      <c r="F24" s="41">
        <f>E24-D24</f>
        <v>26418</v>
      </c>
      <c r="G24" s="42" t="str">
        <f>IF(D24=0,"***",E24/D24)</f>
        <v>***</v>
      </c>
    </row>
    <row r="25" spans="1:7" ht="12.75">
      <c r="A25" s="19"/>
      <c r="B25" s="30"/>
      <c r="C25" s="20" t="s">
        <v>1466</v>
      </c>
      <c r="D25" s="43"/>
      <c r="E25" s="44">
        <v>26418</v>
      </c>
      <c r="F25" s="43"/>
      <c r="G25" s="44"/>
    </row>
    <row r="26" spans="1:7" ht="12.75">
      <c r="A26" s="17" t="s">
        <v>695</v>
      </c>
      <c r="B26" s="29" t="s">
        <v>690</v>
      </c>
      <c r="C26" s="18" t="s">
        <v>691</v>
      </c>
      <c r="D26" s="41">
        <v>0</v>
      </c>
      <c r="E26" s="42">
        <v>32533</v>
      </c>
      <c r="F26" s="41">
        <f>E26-D26</f>
        <v>32533</v>
      </c>
      <c r="G26" s="42" t="str">
        <f>IF(D26=0,"***",E26/D26)</f>
        <v>***</v>
      </c>
    </row>
    <row r="27" spans="1:7" ht="12.75">
      <c r="A27" s="19"/>
      <c r="B27" s="30"/>
      <c r="C27" s="20" t="s">
        <v>1466</v>
      </c>
      <c r="D27" s="43"/>
      <c r="E27" s="44">
        <v>32533</v>
      </c>
      <c r="F27" s="43"/>
      <c r="G27" s="44"/>
    </row>
    <row r="28" spans="1:7" ht="12.75">
      <c r="A28" s="17" t="s">
        <v>696</v>
      </c>
      <c r="B28" s="29" t="s">
        <v>690</v>
      </c>
      <c r="C28" s="18" t="s">
        <v>691</v>
      </c>
      <c r="D28" s="41">
        <v>0</v>
      </c>
      <c r="E28" s="42">
        <v>36288</v>
      </c>
      <c r="F28" s="41">
        <f>E28-D28</f>
        <v>36288</v>
      </c>
      <c r="G28" s="42" t="str">
        <f>IF(D28=0,"***",E28/D28)</f>
        <v>***</v>
      </c>
    </row>
    <row r="29" spans="1:7" ht="12.75">
      <c r="A29" s="19"/>
      <c r="B29" s="30"/>
      <c r="C29" s="20" t="s">
        <v>1466</v>
      </c>
      <c r="D29" s="43"/>
      <c r="E29" s="44">
        <v>36288</v>
      </c>
      <c r="F29" s="43"/>
      <c r="G29" s="44"/>
    </row>
    <row r="30" spans="1:7" ht="12.75">
      <c r="A30" s="17" t="s">
        <v>697</v>
      </c>
      <c r="B30" s="29" t="s">
        <v>690</v>
      </c>
      <c r="C30" s="18" t="s">
        <v>691</v>
      </c>
      <c r="D30" s="41">
        <v>0</v>
      </c>
      <c r="E30" s="42">
        <v>29357</v>
      </c>
      <c r="F30" s="41">
        <f>E30-D30</f>
        <v>29357</v>
      </c>
      <c r="G30" s="42" t="str">
        <f>IF(D30=0,"***",E30/D30)</f>
        <v>***</v>
      </c>
    </row>
    <row r="31" spans="1:7" ht="12.75">
      <c r="A31" s="19"/>
      <c r="B31" s="30"/>
      <c r="C31" s="20" t="s">
        <v>1466</v>
      </c>
      <c r="D31" s="43"/>
      <c r="E31" s="44">
        <v>29357</v>
      </c>
      <c r="F31" s="43"/>
      <c r="G31" s="44"/>
    </row>
    <row r="32" spans="1:7" ht="12.75">
      <c r="A32" s="17" t="s">
        <v>698</v>
      </c>
      <c r="B32" s="29" t="s">
        <v>690</v>
      </c>
      <c r="C32" s="18" t="s">
        <v>691</v>
      </c>
      <c r="D32" s="41">
        <v>0</v>
      </c>
      <c r="E32" s="42">
        <v>32781</v>
      </c>
      <c r="F32" s="41">
        <f>E32-D32</f>
        <v>32781</v>
      </c>
      <c r="G32" s="42" t="str">
        <f>IF(D32=0,"***",E32/D32)</f>
        <v>***</v>
      </c>
    </row>
    <row r="33" spans="1:7" ht="12.75">
      <c r="A33" s="19"/>
      <c r="B33" s="30"/>
      <c r="C33" s="20" t="s">
        <v>1466</v>
      </c>
      <c r="D33" s="43"/>
      <c r="E33" s="44">
        <v>32781</v>
      </c>
      <c r="F33" s="43"/>
      <c r="G33" s="44"/>
    </row>
    <row r="34" spans="1:7" ht="12.75">
      <c r="A34" s="17" t="s">
        <v>699</v>
      </c>
      <c r="B34" s="29" t="s">
        <v>690</v>
      </c>
      <c r="C34" s="18" t="s">
        <v>691</v>
      </c>
      <c r="D34" s="41">
        <v>0</v>
      </c>
      <c r="E34" s="42">
        <v>25512</v>
      </c>
      <c r="F34" s="41">
        <f>E34-D34</f>
        <v>25512</v>
      </c>
      <c r="G34" s="42" t="str">
        <f>IF(D34=0,"***",E34/D34)</f>
        <v>***</v>
      </c>
    </row>
    <row r="35" spans="1:7" ht="12.75">
      <c r="A35" s="19"/>
      <c r="B35" s="30"/>
      <c r="C35" s="20" t="s">
        <v>1466</v>
      </c>
      <c r="D35" s="43"/>
      <c r="E35" s="44">
        <v>25512</v>
      </c>
      <c r="F35" s="43"/>
      <c r="G35" s="44"/>
    </row>
    <row r="36" spans="1:7" ht="12.75">
      <c r="A36" s="17" t="s">
        <v>700</v>
      </c>
      <c r="B36" s="29" t="s">
        <v>690</v>
      </c>
      <c r="C36" s="18" t="s">
        <v>691</v>
      </c>
      <c r="D36" s="41">
        <v>0</v>
      </c>
      <c r="E36" s="42">
        <v>29249</v>
      </c>
      <c r="F36" s="41">
        <f>E36-D36</f>
        <v>29249</v>
      </c>
      <c r="G36" s="42" t="str">
        <f>IF(D36=0,"***",E36/D36)</f>
        <v>***</v>
      </c>
    </row>
    <row r="37" spans="1:7" ht="12.75">
      <c r="A37" s="19"/>
      <c r="B37" s="30"/>
      <c r="C37" s="20" t="s">
        <v>1466</v>
      </c>
      <c r="D37" s="43"/>
      <c r="E37" s="44">
        <v>29249</v>
      </c>
      <c r="F37" s="43"/>
      <c r="G37" s="44"/>
    </row>
    <row r="38" spans="1:7" ht="12.75">
      <c r="A38" s="17" t="s">
        <v>701</v>
      </c>
      <c r="B38" s="29" t="s">
        <v>690</v>
      </c>
      <c r="C38" s="18" t="s">
        <v>691</v>
      </c>
      <c r="D38" s="41">
        <v>0</v>
      </c>
      <c r="E38" s="42">
        <v>36900</v>
      </c>
      <c r="F38" s="41">
        <f>E38-D38</f>
        <v>36900</v>
      </c>
      <c r="G38" s="42" t="str">
        <f>IF(D38=0,"***",E38/D38)</f>
        <v>***</v>
      </c>
    </row>
    <row r="39" spans="1:7" ht="12.75">
      <c r="A39" s="19"/>
      <c r="B39" s="30"/>
      <c r="C39" s="20" t="s">
        <v>1466</v>
      </c>
      <c r="D39" s="43"/>
      <c r="E39" s="44">
        <v>36900</v>
      </c>
      <c r="F39" s="43"/>
      <c r="G39" s="44"/>
    </row>
    <row r="40" spans="1:7" ht="12.75">
      <c r="A40" s="17" t="s">
        <v>702</v>
      </c>
      <c r="B40" s="29" t="s">
        <v>690</v>
      </c>
      <c r="C40" s="18" t="s">
        <v>691</v>
      </c>
      <c r="D40" s="41">
        <v>0</v>
      </c>
      <c r="E40" s="42">
        <v>9700</v>
      </c>
      <c r="F40" s="41">
        <f>E40-D40</f>
        <v>9700</v>
      </c>
      <c r="G40" s="42" t="str">
        <f>IF(D40=0,"***",E40/D40)</f>
        <v>***</v>
      </c>
    </row>
    <row r="41" spans="1:7" ht="12.75">
      <c r="A41" s="19"/>
      <c r="B41" s="30"/>
      <c r="C41" s="20" t="s">
        <v>1466</v>
      </c>
      <c r="D41" s="43"/>
      <c r="E41" s="44">
        <v>9700</v>
      </c>
      <c r="F41" s="43"/>
      <c r="G41" s="44"/>
    </row>
    <row r="42" spans="1:7" ht="12.75">
      <c r="A42" s="17" t="s">
        <v>703</v>
      </c>
      <c r="B42" s="29" t="s">
        <v>690</v>
      </c>
      <c r="C42" s="18" t="s">
        <v>691</v>
      </c>
      <c r="D42" s="41">
        <v>0</v>
      </c>
      <c r="E42" s="42">
        <v>21693</v>
      </c>
      <c r="F42" s="41">
        <f>E42-D42</f>
        <v>21693</v>
      </c>
      <c r="G42" s="42" t="str">
        <f>IF(D42=0,"***",E42/D42)</f>
        <v>***</v>
      </c>
    </row>
    <row r="43" spans="1:7" ht="12.75">
      <c r="A43" s="19"/>
      <c r="B43" s="30"/>
      <c r="C43" s="20" t="s">
        <v>1466</v>
      </c>
      <c r="D43" s="43"/>
      <c r="E43" s="44">
        <v>21693</v>
      </c>
      <c r="F43" s="43"/>
      <c r="G43" s="44"/>
    </row>
    <row r="44" spans="1:7" ht="12.75">
      <c r="A44" s="17" t="s">
        <v>704</v>
      </c>
      <c r="B44" s="29" t="s">
        <v>705</v>
      </c>
      <c r="C44" s="18" t="s">
        <v>706</v>
      </c>
      <c r="D44" s="41">
        <v>0</v>
      </c>
      <c r="E44" s="42">
        <v>22219</v>
      </c>
      <c r="F44" s="41">
        <f>E44-D44</f>
        <v>22219</v>
      </c>
      <c r="G44" s="42" t="str">
        <f>IF(D44=0,"***",E44/D44)</f>
        <v>***</v>
      </c>
    </row>
    <row r="45" spans="1:7" ht="12.75">
      <c r="A45" s="19"/>
      <c r="B45" s="30"/>
      <c r="C45" s="20" t="s">
        <v>1466</v>
      </c>
      <c r="D45" s="43"/>
      <c r="E45" s="44">
        <v>22219</v>
      </c>
      <c r="F45" s="43"/>
      <c r="G45" s="44"/>
    </row>
    <row r="46" spans="1:7" ht="12.75">
      <c r="A46" s="17" t="s">
        <v>707</v>
      </c>
      <c r="B46" s="29" t="s">
        <v>708</v>
      </c>
      <c r="C46" s="18" t="s">
        <v>709</v>
      </c>
      <c r="D46" s="41">
        <v>0</v>
      </c>
      <c r="E46" s="42">
        <v>8849</v>
      </c>
      <c r="F46" s="41">
        <f>E46-D46</f>
        <v>8849</v>
      </c>
      <c r="G46" s="42" t="str">
        <f>IF(D46=0,"***",E46/D46)</f>
        <v>***</v>
      </c>
    </row>
    <row r="47" spans="1:7" ht="12.75">
      <c r="A47" s="19"/>
      <c r="B47" s="30"/>
      <c r="C47" s="20" t="s">
        <v>1466</v>
      </c>
      <c r="D47" s="43"/>
      <c r="E47" s="44">
        <v>8849</v>
      </c>
      <c r="F47" s="43"/>
      <c r="G47" s="44"/>
    </row>
    <row r="48" spans="1:7" ht="12.75">
      <c r="A48" s="17" t="s">
        <v>386</v>
      </c>
      <c r="B48" s="29" t="s">
        <v>705</v>
      </c>
      <c r="C48" s="18" t="s">
        <v>706</v>
      </c>
      <c r="D48" s="41">
        <v>0</v>
      </c>
      <c r="E48" s="42">
        <v>51353</v>
      </c>
      <c r="F48" s="41">
        <f>E48-D48</f>
        <v>51353</v>
      </c>
      <c r="G48" s="42" t="str">
        <f>IF(D48=0,"***",E48/D48)</f>
        <v>***</v>
      </c>
    </row>
    <row r="49" spans="1:7" ht="12.75">
      <c r="A49" s="19"/>
      <c r="B49" s="30"/>
      <c r="C49" s="20" t="s">
        <v>1466</v>
      </c>
      <c r="D49" s="43"/>
      <c r="E49" s="44">
        <v>51353</v>
      </c>
      <c r="F49" s="43"/>
      <c r="G49" s="44"/>
    </row>
    <row r="50" spans="1:7" ht="12.75">
      <c r="A50" s="17" t="s">
        <v>710</v>
      </c>
      <c r="B50" s="29" t="s">
        <v>687</v>
      </c>
      <c r="C50" s="18" t="s">
        <v>688</v>
      </c>
      <c r="D50" s="41">
        <v>0</v>
      </c>
      <c r="E50" s="42">
        <v>28400</v>
      </c>
      <c r="F50" s="41">
        <f>E50-D50</f>
        <v>28400</v>
      </c>
      <c r="G50" s="42" t="str">
        <f>IF(D50=0,"***",E50/D50)</f>
        <v>***</v>
      </c>
    </row>
    <row r="51" spans="1:7" ht="12.75">
      <c r="A51" s="19"/>
      <c r="B51" s="30"/>
      <c r="C51" s="20" t="s">
        <v>1466</v>
      </c>
      <c r="D51" s="43"/>
      <c r="E51" s="44">
        <v>28400</v>
      </c>
      <c r="F51" s="43"/>
      <c r="G51" s="44"/>
    </row>
    <row r="52" spans="1:7" ht="12.75">
      <c r="A52" s="17" t="s">
        <v>710</v>
      </c>
      <c r="B52" s="29" t="s">
        <v>711</v>
      </c>
      <c r="C52" s="18" t="s">
        <v>712</v>
      </c>
      <c r="D52" s="41">
        <v>0</v>
      </c>
      <c r="E52" s="42">
        <v>12460</v>
      </c>
      <c r="F52" s="41">
        <f>E52-D52</f>
        <v>12460</v>
      </c>
      <c r="G52" s="42" t="str">
        <f>IF(D52=0,"***",E52/D52)</f>
        <v>***</v>
      </c>
    </row>
    <row r="53" spans="1:7" ht="12.75">
      <c r="A53" s="19"/>
      <c r="B53" s="30"/>
      <c r="C53" s="20" t="s">
        <v>1466</v>
      </c>
      <c r="D53" s="43"/>
      <c r="E53" s="44">
        <v>12460</v>
      </c>
      <c r="F53" s="43"/>
      <c r="G53" s="44"/>
    </row>
    <row r="54" spans="1:7" ht="12.75">
      <c r="A54" s="17" t="s">
        <v>710</v>
      </c>
      <c r="B54" s="29" t="s">
        <v>713</v>
      </c>
      <c r="C54" s="18" t="s">
        <v>714</v>
      </c>
      <c r="D54" s="41">
        <v>0</v>
      </c>
      <c r="E54" s="42">
        <v>50000</v>
      </c>
      <c r="F54" s="41">
        <f>E54-D54</f>
        <v>50000</v>
      </c>
      <c r="G54" s="42" t="str">
        <f>IF(D54=0,"***",E54/D54)</f>
        <v>***</v>
      </c>
    </row>
    <row r="55" spans="1:7" ht="12.75">
      <c r="A55" s="19"/>
      <c r="B55" s="30"/>
      <c r="C55" s="20" t="s">
        <v>1466</v>
      </c>
      <c r="D55" s="43"/>
      <c r="E55" s="44">
        <v>50000</v>
      </c>
      <c r="F55" s="43"/>
      <c r="G55" s="44"/>
    </row>
    <row r="56" spans="1:7" ht="12.75">
      <c r="A56" s="17" t="s">
        <v>710</v>
      </c>
      <c r="B56" s="29" t="s">
        <v>715</v>
      </c>
      <c r="C56" s="18" t="s">
        <v>716</v>
      </c>
      <c r="D56" s="41">
        <v>0</v>
      </c>
      <c r="E56" s="42">
        <v>300</v>
      </c>
      <c r="F56" s="41">
        <f>E56-D56</f>
        <v>300</v>
      </c>
      <c r="G56" s="42" t="str">
        <f>IF(D56=0,"***",E56/D56)</f>
        <v>***</v>
      </c>
    </row>
    <row r="57" spans="1:7" ht="12.75">
      <c r="A57" s="19"/>
      <c r="B57" s="30"/>
      <c r="C57" s="20" t="s">
        <v>1466</v>
      </c>
      <c r="D57" s="43"/>
      <c r="E57" s="44">
        <v>300</v>
      </c>
      <c r="F57" s="43"/>
      <c r="G57" s="44"/>
    </row>
    <row r="58" spans="1:7" ht="12.75">
      <c r="A58" s="17" t="s">
        <v>717</v>
      </c>
      <c r="B58" s="29" t="s">
        <v>718</v>
      </c>
      <c r="C58" s="18" t="s">
        <v>719</v>
      </c>
      <c r="D58" s="41">
        <v>0</v>
      </c>
      <c r="E58" s="42">
        <v>240</v>
      </c>
      <c r="F58" s="41">
        <f>E58-D58</f>
        <v>240</v>
      </c>
      <c r="G58" s="42" t="str">
        <f>IF(D58=0,"***",E58/D58)</f>
        <v>***</v>
      </c>
    </row>
    <row r="59" spans="1:7" ht="12.75">
      <c r="A59" s="19"/>
      <c r="B59" s="30"/>
      <c r="C59" s="20" t="s">
        <v>1466</v>
      </c>
      <c r="D59" s="43"/>
      <c r="E59" s="44">
        <v>240</v>
      </c>
      <c r="F59" s="43"/>
      <c r="G59" s="44"/>
    </row>
    <row r="60" spans="1:7" ht="12.75">
      <c r="A60" s="17" t="s">
        <v>720</v>
      </c>
      <c r="B60" s="29" t="s">
        <v>721</v>
      </c>
      <c r="C60" s="18" t="s">
        <v>722</v>
      </c>
      <c r="D60" s="41">
        <v>0</v>
      </c>
      <c r="E60" s="42">
        <v>3490</v>
      </c>
      <c r="F60" s="41">
        <f>E60-D60</f>
        <v>3490</v>
      </c>
      <c r="G60" s="42" t="str">
        <f>IF(D60=0,"***",E60/D60)</f>
        <v>***</v>
      </c>
    </row>
    <row r="61" spans="1:7" ht="12.75">
      <c r="A61" s="19"/>
      <c r="B61" s="30"/>
      <c r="C61" s="20" t="s">
        <v>1466</v>
      </c>
      <c r="D61" s="43"/>
      <c r="E61" s="44">
        <v>3490</v>
      </c>
      <c r="F61" s="43"/>
      <c r="G61" s="44"/>
    </row>
    <row r="62" spans="1:7" ht="12.75">
      <c r="A62" s="17" t="s">
        <v>720</v>
      </c>
      <c r="B62" s="29" t="s">
        <v>715</v>
      </c>
      <c r="C62" s="18" t="s">
        <v>716</v>
      </c>
      <c r="D62" s="41">
        <v>0</v>
      </c>
      <c r="E62" s="42">
        <v>36000</v>
      </c>
      <c r="F62" s="41">
        <f>E62-D62</f>
        <v>36000</v>
      </c>
      <c r="G62" s="42" t="str">
        <f>IF(D62=0,"***",E62/D62)</f>
        <v>***</v>
      </c>
    </row>
    <row r="63" spans="1:7" ht="12.75">
      <c r="A63" s="19"/>
      <c r="B63" s="30"/>
      <c r="C63" s="20" t="s">
        <v>1466</v>
      </c>
      <c r="D63" s="43"/>
      <c r="E63" s="44">
        <v>36000</v>
      </c>
      <c r="F63" s="43"/>
      <c r="G63" s="44"/>
    </row>
    <row r="64" spans="1:7" ht="12.75">
      <c r="A64" s="17" t="s">
        <v>723</v>
      </c>
      <c r="B64" s="29" t="s">
        <v>724</v>
      </c>
      <c r="C64" s="18" t="s">
        <v>725</v>
      </c>
      <c r="D64" s="41">
        <v>0</v>
      </c>
      <c r="E64" s="42">
        <v>18465</v>
      </c>
      <c r="F64" s="41">
        <f>E64-D64</f>
        <v>18465</v>
      </c>
      <c r="G64" s="42" t="str">
        <f>IF(D64=0,"***",E64/D64)</f>
        <v>***</v>
      </c>
    </row>
    <row r="65" spans="1:7" ht="12.75">
      <c r="A65" s="19"/>
      <c r="B65" s="30"/>
      <c r="C65" s="20" t="s">
        <v>1466</v>
      </c>
      <c r="D65" s="43"/>
      <c r="E65" s="44">
        <v>18465</v>
      </c>
      <c r="F65" s="43"/>
      <c r="G65" s="44"/>
    </row>
    <row r="66" spans="1:7" ht="12.75">
      <c r="A66" s="17" t="s">
        <v>726</v>
      </c>
      <c r="B66" s="29" t="s">
        <v>727</v>
      </c>
      <c r="C66" s="18" t="s">
        <v>728</v>
      </c>
      <c r="D66" s="41">
        <v>0</v>
      </c>
      <c r="E66" s="42">
        <v>38395</v>
      </c>
      <c r="F66" s="41">
        <f>E66-D66</f>
        <v>38395</v>
      </c>
      <c r="G66" s="42" t="str">
        <f>IF(D66=0,"***",E66/D66)</f>
        <v>***</v>
      </c>
    </row>
    <row r="67" spans="1:7" ht="12.75">
      <c r="A67" s="19"/>
      <c r="B67" s="30"/>
      <c r="C67" s="20" t="s">
        <v>1466</v>
      </c>
      <c r="D67" s="43"/>
      <c r="E67" s="44">
        <v>38395</v>
      </c>
      <c r="F67" s="43"/>
      <c r="G67" s="44"/>
    </row>
    <row r="68" spans="1:7" ht="12.75">
      <c r="A68" s="17" t="s">
        <v>729</v>
      </c>
      <c r="B68" s="29" t="s">
        <v>730</v>
      </c>
      <c r="C68" s="18" t="s">
        <v>731</v>
      </c>
      <c r="D68" s="41">
        <v>0</v>
      </c>
      <c r="E68" s="42">
        <v>24155</v>
      </c>
      <c r="F68" s="41">
        <f>E68-D68</f>
        <v>24155</v>
      </c>
      <c r="G68" s="42" t="str">
        <f>IF(D68=0,"***",E68/D68)</f>
        <v>***</v>
      </c>
    </row>
    <row r="69" spans="1:7" ht="12.75">
      <c r="A69" s="19"/>
      <c r="B69" s="30"/>
      <c r="C69" s="20" t="s">
        <v>1466</v>
      </c>
      <c r="D69" s="43"/>
      <c r="E69" s="44">
        <v>24155</v>
      </c>
      <c r="F69" s="43"/>
      <c r="G69" s="44"/>
    </row>
    <row r="70" spans="1:7" ht="12.75">
      <c r="A70" s="17" t="s">
        <v>732</v>
      </c>
      <c r="B70" s="29" t="s">
        <v>687</v>
      </c>
      <c r="C70" s="18" t="s">
        <v>688</v>
      </c>
      <c r="D70" s="41">
        <v>0</v>
      </c>
      <c r="E70" s="42">
        <v>4100</v>
      </c>
      <c r="F70" s="41">
        <f>E70-D70</f>
        <v>4100</v>
      </c>
      <c r="G70" s="42" t="str">
        <f>IF(D70=0,"***",E70/D70)</f>
        <v>***</v>
      </c>
    </row>
    <row r="71" spans="1:7" ht="12.75">
      <c r="A71" s="19"/>
      <c r="B71" s="30"/>
      <c r="C71" s="20" t="s">
        <v>1466</v>
      </c>
      <c r="D71" s="43"/>
      <c r="E71" s="44">
        <v>4100</v>
      </c>
      <c r="F71" s="43"/>
      <c r="G71" s="44"/>
    </row>
    <row r="72" spans="1:7" ht="12.75">
      <c r="A72" s="17" t="s">
        <v>733</v>
      </c>
      <c r="B72" s="29" t="s">
        <v>734</v>
      </c>
      <c r="C72" s="18" t="s">
        <v>735</v>
      </c>
      <c r="D72" s="41">
        <v>0</v>
      </c>
      <c r="E72" s="42">
        <v>191605</v>
      </c>
      <c r="F72" s="41">
        <f>E72-D72</f>
        <v>191605</v>
      </c>
      <c r="G72" s="42" t="str">
        <f>IF(D72=0,"***",E72/D72)</f>
        <v>***</v>
      </c>
    </row>
    <row r="73" spans="1:7" ht="12.75">
      <c r="A73" s="19"/>
      <c r="B73" s="30"/>
      <c r="C73" s="20" t="s">
        <v>1466</v>
      </c>
      <c r="D73" s="43"/>
      <c r="E73" s="44">
        <v>191605</v>
      </c>
      <c r="F73" s="43"/>
      <c r="G73" s="44"/>
    </row>
    <row r="74" spans="1:7" ht="12.75">
      <c r="A74" s="17" t="s">
        <v>736</v>
      </c>
      <c r="B74" s="29" t="s">
        <v>705</v>
      </c>
      <c r="C74" s="18" t="s">
        <v>706</v>
      </c>
      <c r="D74" s="41">
        <v>0</v>
      </c>
      <c r="E74" s="42">
        <v>22365</v>
      </c>
      <c r="F74" s="41">
        <f>E74-D74</f>
        <v>22365</v>
      </c>
      <c r="G74" s="42" t="str">
        <f>IF(D74=0,"***",E74/D74)</f>
        <v>***</v>
      </c>
    </row>
    <row r="75" spans="1:7" ht="12.75">
      <c r="A75" s="19"/>
      <c r="B75" s="30"/>
      <c r="C75" s="20" t="s">
        <v>1466</v>
      </c>
      <c r="D75" s="43"/>
      <c r="E75" s="44">
        <v>22365</v>
      </c>
      <c r="F75" s="43"/>
      <c r="G75" s="44"/>
    </row>
    <row r="76" spans="1:7" ht="12.75">
      <c r="A76" s="17" t="s">
        <v>737</v>
      </c>
      <c r="B76" s="29" t="s">
        <v>705</v>
      </c>
      <c r="C76" s="18" t="s">
        <v>706</v>
      </c>
      <c r="D76" s="41">
        <v>0</v>
      </c>
      <c r="E76" s="42">
        <v>30830</v>
      </c>
      <c r="F76" s="41">
        <f>E76-D76</f>
        <v>30830</v>
      </c>
      <c r="G76" s="42" t="str">
        <f>IF(D76=0,"***",E76/D76)</f>
        <v>***</v>
      </c>
    </row>
    <row r="77" spans="1:7" ht="12.75">
      <c r="A77" s="19"/>
      <c r="B77" s="30"/>
      <c r="C77" s="20" t="s">
        <v>1466</v>
      </c>
      <c r="D77" s="43"/>
      <c r="E77" s="44">
        <v>30830</v>
      </c>
      <c r="F77" s="43"/>
      <c r="G77" s="44"/>
    </row>
    <row r="78" spans="1:7" ht="12.75">
      <c r="A78" s="17" t="s">
        <v>738</v>
      </c>
      <c r="B78" s="29" t="s">
        <v>730</v>
      </c>
      <c r="C78" s="18" t="s">
        <v>731</v>
      </c>
      <c r="D78" s="41">
        <v>0</v>
      </c>
      <c r="E78" s="42">
        <v>22155</v>
      </c>
      <c r="F78" s="41">
        <f>E78-D78</f>
        <v>22155</v>
      </c>
      <c r="G78" s="42" t="str">
        <f>IF(D78=0,"***",E78/D78)</f>
        <v>***</v>
      </c>
    </row>
    <row r="79" spans="1:7" ht="12.75">
      <c r="A79" s="19"/>
      <c r="B79" s="30"/>
      <c r="C79" s="20" t="s">
        <v>1466</v>
      </c>
      <c r="D79" s="43"/>
      <c r="E79" s="44">
        <v>22155</v>
      </c>
      <c r="F79" s="43"/>
      <c r="G79" s="44"/>
    </row>
    <row r="80" spans="1:7" ht="12.75">
      <c r="A80" s="17" t="s">
        <v>739</v>
      </c>
      <c r="B80" s="29" t="s">
        <v>730</v>
      </c>
      <c r="C80" s="18" t="s">
        <v>731</v>
      </c>
      <c r="D80" s="41">
        <v>0</v>
      </c>
      <c r="E80" s="42">
        <v>10950</v>
      </c>
      <c r="F80" s="41">
        <f>E80-D80</f>
        <v>10950</v>
      </c>
      <c r="G80" s="42" t="str">
        <f>IF(D80=0,"***",E80/D80)</f>
        <v>***</v>
      </c>
    </row>
    <row r="81" spans="1:7" ht="12.75">
      <c r="A81" s="19"/>
      <c r="B81" s="30"/>
      <c r="C81" s="20" t="s">
        <v>1466</v>
      </c>
      <c r="D81" s="43"/>
      <c r="E81" s="44">
        <v>10950</v>
      </c>
      <c r="F81" s="43"/>
      <c r="G81" s="44"/>
    </row>
    <row r="82" spans="1:7" ht="12.75">
      <c r="A82" s="17" t="s">
        <v>740</v>
      </c>
      <c r="B82" s="29" t="s">
        <v>705</v>
      </c>
      <c r="C82" s="18" t="s">
        <v>706</v>
      </c>
      <c r="D82" s="41">
        <v>0</v>
      </c>
      <c r="E82" s="42">
        <v>17150</v>
      </c>
      <c r="F82" s="41">
        <f>E82-D82</f>
        <v>17150</v>
      </c>
      <c r="G82" s="42" t="str">
        <f>IF(D82=0,"***",E82/D82)</f>
        <v>***</v>
      </c>
    </row>
    <row r="83" spans="1:7" ht="12.75">
      <c r="A83" s="19"/>
      <c r="B83" s="30"/>
      <c r="C83" s="20" t="s">
        <v>1466</v>
      </c>
      <c r="D83" s="43"/>
      <c r="E83" s="44">
        <v>17150</v>
      </c>
      <c r="F83" s="43"/>
      <c r="G83" s="44"/>
    </row>
    <row r="84" spans="1:7" ht="12.75">
      <c r="A84" s="17" t="s">
        <v>741</v>
      </c>
      <c r="B84" s="29" t="s">
        <v>705</v>
      </c>
      <c r="C84" s="18" t="s">
        <v>706</v>
      </c>
      <c r="D84" s="41">
        <v>0</v>
      </c>
      <c r="E84" s="42">
        <v>13087</v>
      </c>
      <c r="F84" s="41">
        <f>E84-D84</f>
        <v>13087</v>
      </c>
      <c r="G84" s="42" t="str">
        <f>IF(D84=0,"***",E84/D84)</f>
        <v>***</v>
      </c>
    </row>
    <row r="85" spans="1:7" ht="12.75">
      <c r="A85" s="19"/>
      <c r="B85" s="30"/>
      <c r="C85" s="20" t="s">
        <v>1466</v>
      </c>
      <c r="D85" s="43"/>
      <c r="E85" s="44">
        <v>13087</v>
      </c>
      <c r="F85" s="43"/>
      <c r="G85" s="44"/>
    </row>
    <row r="86" spans="1:7" ht="12.75">
      <c r="A86" s="17" t="s">
        <v>742</v>
      </c>
      <c r="B86" s="29" t="s">
        <v>705</v>
      </c>
      <c r="C86" s="18" t="s">
        <v>706</v>
      </c>
      <c r="D86" s="41">
        <v>0</v>
      </c>
      <c r="E86" s="42">
        <v>33800</v>
      </c>
      <c r="F86" s="41">
        <f>E86-D86</f>
        <v>33800</v>
      </c>
      <c r="G86" s="42" t="str">
        <f>IF(D86=0,"***",E86/D86)</f>
        <v>***</v>
      </c>
    </row>
    <row r="87" spans="1:7" ht="12.75">
      <c r="A87" s="19"/>
      <c r="B87" s="30"/>
      <c r="C87" s="20" t="s">
        <v>1466</v>
      </c>
      <c r="D87" s="43"/>
      <c r="E87" s="44">
        <v>33800</v>
      </c>
      <c r="F87" s="43"/>
      <c r="G87" s="44"/>
    </row>
    <row r="88" spans="1:7" ht="12.75">
      <c r="A88" s="17" t="s">
        <v>743</v>
      </c>
      <c r="B88" s="29" t="s">
        <v>705</v>
      </c>
      <c r="C88" s="18" t="s">
        <v>706</v>
      </c>
      <c r="D88" s="41">
        <v>0</v>
      </c>
      <c r="E88" s="42">
        <v>35350</v>
      </c>
      <c r="F88" s="41">
        <f>E88-D88</f>
        <v>35350</v>
      </c>
      <c r="G88" s="42" t="str">
        <f>IF(D88=0,"***",E88/D88)</f>
        <v>***</v>
      </c>
    </row>
    <row r="89" spans="1:7" ht="12.75">
      <c r="A89" s="19"/>
      <c r="B89" s="30"/>
      <c r="C89" s="20" t="s">
        <v>1466</v>
      </c>
      <c r="D89" s="43"/>
      <c r="E89" s="44">
        <v>35350</v>
      </c>
      <c r="F89" s="43"/>
      <c r="G89" s="44"/>
    </row>
    <row r="90" spans="1:7" ht="12.75">
      <c r="A90" s="17" t="s">
        <v>744</v>
      </c>
      <c r="B90" s="29" t="s">
        <v>705</v>
      </c>
      <c r="C90" s="18" t="s">
        <v>706</v>
      </c>
      <c r="D90" s="41">
        <v>0</v>
      </c>
      <c r="E90" s="42">
        <v>51625</v>
      </c>
      <c r="F90" s="41">
        <f>E90-D90</f>
        <v>51625</v>
      </c>
      <c r="G90" s="42" t="str">
        <f>IF(D90=0,"***",E90/D90)</f>
        <v>***</v>
      </c>
    </row>
    <row r="91" spans="1:7" ht="12.75">
      <c r="A91" s="19"/>
      <c r="B91" s="30"/>
      <c r="C91" s="20" t="s">
        <v>1466</v>
      </c>
      <c r="D91" s="43"/>
      <c r="E91" s="44">
        <v>51625</v>
      </c>
      <c r="F91" s="43"/>
      <c r="G91" s="44"/>
    </row>
    <row r="92" spans="1:7" ht="12.75">
      <c r="A92" s="17" t="s">
        <v>745</v>
      </c>
      <c r="B92" s="29" t="s">
        <v>730</v>
      </c>
      <c r="C92" s="18" t="s">
        <v>731</v>
      </c>
      <c r="D92" s="41">
        <v>0</v>
      </c>
      <c r="E92" s="42">
        <v>12104</v>
      </c>
      <c r="F92" s="41">
        <f>E92-D92</f>
        <v>12104</v>
      </c>
      <c r="G92" s="42" t="str">
        <f>IF(D92=0,"***",E92/D92)</f>
        <v>***</v>
      </c>
    </row>
    <row r="93" spans="1:7" ht="12.75">
      <c r="A93" s="19"/>
      <c r="B93" s="30"/>
      <c r="C93" s="20" t="s">
        <v>1466</v>
      </c>
      <c r="D93" s="43"/>
      <c r="E93" s="44">
        <v>12104</v>
      </c>
      <c r="F93" s="43"/>
      <c r="G93" s="44"/>
    </row>
    <row r="94" spans="1:7" ht="12.75">
      <c r="A94" s="17" t="s">
        <v>746</v>
      </c>
      <c r="B94" s="29" t="s">
        <v>730</v>
      </c>
      <c r="C94" s="18" t="s">
        <v>731</v>
      </c>
      <c r="D94" s="41">
        <v>0</v>
      </c>
      <c r="E94" s="42">
        <v>18187</v>
      </c>
      <c r="F94" s="41">
        <f>E94-D94</f>
        <v>18187</v>
      </c>
      <c r="G94" s="42" t="str">
        <f>IF(D94=0,"***",E94/D94)</f>
        <v>***</v>
      </c>
    </row>
    <row r="95" spans="1:7" ht="12.75">
      <c r="A95" s="19"/>
      <c r="B95" s="30"/>
      <c r="C95" s="20" t="s">
        <v>1466</v>
      </c>
      <c r="D95" s="43"/>
      <c r="E95" s="44">
        <v>18187</v>
      </c>
      <c r="F95" s="43"/>
      <c r="G95" s="44"/>
    </row>
    <row r="96" spans="1:7" ht="12.75">
      <c r="A96" s="17" t="s">
        <v>747</v>
      </c>
      <c r="B96" s="29" t="s">
        <v>730</v>
      </c>
      <c r="C96" s="18" t="s">
        <v>731</v>
      </c>
      <c r="D96" s="41">
        <v>0</v>
      </c>
      <c r="E96" s="42">
        <v>39427</v>
      </c>
      <c r="F96" s="41">
        <f>E96-D96</f>
        <v>39427</v>
      </c>
      <c r="G96" s="42" t="str">
        <f>IF(D96=0,"***",E96/D96)</f>
        <v>***</v>
      </c>
    </row>
    <row r="97" spans="1:7" ht="12.75">
      <c r="A97" s="19"/>
      <c r="B97" s="30"/>
      <c r="C97" s="20" t="s">
        <v>1466</v>
      </c>
      <c r="D97" s="43"/>
      <c r="E97" s="44">
        <v>39427</v>
      </c>
      <c r="F97" s="43"/>
      <c r="G97" s="44"/>
    </row>
    <row r="98" spans="1:7" ht="12.75">
      <c r="A98" s="17" t="s">
        <v>748</v>
      </c>
      <c r="B98" s="29" t="s">
        <v>705</v>
      </c>
      <c r="C98" s="18" t="s">
        <v>706</v>
      </c>
      <c r="D98" s="41">
        <v>0</v>
      </c>
      <c r="E98" s="42">
        <v>17950</v>
      </c>
      <c r="F98" s="41">
        <f>E98-D98</f>
        <v>17950</v>
      </c>
      <c r="G98" s="42" t="str">
        <f>IF(D98=0,"***",E98/D98)</f>
        <v>***</v>
      </c>
    </row>
    <row r="99" spans="1:7" ht="13.5" thickBot="1">
      <c r="A99" s="19"/>
      <c r="B99" s="30"/>
      <c r="C99" s="20" t="s">
        <v>1466</v>
      </c>
      <c r="D99" s="43"/>
      <c r="E99" s="44">
        <v>17950</v>
      </c>
      <c r="F99" s="43"/>
      <c r="G99" s="44"/>
    </row>
    <row r="100" spans="1:7" ht="13.5" thickBot="1">
      <c r="A100" s="16" t="s">
        <v>34</v>
      </c>
      <c r="B100" s="28"/>
      <c r="C100" s="15"/>
      <c r="D100" s="39"/>
      <c r="E100" s="40">
        <v>1139299</v>
      </c>
      <c r="F100" s="39"/>
      <c r="G100" s="40"/>
    </row>
    <row r="101" spans="1:7" ht="13.5" thickBot="1">
      <c r="A101" s="5"/>
      <c r="B101" s="25"/>
      <c r="C101" s="6" t="s">
        <v>1479</v>
      </c>
      <c r="D101" s="36">
        <v>0</v>
      </c>
      <c r="E101" s="37">
        <f>SUM(E15:E100)/3</f>
        <v>1139299</v>
      </c>
      <c r="F101" s="36">
        <f>E101-D101</f>
        <v>1139299</v>
      </c>
      <c r="G101" s="38" t="str">
        <f>IF(D101=0,"***",E101/D101)</f>
        <v>***</v>
      </c>
    </row>
    <row r="102" spans="2:7" ht="13.5" thickBot="1">
      <c r="B102" s="24"/>
      <c r="D102" s="33"/>
      <c r="E102" s="33"/>
      <c r="F102" s="33"/>
      <c r="G102" s="33"/>
    </row>
    <row r="103" spans="1:7" ht="13.5" thickBot="1">
      <c r="A103" s="5"/>
      <c r="B103" s="25"/>
      <c r="C103" s="6" t="s">
        <v>1480</v>
      </c>
      <c r="D103" s="34"/>
      <c r="E103" s="35"/>
      <c r="F103" s="34"/>
      <c r="G103" s="35"/>
    </row>
    <row r="104" spans="1:7" ht="24" customHeight="1">
      <c r="A104" s="11" t="s">
        <v>1451</v>
      </c>
      <c r="B104" s="26" t="s">
        <v>1481</v>
      </c>
      <c r="C104" s="12" t="s">
        <v>1453</v>
      </c>
      <c r="D104" s="13" t="s">
        <v>1454</v>
      </c>
      <c r="E104" s="14" t="s">
        <v>1455</v>
      </c>
      <c r="F104" s="13" t="s">
        <v>1482</v>
      </c>
      <c r="G104" s="14" t="s">
        <v>1457</v>
      </c>
    </row>
    <row r="105" spans="1:7" ht="13.5" customHeight="1" thickBot="1">
      <c r="A105" s="7"/>
      <c r="B105" s="27"/>
      <c r="C105" s="8" t="s">
        <v>1458</v>
      </c>
      <c r="D105" s="9"/>
      <c r="E105" s="10"/>
      <c r="F105" s="9"/>
      <c r="G105" s="10"/>
    </row>
    <row r="106" spans="1:7" ht="12.75">
      <c r="A106" s="21" t="s">
        <v>689</v>
      </c>
      <c r="B106" s="31" t="s">
        <v>1488</v>
      </c>
      <c r="C106" s="22" t="s">
        <v>749</v>
      </c>
      <c r="D106" s="45">
        <v>0</v>
      </c>
      <c r="E106" s="46">
        <v>490</v>
      </c>
      <c r="F106" s="45">
        <v>0</v>
      </c>
      <c r="G106" s="46" t="str">
        <f>IF(D106=0,"***",E106/D106)</f>
        <v>***</v>
      </c>
    </row>
    <row r="107" spans="1:7" ht="12.75">
      <c r="A107" s="19"/>
      <c r="B107" s="30"/>
      <c r="C107" s="20" t="s">
        <v>1486</v>
      </c>
      <c r="D107" s="43"/>
      <c r="E107" s="44">
        <v>490</v>
      </c>
      <c r="F107" s="43"/>
      <c r="G107" s="44"/>
    </row>
    <row r="108" spans="1:7" ht="12.75">
      <c r="A108" s="17" t="s">
        <v>693</v>
      </c>
      <c r="B108" s="29" t="s">
        <v>1488</v>
      </c>
      <c r="C108" s="18" t="s">
        <v>750</v>
      </c>
      <c r="D108" s="41">
        <v>0</v>
      </c>
      <c r="E108" s="42">
        <v>7000</v>
      </c>
      <c r="F108" s="41">
        <v>0</v>
      </c>
      <c r="G108" s="42" t="str">
        <f>IF(D108=0,"***",E108/D108)</f>
        <v>***</v>
      </c>
    </row>
    <row r="109" spans="1:7" ht="12.75">
      <c r="A109" s="19"/>
      <c r="B109" s="30"/>
      <c r="C109" s="20" t="s">
        <v>1486</v>
      </c>
      <c r="D109" s="43"/>
      <c r="E109" s="44">
        <v>7000</v>
      </c>
      <c r="F109" s="43"/>
      <c r="G109" s="44"/>
    </row>
    <row r="110" spans="1:7" ht="12.75">
      <c r="A110" s="17" t="s">
        <v>693</v>
      </c>
      <c r="B110" s="29" t="s">
        <v>1488</v>
      </c>
      <c r="C110" s="18" t="s">
        <v>751</v>
      </c>
      <c r="D110" s="41">
        <v>0</v>
      </c>
      <c r="E110" s="42">
        <v>3100</v>
      </c>
      <c r="F110" s="41">
        <v>0</v>
      </c>
      <c r="G110" s="42" t="str">
        <f>IF(D110=0,"***",E110/D110)</f>
        <v>***</v>
      </c>
    </row>
    <row r="111" spans="1:7" ht="12.75">
      <c r="A111" s="19"/>
      <c r="B111" s="30"/>
      <c r="C111" s="20" t="s">
        <v>1486</v>
      </c>
      <c r="D111" s="43"/>
      <c r="E111" s="44">
        <v>3100</v>
      </c>
      <c r="F111" s="43"/>
      <c r="G111" s="44"/>
    </row>
    <row r="112" spans="1:7" ht="12.75">
      <c r="A112" s="17" t="s">
        <v>695</v>
      </c>
      <c r="B112" s="29" t="s">
        <v>1488</v>
      </c>
      <c r="C112" s="18" t="s">
        <v>752</v>
      </c>
      <c r="D112" s="41">
        <v>0</v>
      </c>
      <c r="E112" s="42">
        <v>7000</v>
      </c>
      <c r="F112" s="41">
        <v>0</v>
      </c>
      <c r="G112" s="42" t="str">
        <f>IF(D112=0,"***",E112/D112)</f>
        <v>***</v>
      </c>
    </row>
    <row r="113" spans="1:7" ht="12.75">
      <c r="A113" s="19"/>
      <c r="B113" s="30"/>
      <c r="C113" s="20" t="s">
        <v>1486</v>
      </c>
      <c r="D113" s="43"/>
      <c r="E113" s="44">
        <v>7000</v>
      </c>
      <c r="F113" s="43"/>
      <c r="G113" s="44"/>
    </row>
    <row r="114" spans="1:7" ht="12.75">
      <c r="A114" s="17" t="s">
        <v>695</v>
      </c>
      <c r="B114" s="29" t="s">
        <v>1488</v>
      </c>
      <c r="C114" s="18" t="s">
        <v>753</v>
      </c>
      <c r="D114" s="41">
        <v>0</v>
      </c>
      <c r="E114" s="42">
        <v>3500</v>
      </c>
      <c r="F114" s="41">
        <v>0</v>
      </c>
      <c r="G114" s="42" t="str">
        <f>IF(D114=0,"***",E114/D114)</f>
        <v>***</v>
      </c>
    </row>
    <row r="115" spans="1:7" ht="12.75">
      <c r="A115" s="19"/>
      <c r="B115" s="30"/>
      <c r="C115" s="20" t="s">
        <v>1486</v>
      </c>
      <c r="D115" s="43"/>
      <c r="E115" s="44">
        <v>3500</v>
      </c>
      <c r="F115" s="43"/>
      <c r="G115" s="44"/>
    </row>
    <row r="116" spans="1:7" ht="12.75">
      <c r="A116" s="17" t="s">
        <v>696</v>
      </c>
      <c r="B116" s="29" t="s">
        <v>1488</v>
      </c>
      <c r="C116" s="18" t="s">
        <v>754</v>
      </c>
      <c r="D116" s="41">
        <v>0</v>
      </c>
      <c r="E116" s="42">
        <v>11216</v>
      </c>
      <c r="F116" s="41">
        <v>0</v>
      </c>
      <c r="G116" s="42" t="str">
        <f>IF(D116=0,"***",E116/D116)</f>
        <v>***</v>
      </c>
    </row>
    <row r="117" spans="1:7" ht="12.75">
      <c r="A117" s="19"/>
      <c r="B117" s="30"/>
      <c r="C117" s="20" t="s">
        <v>1486</v>
      </c>
      <c r="D117" s="43"/>
      <c r="E117" s="44">
        <v>11216</v>
      </c>
      <c r="F117" s="43"/>
      <c r="G117" s="44"/>
    </row>
    <row r="118" spans="1:7" ht="12.75">
      <c r="A118" s="17" t="s">
        <v>697</v>
      </c>
      <c r="B118" s="29" t="s">
        <v>1488</v>
      </c>
      <c r="C118" s="18" t="s">
        <v>755</v>
      </c>
      <c r="D118" s="41">
        <v>0</v>
      </c>
      <c r="E118" s="42">
        <v>800</v>
      </c>
      <c r="F118" s="41">
        <v>0</v>
      </c>
      <c r="G118" s="42" t="str">
        <f>IF(D118=0,"***",E118/D118)</f>
        <v>***</v>
      </c>
    </row>
    <row r="119" spans="1:7" ht="12.75">
      <c r="A119" s="19"/>
      <c r="B119" s="30"/>
      <c r="C119" s="20" t="s">
        <v>1486</v>
      </c>
      <c r="D119" s="43"/>
      <c r="E119" s="44">
        <v>800</v>
      </c>
      <c r="F119" s="43"/>
      <c r="G119" s="44"/>
    </row>
    <row r="120" spans="1:7" ht="12.75">
      <c r="A120" s="17" t="s">
        <v>698</v>
      </c>
      <c r="B120" s="29" t="s">
        <v>1488</v>
      </c>
      <c r="C120" s="18" t="s">
        <v>756</v>
      </c>
      <c r="D120" s="41">
        <v>0</v>
      </c>
      <c r="E120" s="42">
        <v>350</v>
      </c>
      <c r="F120" s="41">
        <v>0</v>
      </c>
      <c r="G120" s="42" t="str">
        <f>IF(D120=0,"***",E120/D120)</f>
        <v>***</v>
      </c>
    </row>
    <row r="121" spans="1:7" ht="12.75">
      <c r="A121" s="19"/>
      <c r="B121" s="30"/>
      <c r="C121" s="20" t="s">
        <v>1486</v>
      </c>
      <c r="D121" s="43"/>
      <c r="E121" s="44">
        <v>350</v>
      </c>
      <c r="F121" s="43"/>
      <c r="G121" s="44"/>
    </row>
    <row r="122" spans="1:7" ht="12.75">
      <c r="A122" s="17" t="s">
        <v>700</v>
      </c>
      <c r="B122" s="29" t="s">
        <v>1488</v>
      </c>
      <c r="C122" s="18" t="s">
        <v>757</v>
      </c>
      <c r="D122" s="41">
        <v>0</v>
      </c>
      <c r="E122" s="42">
        <v>1050</v>
      </c>
      <c r="F122" s="41">
        <v>0</v>
      </c>
      <c r="G122" s="42" t="str">
        <f>IF(D122=0,"***",E122/D122)</f>
        <v>***</v>
      </c>
    </row>
    <row r="123" spans="1:7" ht="12.75">
      <c r="A123" s="19"/>
      <c r="B123" s="30"/>
      <c r="C123" s="20" t="s">
        <v>1486</v>
      </c>
      <c r="D123" s="43"/>
      <c r="E123" s="44">
        <v>1050</v>
      </c>
      <c r="F123" s="43"/>
      <c r="G123" s="44"/>
    </row>
    <row r="124" spans="1:7" ht="12.75">
      <c r="A124" s="17" t="s">
        <v>700</v>
      </c>
      <c r="B124" s="29" t="s">
        <v>1488</v>
      </c>
      <c r="C124" s="18" t="s">
        <v>758</v>
      </c>
      <c r="D124" s="41">
        <v>0</v>
      </c>
      <c r="E124" s="42">
        <v>1050</v>
      </c>
      <c r="F124" s="41">
        <v>0</v>
      </c>
      <c r="G124" s="42" t="str">
        <f>IF(D124=0,"***",E124/D124)</f>
        <v>***</v>
      </c>
    </row>
    <row r="125" spans="1:7" ht="12.75">
      <c r="A125" s="19"/>
      <c r="B125" s="30"/>
      <c r="C125" s="20" t="s">
        <v>1486</v>
      </c>
      <c r="D125" s="43"/>
      <c r="E125" s="44">
        <v>1050</v>
      </c>
      <c r="F125" s="43"/>
      <c r="G125" s="44"/>
    </row>
    <row r="126" spans="1:7" ht="12.75">
      <c r="A126" s="17" t="s">
        <v>700</v>
      </c>
      <c r="B126" s="29" t="s">
        <v>759</v>
      </c>
      <c r="C126" s="18" t="s">
        <v>760</v>
      </c>
      <c r="D126" s="41">
        <v>0</v>
      </c>
      <c r="E126" s="42">
        <v>1190</v>
      </c>
      <c r="F126" s="41">
        <v>0</v>
      </c>
      <c r="G126" s="42" t="str">
        <f>IF(D126=0,"***",E126/D126)</f>
        <v>***</v>
      </c>
    </row>
    <row r="127" spans="1:7" ht="12.75">
      <c r="A127" s="19"/>
      <c r="B127" s="30"/>
      <c r="C127" s="20" t="s">
        <v>1486</v>
      </c>
      <c r="D127" s="43"/>
      <c r="E127" s="44">
        <v>1190</v>
      </c>
      <c r="F127" s="43"/>
      <c r="G127" s="44"/>
    </row>
    <row r="128" spans="1:7" ht="12.75">
      <c r="A128" s="17" t="s">
        <v>701</v>
      </c>
      <c r="B128" s="29" t="s">
        <v>1488</v>
      </c>
      <c r="C128" s="18" t="s">
        <v>761</v>
      </c>
      <c r="D128" s="41">
        <v>0</v>
      </c>
      <c r="E128" s="42">
        <v>1400</v>
      </c>
      <c r="F128" s="41">
        <v>0</v>
      </c>
      <c r="G128" s="42" t="str">
        <f>IF(D128=0,"***",E128/D128)</f>
        <v>***</v>
      </c>
    </row>
    <row r="129" spans="1:7" ht="12.75">
      <c r="A129" s="19"/>
      <c r="B129" s="30"/>
      <c r="C129" s="20" t="s">
        <v>1486</v>
      </c>
      <c r="D129" s="43"/>
      <c r="E129" s="44">
        <v>1400</v>
      </c>
      <c r="F129" s="43"/>
      <c r="G129" s="44"/>
    </row>
    <row r="130" spans="1:7" ht="12.75">
      <c r="A130" s="17" t="s">
        <v>701</v>
      </c>
      <c r="B130" s="29" t="s">
        <v>1488</v>
      </c>
      <c r="C130" s="18" t="s">
        <v>762</v>
      </c>
      <c r="D130" s="41">
        <v>0</v>
      </c>
      <c r="E130" s="42">
        <v>700</v>
      </c>
      <c r="F130" s="41">
        <v>0</v>
      </c>
      <c r="G130" s="42" t="str">
        <f>IF(D130=0,"***",E130/D130)</f>
        <v>***</v>
      </c>
    </row>
    <row r="131" spans="1:7" ht="12.75">
      <c r="A131" s="19"/>
      <c r="B131" s="30"/>
      <c r="C131" s="20" t="s">
        <v>1486</v>
      </c>
      <c r="D131" s="43"/>
      <c r="E131" s="44">
        <v>700</v>
      </c>
      <c r="F131" s="43"/>
      <c r="G131" s="44"/>
    </row>
    <row r="132" spans="1:7" ht="12.75">
      <c r="A132" s="17" t="s">
        <v>701</v>
      </c>
      <c r="B132" s="29" t="s">
        <v>1488</v>
      </c>
      <c r="C132" s="18" t="s">
        <v>763</v>
      </c>
      <c r="D132" s="41">
        <v>0</v>
      </c>
      <c r="E132" s="42">
        <v>700</v>
      </c>
      <c r="F132" s="41">
        <v>0</v>
      </c>
      <c r="G132" s="42" t="str">
        <f>IF(D132=0,"***",E132/D132)</f>
        <v>***</v>
      </c>
    </row>
    <row r="133" spans="1:7" ht="12.75">
      <c r="A133" s="19"/>
      <c r="B133" s="30"/>
      <c r="C133" s="20" t="s">
        <v>1486</v>
      </c>
      <c r="D133" s="43"/>
      <c r="E133" s="44">
        <v>700</v>
      </c>
      <c r="F133" s="43"/>
      <c r="G133" s="44"/>
    </row>
    <row r="134" spans="1:7" ht="12.75">
      <c r="A134" s="17" t="s">
        <v>703</v>
      </c>
      <c r="B134" s="29" t="s">
        <v>1488</v>
      </c>
      <c r="C134" s="18" t="s">
        <v>764</v>
      </c>
      <c r="D134" s="41">
        <v>0</v>
      </c>
      <c r="E134" s="42">
        <v>420</v>
      </c>
      <c r="F134" s="41">
        <v>0</v>
      </c>
      <c r="G134" s="42" t="str">
        <f>IF(D134=0,"***",E134/D134)</f>
        <v>***</v>
      </c>
    </row>
    <row r="135" spans="1:7" ht="12.75">
      <c r="A135" s="19"/>
      <c r="B135" s="30"/>
      <c r="C135" s="20" t="s">
        <v>1486</v>
      </c>
      <c r="D135" s="43"/>
      <c r="E135" s="44">
        <v>420</v>
      </c>
      <c r="F135" s="43"/>
      <c r="G135" s="44"/>
    </row>
    <row r="136" spans="1:7" ht="12.75">
      <c r="A136" s="17" t="s">
        <v>703</v>
      </c>
      <c r="B136" s="29" t="s">
        <v>765</v>
      </c>
      <c r="C136" s="18" t="s">
        <v>766</v>
      </c>
      <c r="D136" s="41">
        <v>0</v>
      </c>
      <c r="E136" s="42">
        <v>4200</v>
      </c>
      <c r="F136" s="41">
        <v>0</v>
      </c>
      <c r="G136" s="42" t="str">
        <f>IF(D136=0,"***",E136/D136)</f>
        <v>***</v>
      </c>
    </row>
    <row r="137" spans="1:7" ht="12.75">
      <c r="A137" s="19"/>
      <c r="B137" s="30"/>
      <c r="C137" s="20" t="s">
        <v>1486</v>
      </c>
      <c r="D137" s="43"/>
      <c r="E137" s="44">
        <v>4200</v>
      </c>
      <c r="F137" s="43"/>
      <c r="G137" s="44"/>
    </row>
    <row r="138" spans="1:7" ht="12.75">
      <c r="A138" s="17" t="s">
        <v>703</v>
      </c>
      <c r="B138" s="29" t="s">
        <v>767</v>
      </c>
      <c r="C138" s="18" t="s">
        <v>768</v>
      </c>
      <c r="D138" s="41">
        <v>0</v>
      </c>
      <c r="E138" s="42">
        <v>310</v>
      </c>
      <c r="F138" s="41">
        <v>0</v>
      </c>
      <c r="G138" s="42" t="str">
        <f>IF(D138=0,"***",E138/D138)</f>
        <v>***</v>
      </c>
    </row>
    <row r="139" spans="1:7" ht="12.75">
      <c r="A139" s="19"/>
      <c r="B139" s="30"/>
      <c r="C139" s="20" t="s">
        <v>1486</v>
      </c>
      <c r="D139" s="43"/>
      <c r="E139" s="44">
        <v>310</v>
      </c>
      <c r="F139" s="43"/>
      <c r="G139" s="44"/>
    </row>
    <row r="140" spans="1:7" ht="12.75">
      <c r="A140" s="17" t="s">
        <v>703</v>
      </c>
      <c r="B140" s="29" t="s">
        <v>769</v>
      </c>
      <c r="C140" s="18" t="s">
        <v>770</v>
      </c>
      <c r="D140" s="41">
        <v>0</v>
      </c>
      <c r="E140" s="42">
        <v>2974</v>
      </c>
      <c r="F140" s="41">
        <v>0</v>
      </c>
      <c r="G140" s="42" t="str">
        <f>IF(D140=0,"***",E140/D140)</f>
        <v>***</v>
      </c>
    </row>
    <row r="141" spans="1:7" ht="12.75">
      <c r="A141" s="19"/>
      <c r="B141" s="30"/>
      <c r="C141" s="20" t="s">
        <v>1486</v>
      </c>
      <c r="D141" s="43"/>
      <c r="E141" s="44">
        <v>2974</v>
      </c>
      <c r="F141" s="43"/>
      <c r="G141" s="44"/>
    </row>
    <row r="142" spans="1:7" ht="12.75">
      <c r="A142" s="17" t="s">
        <v>703</v>
      </c>
      <c r="B142" s="29" t="s">
        <v>771</v>
      </c>
      <c r="C142" s="18" t="s">
        <v>772</v>
      </c>
      <c r="D142" s="41">
        <v>0</v>
      </c>
      <c r="E142" s="42">
        <v>420</v>
      </c>
      <c r="F142" s="41">
        <v>0</v>
      </c>
      <c r="G142" s="42" t="str">
        <f>IF(D142=0,"***",E142/D142)</f>
        <v>***</v>
      </c>
    </row>
    <row r="143" spans="1:7" ht="12.75">
      <c r="A143" s="19"/>
      <c r="B143" s="30"/>
      <c r="C143" s="20" t="s">
        <v>1486</v>
      </c>
      <c r="D143" s="43"/>
      <c r="E143" s="44">
        <v>420</v>
      </c>
      <c r="F143" s="43"/>
      <c r="G143" s="44"/>
    </row>
    <row r="144" spans="1:7" ht="12.75">
      <c r="A144" s="17" t="s">
        <v>704</v>
      </c>
      <c r="B144" s="29" t="s">
        <v>1488</v>
      </c>
      <c r="C144" s="18" t="s">
        <v>773</v>
      </c>
      <c r="D144" s="41">
        <v>0</v>
      </c>
      <c r="E144" s="42">
        <v>700</v>
      </c>
      <c r="F144" s="41">
        <v>0</v>
      </c>
      <c r="G144" s="42" t="str">
        <f>IF(D144=0,"***",E144/D144)</f>
        <v>***</v>
      </c>
    </row>
    <row r="145" spans="1:7" ht="12.75">
      <c r="A145" s="19"/>
      <c r="B145" s="30"/>
      <c r="C145" s="20" t="s">
        <v>1486</v>
      </c>
      <c r="D145" s="43"/>
      <c r="E145" s="44">
        <v>700</v>
      </c>
      <c r="F145" s="43"/>
      <c r="G145" s="44"/>
    </row>
    <row r="146" spans="1:7" ht="12.75">
      <c r="A146" s="17" t="s">
        <v>704</v>
      </c>
      <c r="B146" s="29" t="s">
        <v>1488</v>
      </c>
      <c r="C146" s="18" t="s">
        <v>774</v>
      </c>
      <c r="D146" s="41">
        <v>0</v>
      </c>
      <c r="E146" s="42">
        <v>630</v>
      </c>
      <c r="F146" s="41">
        <v>0</v>
      </c>
      <c r="G146" s="42" t="str">
        <f>IF(D146=0,"***",E146/D146)</f>
        <v>***</v>
      </c>
    </row>
    <row r="147" spans="1:7" ht="12.75">
      <c r="A147" s="19"/>
      <c r="B147" s="30"/>
      <c r="C147" s="20" t="s">
        <v>1486</v>
      </c>
      <c r="D147" s="43"/>
      <c r="E147" s="44">
        <v>630</v>
      </c>
      <c r="F147" s="43"/>
      <c r="G147" s="44"/>
    </row>
    <row r="148" spans="1:7" ht="12.75">
      <c r="A148" s="17" t="s">
        <v>704</v>
      </c>
      <c r="B148" s="29" t="s">
        <v>1488</v>
      </c>
      <c r="C148" s="18" t="s">
        <v>775</v>
      </c>
      <c r="D148" s="41">
        <v>0</v>
      </c>
      <c r="E148" s="42">
        <v>700</v>
      </c>
      <c r="F148" s="41">
        <v>0</v>
      </c>
      <c r="G148" s="42" t="str">
        <f>IF(D148=0,"***",E148/D148)</f>
        <v>***</v>
      </c>
    </row>
    <row r="149" spans="1:7" ht="12.75">
      <c r="A149" s="19"/>
      <c r="B149" s="30"/>
      <c r="C149" s="20" t="s">
        <v>1486</v>
      </c>
      <c r="D149" s="43"/>
      <c r="E149" s="44">
        <v>700</v>
      </c>
      <c r="F149" s="43"/>
      <c r="G149" s="44"/>
    </row>
    <row r="150" spans="1:7" ht="12.75">
      <c r="A150" s="17" t="s">
        <v>1467</v>
      </c>
      <c r="B150" s="29" t="s">
        <v>1488</v>
      </c>
      <c r="C150" s="18" t="s">
        <v>776</v>
      </c>
      <c r="D150" s="41">
        <v>0</v>
      </c>
      <c r="E150" s="42">
        <v>56000</v>
      </c>
      <c r="F150" s="41">
        <v>0</v>
      </c>
      <c r="G150" s="42" t="str">
        <f>IF(D150=0,"***",E150/D150)</f>
        <v>***</v>
      </c>
    </row>
    <row r="151" spans="1:7" ht="12.75">
      <c r="A151" s="19"/>
      <c r="B151" s="30"/>
      <c r="C151" s="20" t="s">
        <v>1486</v>
      </c>
      <c r="D151" s="43"/>
      <c r="E151" s="44">
        <v>56000</v>
      </c>
      <c r="F151" s="43"/>
      <c r="G151" s="44"/>
    </row>
    <row r="152" spans="1:7" ht="12.75">
      <c r="A152" s="17" t="s">
        <v>1467</v>
      </c>
      <c r="B152" s="29" t="s">
        <v>1488</v>
      </c>
      <c r="C152" s="18" t="s">
        <v>777</v>
      </c>
      <c r="D152" s="41">
        <v>0</v>
      </c>
      <c r="E152" s="42">
        <v>10500</v>
      </c>
      <c r="F152" s="41">
        <v>0</v>
      </c>
      <c r="G152" s="42" t="str">
        <f>IF(D152=0,"***",E152/D152)</f>
        <v>***</v>
      </c>
    </row>
    <row r="153" spans="1:7" ht="12.75">
      <c r="A153" s="19"/>
      <c r="B153" s="30"/>
      <c r="C153" s="20" t="s">
        <v>1486</v>
      </c>
      <c r="D153" s="43"/>
      <c r="E153" s="44">
        <v>10500</v>
      </c>
      <c r="F153" s="43"/>
      <c r="G153" s="44"/>
    </row>
    <row r="154" spans="1:7" ht="12.75">
      <c r="A154" s="17" t="s">
        <v>1467</v>
      </c>
      <c r="B154" s="29" t="s">
        <v>778</v>
      </c>
      <c r="C154" s="18" t="s">
        <v>779</v>
      </c>
      <c r="D154" s="41">
        <v>0</v>
      </c>
      <c r="E154" s="42">
        <v>28000</v>
      </c>
      <c r="F154" s="41">
        <v>0</v>
      </c>
      <c r="G154" s="42" t="str">
        <f>IF(D154=0,"***",E154/D154)</f>
        <v>***</v>
      </c>
    </row>
    <row r="155" spans="1:7" ht="12.75">
      <c r="A155" s="19"/>
      <c r="B155" s="30"/>
      <c r="C155" s="20" t="s">
        <v>1486</v>
      </c>
      <c r="D155" s="43"/>
      <c r="E155" s="44">
        <v>28000</v>
      </c>
      <c r="F155" s="43"/>
      <c r="G155" s="44"/>
    </row>
    <row r="156" spans="1:7" ht="12.75">
      <c r="A156" s="17" t="s">
        <v>1467</v>
      </c>
      <c r="B156" s="29" t="s">
        <v>780</v>
      </c>
      <c r="C156" s="18" t="s">
        <v>781</v>
      </c>
      <c r="D156" s="41">
        <v>0</v>
      </c>
      <c r="E156" s="42">
        <v>20740</v>
      </c>
      <c r="F156" s="41">
        <v>0</v>
      </c>
      <c r="G156" s="42" t="str">
        <f>IF(D156=0,"***",E156/D156)</f>
        <v>***</v>
      </c>
    </row>
    <row r="157" spans="1:7" ht="12.75">
      <c r="A157" s="19"/>
      <c r="B157" s="30"/>
      <c r="C157" s="20" t="s">
        <v>1486</v>
      </c>
      <c r="D157" s="43"/>
      <c r="E157" s="44">
        <v>20740</v>
      </c>
      <c r="F157" s="43"/>
      <c r="G157" s="44"/>
    </row>
    <row r="158" spans="1:7" ht="12.75">
      <c r="A158" s="17" t="s">
        <v>1467</v>
      </c>
      <c r="B158" s="29" t="s">
        <v>782</v>
      </c>
      <c r="C158" s="18" t="s">
        <v>783</v>
      </c>
      <c r="D158" s="41">
        <v>0</v>
      </c>
      <c r="E158" s="42">
        <v>2100</v>
      </c>
      <c r="F158" s="41">
        <v>0</v>
      </c>
      <c r="G158" s="42" t="str">
        <f>IF(D158=0,"***",E158/D158)</f>
        <v>***</v>
      </c>
    </row>
    <row r="159" spans="1:7" ht="12.75">
      <c r="A159" s="19"/>
      <c r="B159" s="30"/>
      <c r="C159" s="20" t="s">
        <v>1486</v>
      </c>
      <c r="D159" s="43"/>
      <c r="E159" s="44">
        <v>2100</v>
      </c>
      <c r="F159" s="43"/>
      <c r="G159" s="44"/>
    </row>
    <row r="160" spans="1:7" ht="12.75">
      <c r="A160" s="17" t="s">
        <v>1467</v>
      </c>
      <c r="B160" s="29" t="s">
        <v>784</v>
      </c>
      <c r="C160" s="18" t="s">
        <v>785</v>
      </c>
      <c r="D160" s="41">
        <v>0</v>
      </c>
      <c r="E160" s="42">
        <v>34700</v>
      </c>
      <c r="F160" s="41">
        <v>0</v>
      </c>
      <c r="G160" s="42" t="str">
        <f>IF(D160=0,"***",E160/D160)</f>
        <v>***</v>
      </c>
    </row>
    <row r="161" spans="1:7" ht="12.75">
      <c r="A161" s="19"/>
      <c r="B161" s="30"/>
      <c r="C161" s="20" t="s">
        <v>1486</v>
      </c>
      <c r="D161" s="43"/>
      <c r="E161" s="44">
        <v>34700</v>
      </c>
      <c r="F161" s="43"/>
      <c r="G161" s="44"/>
    </row>
    <row r="162" spans="1:7" ht="12.75">
      <c r="A162" s="17" t="s">
        <v>1467</v>
      </c>
      <c r="B162" s="29" t="s">
        <v>786</v>
      </c>
      <c r="C162" s="18" t="s">
        <v>787</v>
      </c>
      <c r="D162" s="41">
        <v>0</v>
      </c>
      <c r="E162" s="42">
        <v>10500</v>
      </c>
      <c r="F162" s="41">
        <v>0</v>
      </c>
      <c r="G162" s="42" t="str">
        <f>IF(D162=0,"***",E162/D162)</f>
        <v>***</v>
      </c>
    </row>
    <row r="163" spans="1:7" ht="12.75">
      <c r="A163" s="19"/>
      <c r="B163" s="30"/>
      <c r="C163" s="20" t="s">
        <v>1486</v>
      </c>
      <c r="D163" s="43"/>
      <c r="E163" s="44">
        <v>10500</v>
      </c>
      <c r="F163" s="43"/>
      <c r="G163" s="44"/>
    </row>
    <row r="164" spans="1:7" ht="12.75">
      <c r="A164" s="17" t="s">
        <v>737</v>
      </c>
      <c r="B164" s="29" t="s">
        <v>1488</v>
      </c>
      <c r="C164" s="18" t="s">
        <v>788</v>
      </c>
      <c r="D164" s="41">
        <v>0</v>
      </c>
      <c r="E164" s="42">
        <v>770</v>
      </c>
      <c r="F164" s="41">
        <v>0</v>
      </c>
      <c r="G164" s="42" t="str">
        <f>IF(D164=0,"***",E164/D164)</f>
        <v>***</v>
      </c>
    </row>
    <row r="165" spans="1:7" ht="12.75">
      <c r="A165" s="19"/>
      <c r="B165" s="30"/>
      <c r="C165" s="20" t="s">
        <v>1486</v>
      </c>
      <c r="D165" s="43"/>
      <c r="E165" s="44">
        <v>770</v>
      </c>
      <c r="F165" s="43"/>
      <c r="G165" s="44"/>
    </row>
    <row r="166" spans="1:7" ht="12.75">
      <c r="A166" s="17" t="s">
        <v>737</v>
      </c>
      <c r="B166" s="29" t="s">
        <v>1488</v>
      </c>
      <c r="C166" s="18" t="s">
        <v>789</v>
      </c>
      <c r="D166" s="41">
        <v>0</v>
      </c>
      <c r="E166" s="42">
        <v>11550</v>
      </c>
      <c r="F166" s="41">
        <v>0</v>
      </c>
      <c r="G166" s="42" t="str">
        <f>IF(D166=0,"***",E166/D166)</f>
        <v>***</v>
      </c>
    </row>
    <row r="167" spans="1:7" ht="12.75">
      <c r="A167" s="19"/>
      <c r="B167" s="30"/>
      <c r="C167" s="20" t="s">
        <v>1486</v>
      </c>
      <c r="D167" s="43"/>
      <c r="E167" s="44">
        <v>11550</v>
      </c>
      <c r="F167" s="43"/>
      <c r="G167" s="44"/>
    </row>
    <row r="168" spans="1:7" ht="12.75">
      <c r="A168" s="17" t="s">
        <v>737</v>
      </c>
      <c r="B168" s="29" t="s">
        <v>790</v>
      </c>
      <c r="C168" s="18" t="s">
        <v>791</v>
      </c>
      <c r="D168" s="41">
        <v>0</v>
      </c>
      <c r="E168" s="42">
        <v>1050</v>
      </c>
      <c r="F168" s="41">
        <v>0</v>
      </c>
      <c r="G168" s="42" t="str">
        <f>IF(D168=0,"***",E168/D168)</f>
        <v>***</v>
      </c>
    </row>
    <row r="169" spans="1:7" ht="12.75">
      <c r="A169" s="19"/>
      <c r="B169" s="30"/>
      <c r="C169" s="20" t="s">
        <v>1486</v>
      </c>
      <c r="D169" s="43"/>
      <c r="E169" s="44">
        <v>1050</v>
      </c>
      <c r="F169" s="43"/>
      <c r="G169" s="44"/>
    </row>
    <row r="170" spans="1:7" ht="12.75">
      <c r="A170" s="17" t="s">
        <v>738</v>
      </c>
      <c r="B170" s="29" t="s">
        <v>1488</v>
      </c>
      <c r="C170" s="18" t="s">
        <v>792</v>
      </c>
      <c r="D170" s="41">
        <v>0</v>
      </c>
      <c r="E170" s="42">
        <v>2400</v>
      </c>
      <c r="F170" s="41">
        <v>0</v>
      </c>
      <c r="G170" s="42" t="str">
        <f>IF(D170=0,"***",E170/D170)</f>
        <v>***</v>
      </c>
    </row>
    <row r="171" spans="1:7" ht="12.75">
      <c r="A171" s="19"/>
      <c r="B171" s="30"/>
      <c r="C171" s="20" t="s">
        <v>1486</v>
      </c>
      <c r="D171" s="43"/>
      <c r="E171" s="44">
        <v>2400</v>
      </c>
      <c r="F171" s="43"/>
      <c r="G171" s="44"/>
    </row>
    <row r="172" spans="1:7" ht="12.75">
      <c r="A172" s="17" t="s">
        <v>738</v>
      </c>
      <c r="B172" s="29" t="s">
        <v>1488</v>
      </c>
      <c r="C172" s="18" t="s">
        <v>793</v>
      </c>
      <c r="D172" s="41">
        <v>0</v>
      </c>
      <c r="E172" s="42">
        <v>840</v>
      </c>
      <c r="F172" s="41">
        <v>0</v>
      </c>
      <c r="G172" s="42" t="str">
        <f>IF(D172=0,"***",E172/D172)</f>
        <v>***</v>
      </c>
    </row>
    <row r="173" spans="1:7" ht="12.75">
      <c r="A173" s="19"/>
      <c r="B173" s="30"/>
      <c r="C173" s="20" t="s">
        <v>1486</v>
      </c>
      <c r="D173" s="43"/>
      <c r="E173" s="44">
        <v>840</v>
      </c>
      <c r="F173" s="43"/>
      <c r="G173" s="44"/>
    </row>
    <row r="174" spans="1:7" ht="12.75">
      <c r="A174" s="17" t="s">
        <v>738</v>
      </c>
      <c r="B174" s="29" t="s">
        <v>794</v>
      </c>
      <c r="C174" s="18" t="s">
        <v>795</v>
      </c>
      <c r="D174" s="41">
        <v>0</v>
      </c>
      <c r="E174" s="42">
        <v>1000</v>
      </c>
      <c r="F174" s="41">
        <v>0</v>
      </c>
      <c r="G174" s="42" t="str">
        <f>IF(D174=0,"***",E174/D174)</f>
        <v>***</v>
      </c>
    </row>
    <row r="175" spans="1:7" ht="12.75">
      <c r="A175" s="19"/>
      <c r="B175" s="30"/>
      <c r="C175" s="20" t="s">
        <v>1486</v>
      </c>
      <c r="D175" s="43"/>
      <c r="E175" s="44">
        <v>1000</v>
      </c>
      <c r="F175" s="43"/>
      <c r="G175" s="44"/>
    </row>
    <row r="176" spans="1:7" ht="12.75">
      <c r="A176" s="17" t="s">
        <v>739</v>
      </c>
      <c r="B176" s="29" t="s">
        <v>1488</v>
      </c>
      <c r="C176" s="18" t="s">
        <v>796</v>
      </c>
      <c r="D176" s="41">
        <v>0</v>
      </c>
      <c r="E176" s="42">
        <v>1980</v>
      </c>
      <c r="F176" s="41">
        <v>0</v>
      </c>
      <c r="G176" s="42" t="str">
        <f>IF(D176=0,"***",E176/D176)</f>
        <v>***</v>
      </c>
    </row>
    <row r="177" spans="1:7" ht="12.75">
      <c r="A177" s="19"/>
      <c r="B177" s="30"/>
      <c r="C177" s="20" t="s">
        <v>1486</v>
      </c>
      <c r="D177" s="43"/>
      <c r="E177" s="44">
        <v>1980</v>
      </c>
      <c r="F177" s="43"/>
      <c r="G177" s="44"/>
    </row>
    <row r="178" spans="1:7" ht="12.75">
      <c r="A178" s="17" t="s">
        <v>739</v>
      </c>
      <c r="B178" s="29" t="s">
        <v>797</v>
      </c>
      <c r="C178" s="18" t="s">
        <v>798</v>
      </c>
      <c r="D178" s="41">
        <v>0</v>
      </c>
      <c r="E178" s="42">
        <v>9580</v>
      </c>
      <c r="F178" s="41">
        <v>0</v>
      </c>
      <c r="G178" s="42" t="str">
        <f>IF(D178=0,"***",E178/D178)</f>
        <v>***</v>
      </c>
    </row>
    <row r="179" spans="1:7" ht="12.75">
      <c r="A179" s="19"/>
      <c r="B179" s="30"/>
      <c r="C179" s="20" t="s">
        <v>1486</v>
      </c>
      <c r="D179" s="43"/>
      <c r="E179" s="44">
        <v>9580</v>
      </c>
      <c r="F179" s="43"/>
      <c r="G179" s="44"/>
    </row>
    <row r="180" spans="1:7" ht="12.75">
      <c r="A180" s="17" t="s">
        <v>740</v>
      </c>
      <c r="B180" s="29" t="s">
        <v>799</v>
      </c>
      <c r="C180" s="18" t="s">
        <v>800</v>
      </c>
      <c r="D180" s="41">
        <v>0</v>
      </c>
      <c r="E180" s="42">
        <v>630</v>
      </c>
      <c r="F180" s="41">
        <v>0</v>
      </c>
      <c r="G180" s="42" t="str">
        <f>IF(D180=0,"***",E180/D180)</f>
        <v>***</v>
      </c>
    </row>
    <row r="181" spans="1:7" ht="12.75">
      <c r="A181" s="19"/>
      <c r="B181" s="30"/>
      <c r="C181" s="20" t="s">
        <v>1486</v>
      </c>
      <c r="D181" s="43"/>
      <c r="E181" s="44">
        <v>630</v>
      </c>
      <c r="F181" s="43"/>
      <c r="G181" s="44"/>
    </row>
    <row r="182" spans="1:7" ht="12.75">
      <c r="A182" s="17" t="s">
        <v>741</v>
      </c>
      <c r="B182" s="29" t="s">
        <v>1488</v>
      </c>
      <c r="C182" s="18" t="s">
        <v>801</v>
      </c>
      <c r="D182" s="41">
        <v>0</v>
      </c>
      <c r="E182" s="42">
        <v>560</v>
      </c>
      <c r="F182" s="41">
        <v>0</v>
      </c>
      <c r="G182" s="42" t="str">
        <f>IF(D182=0,"***",E182/D182)</f>
        <v>***</v>
      </c>
    </row>
    <row r="183" spans="1:7" ht="12.75">
      <c r="A183" s="19"/>
      <c r="B183" s="30"/>
      <c r="C183" s="20" t="s">
        <v>1486</v>
      </c>
      <c r="D183" s="43"/>
      <c r="E183" s="44">
        <v>560</v>
      </c>
      <c r="F183" s="43"/>
      <c r="G183" s="44"/>
    </row>
    <row r="184" spans="1:7" ht="12.75">
      <c r="A184" s="17" t="s">
        <v>742</v>
      </c>
      <c r="B184" s="29" t="s">
        <v>1488</v>
      </c>
      <c r="C184" s="18" t="s">
        <v>802</v>
      </c>
      <c r="D184" s="41">
        <v>0</v>
      </c>
      <c r="E184" s="42">
        <v>1820</v>
      </c>
      <c r="F184" s="41">
        <v>0</v>
      </c>
      <c r="G184" s="42" t="str">
        <f>IF(D184=0,"***",E184/D184)</f>
        <v>***</v>
      </c>
    </row>
    <row r="185" spans="1:7" ht="12.75">
      <c r="A185" s="19"/>
      <c r="B185" s="30"/>
      <c r="C185" s="20" t="s">
        <v>1486</v>
      </c>
      <c r="D185" s="43"/>
      <c r="E185" s="44">
        <v>1820</v>
      </c>
      <c r="F185" s="43"/>
      <c r="G185" s="44"/>
    </row>
    <row r="186" spans="1:7" ht="12.75">
      <c r="A186" s="17" t="s">
        <v>742</v>
      </c>
      <c r="B186" s="29" t="s">
        <v>1488</v>
      </c>
      <c r="C186" s="18" t="s">
        <v>803</v>
      </c>
      <c r="D186" s="41">
        <v>0</v>
      </c>
      <c r="E186" s="42">
        <v>2940</v>
      </c>
      <c r="F186" s="41">
        <v>0</v>
      </c>
      <c r="G186" s="42" t="str">
        <f>IF(D186=0,"***",E186/D186)</f>
        <v>***</v>
      </c>
    </row>
    <row r="187" spans="1:7" ht="12.75">
      <c r="A187" s="19"/>
      <c r="B187" s="30"/>
      <c r="C187" s="20" t="s">
        <v>1486</v>
      </c>
      <c r="D187" s="43"/>
      <c r="E187" s="44">
        <v>2940</v>
      </c>
      <c r="F187" s="43"/>
      <c r="G187" s="44"/>
    </row>
    <row r="188" spans="1:7" ht="12.75">
      <c r="A188" s="17" t="s">
        <v>743</v>
      </c>
      <c r="B188" s="29" t="s">
        <v>804</v>
      </c>
      <c r="C188" s="18" t="s">
        <v>805</v>
      </c>
      <c r="D188" s="41">
        <v>0</v>
      </c>
      <c r="E188" s="42">
        <v>3080</v>
      </c>
      <c r="F188" s="41">
        <v>0</v>
      </c>
      <c r="G188" s="42" t="str">
        <f>IF(D188=0,"***",E188/D188)</f>
        <v>***</v>
      </c>
    </row>
    <row r="189" spans="1:7" ht="12.75">
      <c r="A189" s="19"/>
      <c r="B189" s="30"/>
      <c r="C189" s="20" t="s">
        <v>1486</v>
      </c>
      <c r="D189" s="43"/>
      <c r="E189" s="44">
        <v>3080</v>
      </c>
      <c r="F189" s="43"/>
      <c r="G189" s="44"/>
    </row>
    <row r="190" spans="1:7" ht="12.75">
      <c r="A190" s="17" t="s">
        <v>743</v>
      </c>
      <c r="B190" s="29" t="s">
        <v>806</v>
      </c>
      <c r="C190" s="18" t="s">
        <v>807</v>
      </c>
      <c r="D190" s="41">
        <v>0</v>
      </c>
      <c r="E190" s="42">
        <v>4450</v>
      </c>
      <c r="F190" s="41">
        <v>0</v>
      </c>
      <c r="G190" s="42" t="str">
        <f>IF(D190=0,"***",E190/D190)</f>
        <v>***</v>
      </c>
    </row>
    <row r="191" spans="1:7" ht="12.75">
      <c r="A191" s="19"/>
      <c r="B191" s="30"/>
      <c r="C191" s="20" t="s">
        <v>1486</v>
      </c>
      <c r="D191" s="43"/>
      <c r="E191" s="44">
        <v>4450</v>
      </c>
      <c r="F191" s="43"/>
      <c r="G191" s="44"/>
    </row>
    <row r="192" spans="1:7" ht="12.75">
      <c r="A192" s="17" t="s">
        <v>744</v>
      </c>
      <c r="B192" s="29" t="s">
        <v>808</v>
      </c>
      <c r="C192" s="18" t="s">
        <v>809</v>
      </c>
      <c r="D192" s="41">
        <v>0</v>
      </c>
      <c r="E192" s="42">
        <v>2000</v>
      </c>
      <c r="F192" s="41">
        <v>0</v>
      </c>
      <c r="G192" s="42" t="str">
        <f>IF(D192=0,"***",E192/D192)</f>
        <v>***</v>
      </c>
    </row>
    <row r="193" spans="1:7" ht="12.75">
      <c r="A193" s="19"/>
      <c r="B193" s="30"/>
      <c r="C193" s="20" t="s">
        <v>1486</v>
      </c>
      <c r="D193" s="43"/>
      <c r="E193" s="44">
        <v>2000</v>
      </c>
      <c r="F193" s="43"/>
      <c r="G193" s="44"/>
    </row>
    <row r="194" spans="1:7" ht="12.75">
      <c r="A194" s="17" t="s">
        <v>745</v>
      </c>
      <c r="B194" s="29" t="s">
        <v>810</v>
      </c>
      <c r="C194" s="18" t="s">
        <v>811</v>
      </c>
      <c r="D194" s="41">
        <v>0</v>
      </c>
      <c r="E194" s="42">
        <v>11900</v>
      </c>
      <c r="F194" s="41">
        <v>0</v>
      </c>
      <c r="G194" s="42" t="str">
        <f>IF(D194=0,"***",E194/D194)</f>
        <v>***</v>
      </c>
    </row>
    <row r="195" spans="1:7" ht="12.75">
      <c r="A195" s="19"/>
      <c r="B195" s="30"/>
      <c r="C195" s="20" t="s">
        <v>1486</v>
      </c>
      <c r="D195" s="43"/>
      <c r="E195" s="44">
        <v>11900</v>
      </c>
      <c r="F195" s="43"/>
      <c r="G195" s="44"/>
    </row>
    <row r="196" spans="1:7" ht="12.75">
      <c r="A196" s="17" t="s">
        <v>746</v>
      </c>
      <c r="B196" s="29" t="s">
        <v>1488</v>
      </c>
      <c r="C196" s="18" t="s">
        <v>812</v>
      </c>
      <c r="D196" s="41">
        <v>0</v>
      </c>
      <c r="E196" s="42">
        <v>2100</v>
      </c>
      <c r="F196" s="41">
        <v>0</v>
      </c>
      <c r="G196" s="42" t="str">
        <f>IF(D196=0,"***",E196/D196)</f>
        <v>***</v>
      </c>
    </row>
    <row r="197" spans="1:7" ht="12.75">
      <c r="A197" s="19"/>
      <c r="B197" s="30"/>
      <c r="C197" s="20" t="s">
        <v>1486</v>
      </c>
      <c r="D197" s="43"/>
      <c r="E197" s="44">
        <v>2100</v>
      </c>
      <c r="F197" s="43"/>
      <c r="G197" s="44"/>
    </row>
    <row r="198" spans="1:7" ht="12.75">
      <c r="A198" s="17" t="s">
        <v>747</v>
      </c>
      <c r="B198" s="29" t="s">
        <v>813</v>
      </c>
      <c r="C198" s="18" t="s">
        <v>814</v>
      </c>
      <c r="D198" s="41">
        <v>0</v>
      </c>
      <c r="E198" s="42">
        <v>3500</v>
      </c>
      <c r="F198" s="41">
        <v>0</v>
      </c>
      <c r="G198" s="42" t="str">
        <f>IF(D198=0,"***",E198/D198)</f>
        <v>***</v>
      </c>
    </row>
    <row r="199" spans="1:7" ht="12.75">
      <c r="A199" s="19"/>
      <c r="B199" s="30"/>
      <c r="C199" s="20" t="s">
        <v>1486</v>
      </c>
      <c r="D199" s="43"/>
      <c r="E199" s="44">
        <v>3500</v>
      </c>
      <c r="F199" s="43"/>
      <c r="G199" s="44"/>
    </row>
    <row r="200" spans="1:7" ht="12.75">
      <c r="A200" s="17" t="s">
        <v>748</v>
      </c>
      <c r="B200" s="29" t="s">
        <v>1488</v>
      </c>
      <c r="C200" s="18" t="s">
        <v>815</v>
      </c>
      <c r="D200" s="41">
        <v>0</v>
      </c>
      <c r="E200" s="42">
        <v>560</v>
      </c>
      <c r="F200" s="41">
        <v>0</v>
      </c>
      <c r="G200" s="42" t="str">
        <f>IF(D200=0,"***",E200/D200)</f>
        <v>***</v>
      </c>
    </row>
    <row r="201" spans="1:7" ht="13.5" thickBot="1">
      <c r="A201" s="19"/>
      <c r="B201" s="30"/>
      <c r="C201" s="20" t="s">
        <v>1486</v>
      </c>
      <c r="D201" s="43"/>
      <c r="E201" s="44">
        <v>560</v>
      </c>
      <c r="F201" s="43"/>
      <c r="G201" s="44"/>
    </row>
    <row r="202" spans="1:7" ht="13.5" thickBot="1">
      <c r="A202" s="16" t="s">
        <v>34</v>
      </c>
      <c r="B202" s="28"/>
      <c r="C202" s="15"/>
      <c r="D202" s="39"/>
      <c r="E202" s="40">
        <v>275150</v>
      </c>
      <c r="F202" s="39"/>
      <c r="G202" s="40"/>
    </row>
    <row r="203" spans="1:7" ht="13.5" thickBot="1">
      <c r="A203" s="5"/>
      <c r="B203" s="25"/>
      <c r="C203" s="6" t="s">
        <v>7</v>
      </c>
      <c r="D203" s="36">
        <v>0</v>
      </c>
      <c r="E203" s="37">
        <f>SUM(E106:E202)/3</f>
        <v>275150</v>
      </c>
      <c r="F203" s="36">
        <v>0</v>
      </c>
      <c r="G203" s="38" t="str">
        <f>IF(D203=0,"***",E203/D203)</f>
        <v>***</v>
      </c>
    </row>
    <row r="204" spans="2:7" ht="13.5" thickBot="1">
      <c r="B204" s="24"/>
      <c r="D204" s="33"/>
      <c r="E204" s="33"/>
      <c r="F204" s="33"/>
      <c r="G204" s="33"/>
    </row>
    <row r="205" spans="1:7" ht="13.5" thickBot="1">
      <c r="A205" s="5"/>
      <c r="B205" s="25"/>
      <c r="C205" s="6" t="s">
        <v>8</v>
      </c>
      <c r="D205" s="36">
        <f>D$101+D$203</f>
        <v>0</v>
      </c>
      <c r="E205" s="37">
        <f>E$101+E$203</f>
        <v>1414449</v>
      </c>
      <c r="F205" s="36"/>
      <c r="G205" s="38" t="str">
        <f>IF(D205=0,"***",E205/D205)</f>
        <v>***</v>
      </c>
    </row>
    <row r="206" spans="2:7" ht="13.5" thickBot="1">
      <c r="B206" s="24"/>
      <c r="D206" s="33"/>
      <c r="E206" s="33"/>
      <c r="F206" s="33"/>
      <c r="G206" s="33"/>
    </row>
    <row r="207" spans="1:7" ht="13.5" thickBot="1">
      <c r="A207" s="5"/>
      <c r="B207" s="25"/>
      <c r="C207" s="6" t="s">
        <v>9</v>
      </c>
      <c r="D207" s="34"/>
      <c r="E207" s="35"/>
      <c r="F207" s="34"/>
      <c r="G207" s="35"/>
    </row>
    <row r="208" spans="1:7" ht="34.5" customHeight="1">
      <c r="A208" s="11" t="s">
        <v>1451</v>
      </c>
      <c r="B208" s="26" t="s">
        <v>1452</v>
      </c>
      <c r="C208" s="12" t="s">
        <v>1453</v>
      </c>
      <c r="D208" s="13" t="s">
        <v>1454</v>
      </c>
      <c r="E208" s="14" t="s">
        <v>1455</v>
      </c>
      <c r="F208" s="13" t="s">
        <v>1456</v>
      </c>
      <c r="G208" s="14" t="s">
        <v>1457</v>
      </c>
    </row>
    <row r="209" spans="1:7" ht="13.5" customHeight="1" thickBot="1">
      <c r="A209" s="7"/>
      <c r="B209" s="27"/>
      <c r="C209" s="8" t="s">
        <v>1458</v>
      </c>
      <c r="D209" s="9"/>
      <c r="E209" s="10"/>
      <c r="F209" s="9"/>
      <c r="G209" s="10"/>
    </row>
    <row r="210" spans="1:7" ht="13.5" thickBot="1">
      <c r="A210" s="16" t="s">
        <v>25</v>
      </c>
      <c r="B210" s="28"/>
      <c r="C210" s="15"/>
      <c r="D210" s="39"/>
      <c r="E210" s="40"/>
      <c r="F210" s="39"/>
      <c r="G210" s="40"/>
    </row>
    <row r="211" spans="1:7" ht="12.75">
      <c r="A211" s="17" t="s">
        <v>22</v>
      </c>
      <c r="B211" s="29" t="s">
        <v>23</v>
      </c>
      <c r="C211" s="18" t="s">
        <v>24</v>
      </c>
      <c r="D211" s="41">
        <v>0</v>
      </c>
      <c r="E211" s="42">
        <v>58793</v>
      </c>
      <c r="F211" s="41">
        <f>E211-D211</f>
        <v>58793</v>
      </c>
      <c r="G211" s="42" t="str">
        <f>IF(D211=0,"***",E211/D211)</f>
        <v>***</v>
      </c>
    </row>
    <row r="212" spans="1:7" ht="13.5" thickBot="1">
      <c r="A212" s="19"/>
      <c r="B212" s="30"/>
      <c r="C212" s="20" t="s">
        <v>27</v>
      </c>
      <c r="D212" s="43"/>
      <c r="E212" s="44">
        <v>58793</v>
      </c>
      <c r="F212" s="43"/>
      <c r="G212" s="44"/>
    </row>
    <row r="213" spans="1:7" ht="13.5" thickBot="1">
      <c r="A213" s="16" t="s">
        <v>28</v>
      </c>
      <c r="B213" s="28"/>
      <c r="C213" s="15"/>
      <c r="D213" s="39"/>
      <c r="E213" s="40">
        <v>58793</v>
      </c>
      <c r="F213" s="39"/>
      <c r="G213" s="40"/>
    </row>
    <row r="214" spans="1:7" ht="13.5" thickBot="1">
      <c r="A214" s="5"/>
      <c r="B214" s="25"/>
      <c r="C214" s="6" t="s">
        <v>29</v>
      </c>
      <c r="D214" s="36">
        <v>0</v>
      </c>
      <c r="E214" s="37">
        <f>SUM(E210:E213)/3</f>
        <v>58793</v>
      </c>
      <c r="F214" s="36">
        <f>E214-D214</f>
        <v>58793</v>
      </c>
      <c r="G214" s="38" t="str">
        <f>IF(D214=0,"***",E214/D214)</f>
        <v>***</v>
      </c>
    </row>
    <row r="215" spans="2:7" ht="12.75">
      <c r="B215" s="24"/>
      <c r="D215" s="33"/>
      <c r="E215" s="33"/>
      <c r="F215" s="33"/>
      <c r="G215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90"/>
  <sheetViews>
    <sheetView workbookViewId="0" topLeftCell="A1">
      <selection activeCell="H14" sqref="H14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10.00390625" style="1" hidden="1" customWidth="1"/>
    <col min="7" max="7" width="8.25390625" style="1" hidden="1" customWidth="1"/>
  </cols>
  <sheetData>
    <row r="3" spans="1:7" ht="12.75">
      <c r="A3" s="48" t="s">
        <v>30</v>
      </c>
      <c r="B3" s="48"/>
      <c r="C3" s="48"/>
      <c r="D3" s="49"/>
      <c r="E3" s="49"/>
      <c r="F3" s="49"/>
      <c r="G3" s="49"/>
    </row>
    <row r="4" spans="1:7" ht="12.75">
      <c r="A4" s="48" t="s">
        <v>31</v>
      </c>
      <c r="B4" s="48"/>
      <c r="C4" s="48"/>
      <c r="D4" s="49"/>
      <c r="E4" s="49"/>
      <c r="F4" s="49"/>
      <c r="G4" s="49"/>
    </row>
    <row r="5" spans="1:7" ht="12.75">
      <c r="A5" s="48" t="s">
        <v>32</v>
      </c>
      <c r="B5" s="48"/>
      <c r="C5" s="48"/>
      <c r="D5" s="49"/>
      <c r="E5" s="49"/>
      <c r="F5" s="49"/>
      <c r="G5" s="49"/>
    </row>
    <row r="7" spans="1:7" ht="18">
      <c r="A7" s="3" t="s">
        <v>217</v>
      </c>
      <c r="B7" s="23"/>
      <c r="C7" s="4"/>
      <c r="D7" s="32"/>
      <c r="E7" s="32"/>
      <c r="F7" s="32"/>
      <c r="G7" s="47"/>
    </row>
    <row r="8" spans="2:7" ht="13.5" thickBot="1">
      <c r="B8" s="24"/>
      <c r="D8" s="33"/>
      <c r="E8" s="33"/>
      <c r="F8" s="33"/>
      <c r="G8" s="33"/>
    </row>
    <row r="9" spans="1:7" ht="13.5" thickBot="1">
      <c r="A9" s="5"/>
      <c r="B9" s="25"/>
      <c r="C9" s="6" t="s">
        <v>1450</v>
      </c>
      <c r="D9" s="34"/>
      <c r="E9" s="35"/>
      <c r="F9" s="34"/>
      <c r="G9" s="35"/>
    </row>
    <row r="10" spans="1:7" ht="34.5" customHeight="1">
      <c r="A10" s="11" t="s">
        <v>1451</v>
      </c>
      <c r="B10" s="26" t="s">
        <v>1452</v>
      </c>
      <c r="C10" s="12" t="s">
        <v>1453</v>
      </c>
      <c r="D10" s="13" t="s">
        <v>1454</v>
      </c>
      <c r="E10" s="14" t="s">
        <v>1455</v>
      </c>
      <c r="F10" s="13" t="s">
        <v>1456</v>
      </c>
      <c r="G10" s="14" t="s">
        <v>1457</v>
      </c>
    </row>
    <row r="11" spans="1:7" ht="13.5" customHeight="1" thickBot="1">
      <c r="A11" s="7"/>
      <c r="B11" s="27"/>
      <c r="C11" s="8" t="s">
        <v>1458</v>
      </c>
      <c r="D11" s="9"/>
      <c r="E11" s="10"/>
      <c r="F11" s="9"/>
      <c r="G11" s="10"/>
    </row>
    <row r="12" spans="1:7" ht="13.5" thickBot="1">
      <c r="A12" s="5"/>
      <c r="B12" s="25"/>
      <c r="C12" s="6" t="s">
        <v>1459</v>
      </c>
      <c r="D12" s="36">
        <v>0</v>
      </c>
      <c r="E12" s="37">
        <v>0</v>
      </c>
      <c r="F12" s="36">
        <f>E12-D12</f>
        <v>0</v>
      </c>
      <c r="G12" s="38" t="str">
        <f>IF(D12=0,"***",E12/D12)</f>
        <v>***</v>
      </c>
    </row>
    <row r="13" spans="2:7" ht="13.5" thickBot="1">
      <c r="B13" s="24"/>
      <c r="D13" s="33"/>
      <c r="E13" s="33"/>
      <c r="F13" s="33"/>
      <c r="G13" s="33"/>
    </row>
    <row r="14" spans="1:7" ht="13.5" thickBot="1">
      <c r="A14" s="5"/>
      <c r="B14" s="25"/>
      <c r="C14" s="6" t="s">
        <v>1460</v>
      </c>
      <c r="D14" s="34"/>
      <c r="E14" s="35"/>
      <c r="F14" s="34"/>
      <c r="G14" s="35"/>
    </row>
    <row r="15" spans="1:7" ht="34.5" customHeight="1">
      <c r="A15" s="11" t="s">
        <v>1451</v>
      </c>
      <c r="B15" s="26" t="s">
        <v>1461</v>
      </c>
      <c r="C15" s="12" t="s">
        <v>1453</v>
      </c>
      <c r="D15" s="13" t="s">
        <v>1454</v>
      </c>
      <c r="E15" s="14" t="s">
        <v>1455</v>
      </c>
      <c r="F15" s="13" t="s">
        <v>1456</v>
      </c>
      <c r="G15" s="14" t="s">
        <v>1457</v>
      </c>
    </row>
    <row r="16" spans="1:7" ht="13.5" customHeight="1" thickBot="1">
      <c r="A16" s="7"/>
      <c r="B16" s="27"/>
      <c r="C16" s="8" t="s">
        <v>1458</v>
      </c>
      <c r="D16" s="9"/>
      <c r="E16" s="10"/>
      <c r="F16" s="9"/>
      <c r="G16" s="10"/>
    </row>
    <row r="17" spans="1:7" ht="13.5" thickBot="1">
      <c r="A17" s="16" t="s">
        <v>1462</v>
      </c>
      <c r="B17" s="28"/>
      <c r="C17" s="15"/>
      <c r="D17" s="39"/>
      <c r="E17" s="40"/>
      <c r="F17" s="39"/>
      <c r="G17" s="40"/>
    </row>
    <row r="18" spans="1:7" ht="12.75">
      <c r="A18" s="17" t="s">
        <v>15</v>
      </c>
      <c r="B18" s="29" t="s">
        <v>218</v>
      </c>
      <c r="C18" s="18" t="s">
        <v>219</v>
      </c>
      <c r="D18" s="41">
        <v>0</v>
      </c>
      <c r="E18" s="42">
        <v>38.2</v>
      </c>
      <c r="F18" s="41">
        <f>E18-D18</f>
        <v>38.2</v>
      </c>
      <c r="G18" s="42" t="str">
        <f>IF(D18=0,"***",E18/D18)</f>
        <v>***</v>
      </c>
    </row>
    <row r="19" spans="1:7" ht="12.75">
      <c r="A19" s="19"/>
      <c r="B19" s="30"/>
      <c r="C19" s="20" t="s">
        <v>1466</v>
      </c>
      <c r="D19" s="43"/>
      <c r="E19" s="44">
        <v>38.2</v>
      </c>
      <c r="F19" s="43"/>
      <c r="G19" s="44"/>
    </row>
    <row r="20" spans="1:7" ht="12.75">
      <c r="A20" s="17" t="s">
        <v>220</v>
      </c>
      <c r="B20" s="29" t="s">
        <v>218</v>
      </c>
      <c r="C20" s="18" t="s">
        <v>219</v>
      </c>
      <c r="D20" s="41">
        <v>0</v>
      </c>
      <c r="E20" s="42">
        <v>125.5</v>
      </c>
      <c r="F20" s="41">
        <f>E20-D20</f>
        <v>125.5</v>
      </c>
      <c r="G20" s="42" t="str">
        <f>IF(D20=0,"***",E20/D20)</f>
        <v>***</v>
      </c>
    </row>
    <row r="21" spans="1:7" ht="12.75">
      <c r="A21" s="19"/>
      <c r="B21" s="30"/>
      <c r="C21" s="20" t="s">
        <v>1466</v>
      </c>
      <c r="D21" s="43"/>
      <c r="E21" s="44">
        <v>125.5</v>
      </c>
      <c r="F21" s="43"/>
      <c r="G21" s="44"/>
    </row>
    <row r="22" spans="1:7" ht="12.75">
      <c r="A22" s="17" t="s">
        <v>221</v>
      </c>
      <c r="B22" s="29" t="s">
        <v>218</v>
      </c>
      <c r="C22" s="18" t="s">
        <v>219</v>
      </c>
      <c r="D22" s="41">
        <v>0</v>
      </c>
      <c r="E22" s="42">
        <v>6.5</v>
      </c>
      <c r="F22" s="41">
        <f>E22-D22</f>
        <v>6.5</v>
      </c>
      <c r="G22" s="42" t="str">
        <f>IF(D22=0,"***",E22/D22)</f>
        <v>***</v>
      </c>
    </row>
    <row r="23" spans="1:7" ht="12.75">
      <c r="A23" s="19"/>
      <c r="B23" s="30"/>
      <c r="C23" s="20" t="s">
        <v>1466</v>
      </c>
      <c r="D23" s="43"/>
      <c r="E23" s="44">
        <v>6.5</v>
      </c>
      <c r="F23" s="43"/>
      <c r="G23" s="44"/>
    </row>
    <row r="24" spans="1:7" ht="12.75">
      <c r="A24" s="17" t="s">
        <v>222</v>
      </c>
      <c r="B24" s="29" t="s">
        <v>218</v>
      </c>
      <c r="C24" s="18" t="s">
        <v>219</v>
      </c>
      <c r="D24" s="41">
        <v>0</v>
      </c>
      <c r="E24" s="42">
        <v>34.4</v>
      </c>
      <c r="F24" s="41">
        <f>E24-D24</f>
        <v>34.4</v>
      </c>
      <c r="G24" s="42" t="str">
        <f>IF(D24=0,"***",E24/D24)</f>
        <v>***</v>
      </c>
    </row>
    <row r="25" spans="1:7" ht="12.75">
      <c r="A25" s="19"/>
      <c r="B25" s="30"/>
      <c r="C25" s="20" t="s">
        <v>1466</v>
      </c>
      <c r="D25" s="43"/>
      <c r="E25" s="44">
        <v>34.4</v>
      </c>
      <c r="F25" s="43"/>
      <c r="G25" s="44"/>
    </row>
    <row r="26" spans="1:7" ht="12.75">
      <c r="A26" s="17" t="s">
        <v>223</v>
      </c>
      <c r="B26" s="29" t="s">
        <v>218</v>
      </c>
      <c r="C26" s="18" t="s">
        <v>219</v>
      </c>
      <c r="D26" s="41">
        <v>0</v>
      </c>
      <c r="E26" s="42">
        <v>68.8</v>
      </c>
      <c r="F26" s="41">
        <f>E26-D26</f>
        <v>68.8</v>
      </c>
      <c r="G26" s="42" t="str">
        <f>IF(D26=0,"***",E26/D26)</f>
        <v>***</v>
      </c>
    </row>
    <row r="27" spans="1:7" ht="12.75">
      <c r="A27" s="19"/>
      <c r="B27" s="30"/>
      <c r="C27" s="20" t="s">
        <v>1466</v>
      </c>
      <c r="D27" s="43"/>
      <c r="E27" s="44">
        <v>68.8</v>
      </c>
      <c r="F27" s="43"/>
      <c r="G27" s="44"/>
    </row>
    <row r="28" spans="1:7" ht="12.75">
      <c r="A28" s="17" t="s">
        <v>962</v>
      </c>
      <c r="B28" s="29" t="s">
        <v>218</v>
      </c>
      <c r="C28" s="18" t="s">
        <v>219</v>
      </c>
      <c r="D28" s="41">
        <v>0</v>
      </c>
      <c r="E28" s="42">
        <v>20.5</v>
      </c>
      <c r="F28" s="41">
        <f>E28-D28</f>
        <v>20.5</v>
      </c>
      <c r="G28" s="42" t="str">
        <f>IF(D28=0,"***",E28/D28)</f>
        <v>***</v>
      </c>
    </row>
    <row r="29" spans="1:7" ht="12.75">
      <c r="A29" s="19"/>
      <c r="B29" s="30"/>
      <c r="C29" s="20" t="s">
        <v>1466</v>
      </c>
      <c r="D29" s="43"/>
      <c r="E29" s="44">
        <v>20.5</v>
      </c>
      <c r="F29" s="43"/>
      <c r="G29" s="44"/>
    </row>
    <row r="30" spans="1:7" ht="12.75">
      <c r="A30" s="17" t="s">
        <v>17</v>
      </c>
      <c r="B30" s="29" t="s">
        <v>218</v>
      </c>
      <c r="C30" s="18" t="s">
        <v>219</v>
      </c>
      <c r="D30" s="41">
        <v>0</v>
      </c>
      <c r="E30" s="42">
        <v>11.2</v>
      </c>
      <c r="F30" s="41">
        <f>E30-D30</f>
        <v>11.2</v>
      </c>
      <c r="G30" s="42" t="str">
        <f>IF(D30=0,"***",E30/D30)</f>
        <v>***</v>
      </c>
    </row>
    <row r="31" spans="1:7" ht="12.75">
      <c r="A31" s="19"/>
      <c r="B31" s="30"/>
      <c r="C31" s="20" t="s">
        <v>1466</v>
      </c>
      <c r="D31" s="43"/>
      <c r="E31" s="44">
        <v>11.2</v>
      </c>
      <c r="F31" s="43"/>
      <c r="G31" s="44"/>
    </row>
    <row r="32" spans="1:7" ht="12.75">
      <c r="A32" s="17" t="s">
        <v>20</v>
      </c>
      <c r="B32" s="29" t="s">
        <v>218</v>
      </c>
      <c r="C32" s="18" t="s">
        <v>219</v>
      </c>
      <c r="D32" s="41">
        <v>0</v>
      </c>
      <c r="E32" s="42">
        <v>34.4</v>
      </c>
      <c r="F32" s="41">
        <f>E32-D32</f>
        <v>34.4</v>
      </c>
      <c r="G32" s="42" t="str">
        <f>IF(D32=0,"***",E32/D32)</f>
        <v>***</v>
      </c>
    </row>
    <row r="33" spans="1:7" ht="12.75">
      <c r="A33" s="19"/>
      <c r="B33" s="30"/>
      <c r="C33" s="20" t="s">
        <v>1466</v>
      </c>
      <c r="D33" s="43"/>
      <c r="E33" s="44">
        <v>34.4</v>
      </c>
      <c r="F33" s="43"/>
      <c r="G33" s="44"/>
    </row>
    <row r="34" spans="1:7" ht="12.75">
      <c r="A34" s="17" t="s">
        <v>1467</v>
      </c>
      <c r="B34" s="29" t="s">
        <v>218</v>
      </c>
      <c r="C34" s="18" t="s">
        <v>219</v>
      </c>
      <c r="D34" s="41">
        <v>0</v>
      </c>
      <c r="E34" s="42">
        <v>34600</v>
      </c>
      <c r="F34" s="41">
        <f>E34-D34</f>
        <v>34600</v>
      </c>
      <c r="G34" s="42" t="str">
        <f>IF(D34=0,"***",E34/D34)</f>
        <v>***</v>
      </c>
    </row>
    <row r="35" spans="1:7" ht="12.75">
      <c r="A35" s="19"/>
      <c r="B35" s="30"/>
      <c r="C35" s="20" t="s">
        <v>1466</v>
      </c>
      <c r="D35" s="43"/>
      <c r="E35" s="44">
        <v>34600</v>
      </c>
      <c r="F35" s="43"/>
      <c r="G35" s="44"/>
    </row>
    <row r="36" spans="1:7" ht="12.75">
      <c r="A36" s="17" t="s">
        <v>224</v>
      </c>
      <c r="B36" s="29" t="s">
        <v>218</v>
      </c>
      <c r="C36" s="18" t="s">
        <v>219</v>
      </c>
      <c r="D36" s="41">
        <v>0</v>
      </c>
      <c r="E36" s="42">
        <v>67000</v>
      </c>
      <c r="F36" s="41">
        <f>E36-D36</f>
        <v>67000</v>
      </c>
      <c r="G36" s="42" t="str">
        <f>IF(D36=0,"***",E36/D36)</f>
        <v>***</v>
      </c>
    </row>
    <row r="37" spans="1:7" ht="13.5" thickBot="1">
      <c r="A37" s="19"/>
      <c r="B37" s="30"/>
      <c r="C37" s="20" t="s">
        <v>1466</v>
      </c>
      <c r="D37" s="43"/>
      <c r="E37" s="44">
        <v>67000</v>
      </c>
      <c r="F37" s="43"/>
      <c r="G37" s="44"/>
    </row>
    <row r="38" spans="1:7" ht="13.5" thickBot="1">
      <c r="A38" s="16" t="s">
        <v>1478</v>
      </c>
      <c r="B38" s="28"/>
      <c r="C38" s="15"/>
      <c r="D38" s="39"/>
      <c r="E38" s="40">
        <v>101939.5</v>
      </c>
      <c r="F38" s="39"/>
      <c r="G38" s="40"/>
    </row>
    <row r="39" spans="1:7" ht="13.5" thickBot="1">
      <c r="A39" s="16" t="s">
        <v>225</v>
      </c>
      <c r="B39" s="28"/>
      <c r="C39" s="15"/>
      <c r="D39" s="39"/>
      <c r="E39" s="40"/>
      <c r="F39" s="39"/>
      <c r="G39" s="40"/>
    </row>
    <row r="40" spans="1:7" ht="12.75">
      <c r="A40" s="17" t="s">
        <v>396</v>
      </c>
      <c r="B40" s="29" t="s">
        <v>226</v>
      </c>
      <c r="C40" s="18" t="s">
        <v>227</v>
      </c>
      <c r="D40" s="41">
        <v>0</v>
      </c>
      <c r="E40" s="42">
        <v>115000</v>
      </c>
      <c r="F40" s="41">
        <f>E40-D40</f>
        <v>115000</v>
      </c>
      <c r="G40" s="42" t="str">
        <f>IF(D40=0,"***",E40/D40)</f>
        <v>***</v>
      </c>
    </row>
    <row r="41" spans="1:7" ht="13.5" thickBot="1">
      <c r="A41" s="19"/>
      <c r="B41" s="30"/>
      <c r="C41" s="20" t="s">
        <v>1466</v>
      </c>
      <c r="D41" s="43"/>
      <c r="E41" s="44">
        <v>115000</v>
      </c>
      <c r="F41" s="43"/>
      <c r="G41" s="44"/>
    </row>
    <row r="42" spans="1:7" ht="13.5" thickBot="1">
      <c r="A42" s="16" t="s">
        <v>228</v>
      </c>
      <c r="B42" s="28"/>
      <c r="C42" s="15"/>
      <c r="D42" s="39"/>
      <c r="E42" s="40">
        <v>115000</v>
      </c>
      <c r="F42" s="39"/>
      <c r="G42" s="40"/>
    </row>
    <row r="43" spans="1:7" ht="13.5" thickBot="1">
      <c r="A43" s="16" t="s">
        <v>1006</v>
      </c>
      <c r="B43" s="28"/>
      <c r="C43" s="15"/>
      <c r="D43" s="39"/>
      <c r="E43" s="40"/>
      <c r="F43" s="39"/>
      <c r="G43" s="40"/>
    </row>
    <row r="44" spans="1:7" ht="12.75">
      <c r="A44" s="17" t="s">
        <v>229</v>
      </c>
      <c r="B44" s="29" t="s">
        <v>230</v>
      </c>
      <c r="C44" s="18" t="s">
        <v>231</v>
      </c>
      <c r="D44" s="41">
        <v>0</v>
      </c>
      <c r="E44" s="42">
        <v>22358</v>
      </c>
      <c r="F44" s="41">
        <f>E44-D44</f>
        <v>22358</v>
      </c>
      <c r="G44" s="42" t="str">
        <f>IF(D44=0,"***",E44/D44)</f>
        <v>***</v>
      </c>
    </row>
    <row r="45" spans="1:7" ht="12.75">
      <c r="A45" s="19"/>
      <c r="B45" s="30"/>
      <c r="C45" s="20" t="s">
        <v>1466</v>
      </c>
      <c r="D45" s="43"/>
      <c r="E45" s="44">
        <v>22358</v>
      </c>
      <c r="F45" s="43"/>
      <c r="G45" s="44"/>
    </row>
    <row r="46" spans="1:7" ht="12.75">
      <c r="A46" s="17" t="s">
        <v>232</v>
      </c>
      <c r="B46" s="29" t="s">
        <v>230</v>
      </c>
      <c r="C46" s="18" t="s">
        <v>231</v>
      </c>
      <c r="D46" s="41">
        <v>0</v>
      </c>
      <c r="E46" s="42">
        <v>62074</v>
      </c>
      <c r="F46" s="41">
        <f>E46-D46</f>
        <v>62074</v>
      </c>
      <c r="G46" s="42" t="str">
        <f>IF(D46=0,"***",E46/D46)</f>
        <v>***</v>
      </c>
    </row>
    <row r="47" spans="1:7" ht="12.75">
      <c r="A47" s="19"/>
      <c r="B47" s="30"/>
      <c r="C47" s="20" t="s">
        <v>1466</v>
      </c>
      <c r="D47" s="43"/>
      <c r="E47" s="44">
        <v>62074</v>
      </c>
      <c r="F47" s="43"/>
      <c r="G47" s="44"/>
    </row>
    <row r="48" spans="1:7" ht="12.75">
      <c r="A48" s="17" t="s">
        <v>233</v>
      </c>
      <c r="B48" s="29" t="s">
        <v>230</v>
      </c>
      <c r="C48" s="18" t="s">
        <v>231</v>
      </c>
      <c r="D48" s="41">
        <v>0</v>
      </c>
      <c r="E48" s="42">
        <v>18315</v>
      </c>
      <c r="F48" s="41">
        <f>E48-D48</f>
        <v>18315</v>
      </c>
      <c r="G48" s="42" t="str">
        <f>IF(D48=0,"***",E48/D48)</f>
        <v>***</v>
      </c>
    </row>
    <row r="49" spans="1:7" ht="12.75">
      <c r="A49" s="19"/>
      <c r="B49" s="30"/>
      <c r="C49" s="20" t="s">
        <v>1466</v>
      </c>
      <c r="D49" s="43"/>
      <c r="E49" s="44">
        <v>18315</v>
      </c>
      <c r="F49" s="43"/>
      <c r="G49" s="44"/>
    </row>
    <row r="50" spans="1:7" ht="12.75">
      <c r="A50" s="17" t="s">
        <v>234</v>
      </c>
      <c r="B50" s="29" t="s">
        <v>230</v>
      </c>
      <c r="C50" s="18" t="s">
        <v>231</v>
      </c>
      <c r="D50" s="41">
        <v>0</v>
      </c>
      <c r="E50" s="42">
        <v>20507</v>
      </c>
      <c r="F50" s="41">
        <f>E50-D50</f>
        <v>20507</v>
      </c>
      <c r="G50" s="42" t="str">
        <f>IF(D50=0,"***",E50/D50)</f>
        <v>***</v>
      </c>
    </row>
    <row r="51" spans="1:7" ht="12.75">
      <c r="A51" s="19"/>
      <c r="B51" s="30"/>
      <c r="C51" s="20" t="s">
        <v>1466</v>
      </c>
      <c r="D51" s="43"/>
      <c r="E51" s="44">
        <v>20507</v>
      </c>
      <c r="F51" s="43"/>
      <c r="G51" s="44"/>
    </row>
    <row r="52" spans="1:7" ht="12.75">
      <c r="A52" s="17" t="s">
        <v>235</v>
      </c>
      <c r="B52" s="29" t="s">
        <v>230</v>
      </c>
      <c r="C52" s="18" t="s">
        <v>231</v>
      </c>
      <c r="D52" s="41">
        <v>0</v>
      </c>
      <c r="E52" s="42">
        <v>11892</v>
      </c>
      <c r="F52" s="41">
        <f>E52-D52</f>
        <v>11892</v>
      </c>
      <c r="G52" s="42" t="str">
        <f>IF(D52=0,"***",E52/D52)</f>
        <v>***</v>
      </c>
    </row>
    <row r="53" spans="1:7" ht="12.75">
      <c r="A53" s="19"/>
      <c r="B53" s="30"/>
      <c r="C53" s="20" t="s">
        <v>1466</v>
      </c>
      <c r="D53" s="43"/>
      <c r="E53" s="44">
        <v>11892</v>
      </c>
      <c r="F53" s="43"/>
      <c r="G53" s="44"/>
    </row>
    <row r="54" spans="1:7" ht="12.75">
      <c r="A54" s="17" t="s">
        <v>236</v>
      </c>
      <c r="B54" s="29" t="s">
        <v>230</v>
      </c>
      <c r="C54" s="18" t="s">
        <v>231</v>
      </c>
      <c r="D54" s="41">
        <v>0</v>
      </c>
      <c r="E54" s="42">
        <v>36311</v>
      </c>
      <c r="F54" s="41">
        <f>E54-D54</f>
        <v>36311</v>
      </c>
      <c r="G54" s="42" t="str">
        <f>IF(D54=0,"***",E54/D54)</f>
        <v>***</v>
      </c>
    </row>
    <row r="55" spans="1:7" ht="12.75">
      <c r="A55" s="19"/>
      <c r="B55" s="30"/>
      <c r="C55" s="20" t="s">
        <v>1466</v>
      </c>
      <c r="D55" s="43"/>
      <c r="E55" s="44">
        <v>36311</v>
      </c>
      <c r="F55" s="43"/>
      <c r="G55" s="44"/>
    </row>
    <row r="56" spans="1:7" ht="12.75">
      <c r="A56" s="17" t="s">
        <v>237</v>
      </c>
      <c r="B56" s="29" t="s">
        <v>238</v>
      </c>
      <c r="C56" s="18" t="s">
        <v>239</v>
      </c>
      <c r="D56" s="41">
        <v>0</v>
      </c>
      <c r="E56" s="42">
        <v>57220</v>
      </c>
      <c r="F56" s="41">
        <f>E56-D56</f>
        <v>57220</v>
      </c>
      <c r="G56" s="42" t="str">
        <f>IF(D56=0,"***",E56/D56)</f>
        <v>***</v>
      </c>
    </row>
    <row r="57" spans="1:7" ht="12.75">
      <c r="A57" s="19"/>
      <c r="B57" s="30"/>
      <c r="C57" s="20" t="s">
        <v>1466</v>
      </c>
      <c r="D57" s="43"/>
      <c r="E57" s="44">
        <v>57220</v>
      </c>
      <c r="F57" s="43"/>
      <c r="G57" s="44"/>
    </row>
    <row r="58" spans="1:7" ht="12.75">
      <c r="A58" s="17" t="s">
        <v>240</v>
      </c>
      <c r="B58" s="29" t="s">
        <v>230</v>
      </c>
      <c r="C58" s="18" t="s">
        <v>231</v>
      </c>
      <c r="D58" s="41">
        <v>0</v>
      </c>
      <c r="E58" s="42">
        <v>72925</v>
      </c>
      <c r="F58" s="41">
        <f>E58-D58</f>
        <v>72925</v>
      </c>
      <c r="G58" s="42" t="str">
        <f>IF(D58=0,"***",E58/D58)</f>
        <v>***</v>
      </c>
    </row>
    <row r="59" spans="1:7" ht="12.75">
      <c r="A59" s="19"/>
      <c r="B59" s="30"/>
      <c r="C59" s="20" t="s">
        <v>1466</v>
      </c>
      <c r="D59" s="43"/>
      <c r="E59" s="44">
        <v>72925</v>
      </c>
      <c r="F59" s="43"/>
      <c r="G59" s="44"/>
    </row>
    <row r="60" spans="1:7" ht="12.75">
      <c r="A60" s="17" t="s">
        <v>241</v>
      </c>
      <c r="B60" s="29" t="s">
        <v>242</v>
      </c>
      <c r="C60" s="18" t="s">
        <v>243</v>
      </c>
      <c r="D60" s="41">
        <v>0</v>
      </c>
      <c r="E60" s="42">
        <v>22298</v>
      </c>
      <c r="F60" s="41">
        <f>E60-D60</f>
        <v>22298</v>
      </c>
      <c r="G60" s="42" t="str">
        <f>IF(D60=0,"***",E60/D60)</f>
        <v>***</v>
      </c>
    </row>
    <row r="61" spans="1:7" ht="12.75">
      <c r="A61" s="19"/>
      <c r="B61" s="30"/>
      <c r="C61" s="20" t="s">
        <v>1466</v>
      </c>
      <c r="D61" s="43"/>
      <c r="E61" s="44">
        <v>22298</v>
      </c>
      <c r="F61" s="43"/>
      <c r="G61" s="44"/>
    </row>
    <row r="62" spans="1:7" ht="12.75">
      <c r="A62" s="17" t="s">
        <v>244</v>
      </c>
      <c r="B62" s="29" t="s">
        <v>245</v>
      </c>
      <c r="C62" s="18" t="s">
        <v>246</v>
      </c>
      <c r="D62" s="41">
        <v>0</v>
      </c>
      <c r="E62" s="42">
        <v>30500</v>
      </c>
      <c r="F62" s="41">
        <f>E62-D62</f>
        <v>30500</v>
      </c>
      <c r="G62" s="42" t="str">
        <f>IF(D62=0,"***",E62/D62)</f>
        <v>***</v>
      </c>
    </row>
    <row r="63" spans="1:7" ht="12.75">
      <c r="A63" s="19"/>
      <c r="B63" s="30"/>
      <c r="C63" s="20" t="s">
        <v>1466</v>
      </c>
      <c r="D63" s="43"/>
      <c r="E63" s="44">
        <v>30500</v>
      </c>
      <c r="F63" s="43"/>
      <c r="G63" s="44"/>
    </row>
    <row r="64" spans="1:7" ht="12.75">
      <c r="A64" s="17" t="s">
        <v>244</v>
      </c>
      <c r="B64" s="29" t="s">
        <v>242</v>
      </c>
      <c r="C64" s="18" t="s">
        <v>243</v>
      </c>
      <c r="D64" s="41">
        <v>0</v>
      </c>
      <c r="E64" s="42">
        <v>15000</v>
      </c>
      <c r="F64" s="41">
        <f>E64-D64</f>
        <v>15000</v>
      </c>
      <c r="G64" s="42" t="str">
        <f>IF(D64=0,"***",E64/D64)</f>
        <v>***</v>
      </c>
    </row>
    <row r="65" spans="1:7" ht="12.75">
      <c r="A65" s="19"/>
      <c r="B65" s="30"/>
      <c r="C65" s="20" t="s">
        <v>1466</v>
      </c>
      <c r="D65" s="43"/>
      <c r="E65" s="44">
        <v>15000</v>
      </c>
      <c r="F65" s="43"/>
      <c r="G65" s="44"/>
    </row>
    <row r="66" spans="1:7" ht="12.75">
      <c r="A66" s="17" t="s">
        <v>244</v>
      </c>
      <c r="B66" s="29" t="s">
        <v>247</v>
      </c>
      <c r="C66" s="18" t="s">
        <v>248</v>
      </c>
      <c r="D66" s="41">
        <v>0</v>
      </c>
      <c r="E66" s="42">
        <v>52274</v>
      </c>
      <c r="F66" s="41">
        <f>E66-D66</f>
        <v>52274</v>
      </c>
      <c r="G66" s="42" t="str">
        <f>IF(D66=0,"***",E66/D66)</f>
        <v>***</v>
      </c>
    </row>
    <row r="67" spans="1:7" ht="12.75">
      <c r="A67" s="19"/>
      <c r="B67" s="30"/>
      <c r="C67" s="20" t="s">
        <v>1466</v>
      </c>
      <c r="D67" s="43"/>
      <c r="E67" s="44">
        <v>52274</v>
      </c>
      <c r="F67" s="43"/>
      <c r="G67" s="44"/>
    </row>
    <row r="68" spans="1:7" ht="12.75">
      <c r="A68" s="17" t="s">
        <v>244</v>
      </c>
      <c r="B68" s="29" t="s">
        <v>249</v>
      </c>
      <c r="C68" s="18" t="s">
        <v>250</v>
      </c>
      <c r="D68" s="41">
        <v>0</v>
      </c>
      <c r="E68" s="42">
        <v>133000</v>
      </c>
      <c r="F68" s="41">
        <f>E68-D68</f>
        <v>133000</v>
      </c>
      <c r="G68" s="42" t="str">
        <f>IF(D68=0,"***",E68/D68)</f>
        <v>***</v>
      </c>
    </row>
    <row r="69" spans="1:7" ht="12.75">
      <c r="A69" s="19"/>
      <c r="B69" s="30"/>
      <c r="C69" s="20" t="s">
        <v>1466</v>
      </c>
      <c r="D69" s="43"/>
      <c r="E69" s="44">
        <v>133000</v>
      </c>
      <c r="F69" s="43"/>
      <c r="G69" s="44"/>
    </row>
    <row r="70" spans="1:7" ht="12.75">
      <c r="A70" s="17" t="s">
        <v>717</v>
      </c>
      <c r="B70" s="29" t="s">
        <v>249</v>
      </c>
      <c r="C70" s="18" t="s">
        <v>250</v>
      </c>
      <c r="D70" s="41">
        <v>0</v>
      </c>
      <c r="E70" s="42">
        <v>12600</v>
      </c>
      <c r="F70" s="41">
        <f>E70-D70</f>
        <v>12600</v>
      </c>
      <c r="G70" s="42" t="str">
        <f>IF(D70=0,"***",E70/D70)</f>
        <v>***</v>
      </c>
    </row>
    <row r="71" spans="1:7" ht="12.75">
      <c r="A71" s="19"/>
      <c r="B71" s="30"/>
      <c r="C71" s="20" t="s">
        <v>1466</v>
      </c>
      <c r="D71" s="43"/>
      <c r="E71" s="44">
        <v>12600</v>
      </c>
      <c r="F71" s="43"/>
      <c r="G71" s="44"/>
    </row>
    <row r="72" spans="1:7" ht="12.75">
      <c r="A72" s="17" t="s">
        <v>251</v>
      </c>
      <c r="B72" s="29" t="s">
        <v>252</v>
      </c>
      <c r="C72" s="18" t="s">
        <v>253</v>
      </c>
      <c r="D72" s="41">
        <v>0</v>
      </c>
      <c r="E72" s="42">
        <v>803.5</v>
      </c>
      <c r="F72" s="41">
        <f>E72-D72</f>
        <v>803.5</v>
      </c>
      <c r="G72" s="42" t="str">
        <f>IF(D72=0,"***",E72/D72)</f>
        <v>***</v>
      </c>
    </row>
    <row r="73" spans="1:7" ht="12.75">
      <c r="A73" s="19"/>
      <c r="B73" s="30"/>
      <c r="C73" s="20" t="s">
        <v>1466</v>
      </c>
      <c r="D73" s="43"/>
      <c r="E73" s="44">
        <v>803.5</v>
      </c>
      <c r="F73" s="43"/>
      <c r="G73" s="44"/>
    </row>
    <row r="74" spans="1:7" ht="12.75">
      <c r="A74" s="17" t="s">
        <v>251</v>
      </c>
      <c r="B74" s="29" t="s">
        <v>247</v>
      </c>
      <c r="C74" s="18" t="s">
        <v>248</v>
      </c>
      <c r="D74" s="41">
        <v>0</v>
      </c>
      <c r="E74" s="42">
        <v>3980</v>
      </c>
      <c r="F74" s="41">
        <f>E74-D74</f>
        <v>3980</v>
      </c>
      <c r="G74" s="42" t="str">
        <f>IF(D74=0,"***",E74/D74)</f>
        <v>***</v>
      </c>
    </row>
    <row r="75" spans="1:7" ht="12.75">
      <c r="A75" s="19"/>
      <c r="B75" s="30"/>
      <c r="C75" s="20" t="s">
        <v>1466</v>
      </c>
      <c r="D75" s="43"/>
      <c r="E75" s="44">
        <v>3980</v>
      </c>
      <c r="F75" s="43"/>
      <c r="G75" s="44"/>
    </row>
    <row r="76" spans="1:7" ht="12.75">
      <c r="A76" s="17" t="s">
        <v>251</v>
      </c>
      <c r="B76" s="29" t="s">
        <v>249</v>
      </c>
      <c r="C76" s="18" t="s">
        <v>250</v>
      </c>
      <c r="D76" s="41">
        <v>0</v>
      </c>
      <c r="E76" s="42">
        <v>25000</v>
      </c>
      <c r="F76" s="41">
        <f>E76-D76</f>
        <v>25000</v>
      </c>
      <c r="G76" s="42" t="str">
        <f>IF(D76=0,"***",E76/D76)</f>
        <v>***</v>
      </c>
    </row>
    <row r="77" spans="1:7" ht="12.75">
      <c r="A77" s="19"/>
      <c r="B77" s="30"/>
      <c r="C77" s="20" t="s">
        <v>1466</v>
      </c>
      <c r="D77" s="43"/>
      <c r="E77" s="44">
        <v>25000</v>
      </c>
      <c r="F77" s="43"/>
      <c r="G77" s="44"/>
    </row>
    <row r="78" spans="1:7" ht="12.75">
      <c r="A78" s="17" t="s">
        <v>254</v>
      </c>
      <c r="B78" s="29" t="s">
        <v>238</v>
      </c>
      <c r="C78" s="18" t="s">
        <v>239</v>
      </c>
      <c r="D78" s="41">
        <v>0</v>
      </c>
      <c r="E78" s="42">
        <v>42925</v>
      </c>
      <c r="F78" s="41">
        <f>E78-D78</f>
        <v>42925</v>
      </c>
      <c r="G78" s="42" t="str">
        <f>IF(D78=0,"***",E78/D78)</f>
        <v>***</v>
      </c>
    </row>
    <row r="79" spans="1:7" ht="12.75">
      <c r="A79" s="19"/>
      <c r="B79" s="30"/>
      <c r="C79" s="20" t="s">
        <v>1466</v>
      </c>
      <c r="D79" s="43"/>
      <c r="E79" s="44">
        <v>42925</v>
      </c>
      <c r="F79" s="43"/>
      <c r="G79" s="44"/>
    </row>
    <row r="80" spans="1:7" ht="12.75">
      <c r="A80" s="17" t="s">
        <v>255</v>
      </c>
      <c r="B80" s="29" t="s">
        <v>230</v>
      </c>
      <c r="C80" s="18" t="s">
        <v>231</v>
      </c>
      <c r="D80" s="41">
        <v>0</v>
      </c>
      <c r="E80" s="42">
        <v>51379</v>
      </c>
      <c r="F80" s="41">
        <f>E80-D80</f>
        <v>51379</v>
      </c>
      <c r="G80" s="42" t="str">
        <f>IF(D80=0,"***",E80/D80)</f>
        <v>***</v>
      </c>
    </row>
    <row r="81" spans="1:7" ht="12.75">
      <c r="A81" s="19"/>
      <c r="B81" s="30"/>
      <c r="C81" s="20" t="s">
        <v>1466</v>
      </c>
      <c r="D81" s="43"/>
      <c r="E81" s="44">
        <v>51379</v>
      </c>
      <c r="F81" s="43"/>
      <c r="G81" s="44"/>
    </row>
    <row r="82" spans="1:7" ht="12.75">
      <c r="A82" s="17" t="s">
        <v>256</v>
      </c>
      <c r="B82" s="29" t="s">
        <v>252</v>
      </c>
      <c r="C82" s="18" t="s">
        <v>253</v>
      </c>
      <c r="D82" s="41">
        <v>0</v>
      </c>
      <c r="E82" s="42">
        <v>194385</v>
      </c>
      <c r="F82" s="41">
        <f>E82-D82</f>
        <v>194385</v>
      </c>
      <c r="G82" s="42" t="str">
        <f>IF(D82=0,"***",E82/D82)</f>
        <v>***</v>
      </c>
    </row>
    <row r="83" spans="1:7" ht="12.75">
      <c r="A83" s="19"/>
      <c r="B83" s="30"/>
      <c r="C83" s="20" t="s">
        <v>1466</v>
      </c>
      <c r="D83" s="43"/>
      <c r="E83" s="44">
        <v>194385</v>
      </c>
      <c r="F83" s="43"/>
      <c r="G83" s="44"/>
    </row>
    <row r="84" spans="1:7" ht="12.75">
      <c r="A84" s="17" t="s">
        <v>257</v>
      </c>
      <c r="B84" s="29" t="s">
        <v>238</v>
      </c>
      <c r="C84" s="18" t="s">
        <v>239</v>
      </c>
      <c r="D84" s="41">
        <v>0</v>
      </c>
      <c r="E84" s="42">
        <v>24553</v>
      </c>
      <c r="F84" s="41">
        <f>E84-D84</f>
        <v>24553</v>
      </c>
      <c r="G84" s="42" t="str">
        <f>IF(D84=0,"***",E84/D84)</f>
        <v>***</v>
      </c>
    </row>
    <row r="85" spans="1:7" ht="12.75">
      <c r="A85" s="19"/>
      <c r="B85" s="30"/>
      <c r="C85" s="20" t="s">
        <v>1466</v>
      </c>
      <c r="D85" s="43"/>
      <c r="E85" s="44">
        <v>24553</v>
      </c>
      <c r="F85" s="43"/>
      <c r="G85" s="44"/>
    </row>
    <row r="86" spans="1:7" ht="12.75">
      <c r="A86" s="17" t="s">
        <v>258</v>
      </c>
      <c r="B86" s="29" t="s">
        <v>242</v>
      </c>
      <c r="C86" s="18" t="s">
        <v>243</v>
      </c>
      <c r="D86" s="41">
        <v>0</v>
      </c>
      <c r="E86" s="42">
        <v>18300</v>
      </c>
      <c r="F86" s="41">
        <f>E86-D86</f>
        <v>18300</v>
      </c>
      <c r="G86" s="42" t="str">
        <f>IF(D86=0,"***",E86/D86)</f>
        <v>***</v>
      </c>
    </row>
    <row r="87" spans="1:7" ht="12.75">
      <c r="A87" s="19"/>
      <c r="B87" s="30"/>
      <c r="C87" s="20" t="s">
        <v>1466</v>
      </c>
      <c r="D87" s="43"/>
      <c r="E87" s="44">
        <v>18300</v>
      </c>
      <c r="F87" s="43"/>
      <c r="G87" s="44"/>
    </row>
    <row r="88" spans="1:7" ht="12.75">
      <c r="A88" s="17" t="s">
        <v>259</v>
      </c>
      <c r="B88" s="29" t="s">
        <v>230</v>
      </c>
      <c r="C88" s="18" t="s">
        <v>231</v>
      </c>
      <c r="D88" s="41">
        <v>0</v>
      </c>
      <c r="E88" s="42">
        <v>19103</v>
      </c>
      <c r="F88" s="41">
        <f>E88-D88</f>
        <v>19103</v>
      </c>
      <c r="G88" s="42" t="str">
        <f>IF(D88=0,"***",E88/D88)</f>
        <v>***</v>
      </c>
    </row>
    <row r="89" spans="1:7" ht="12.75">
      <c r="A89" s="19"/>
      <c r="B89" s="30"/>
      <c r="C89" s="20" t="s">
        <v>1466</v>
      </c>
      <c r="D89" s="43"/>
      <c r="E89" s="44">
        <v>19103</v>
      </c>
      <c r="F89" s="43"/>
      <c r="G89" s="44"/>
    </row>
    <row r="90" spans="1:7" ht="12.75">
      <c r="A90" s="17" t="s">
        <v>260</v>
      </c>
      <c r="B90" s="29" t="s">
        <v>261</v>
      </c>
      <c r="C90" s="18" t="s">
        <v>262</v>
      </c>
      <c r="D90" s="41">
        <v>0</v>
      </c>
      <c r="E90" s="42">
        <v>72437</v>
      </c>
      <c r="F90" s="41">
        <f>E90-D90</f>
        <v>72437</v>
      </c>
      <c r="G90" s="42" t="str">
        <f>IF(D90=0,"***",E90/D90)</f>
        <v>***</v>
      </c>
    </row>
    <row r="91" spans="1:7" ht="12.75">
      <c r="A91" s="19"/>
      <c r="B91" s="30"/>
      <c r="C91" s="20" t="s">
        <v>1466</v>
      </c>
      <c r="D91" s="43"/>
      <c r="E91" s="44">
        <v>72437</v>
      </c>
      <c r="F91" s="43"/>
      <c r="G91" s="44"/>
    </row>
    <row r="92" spans="1:7" ht="12.75">
      <c r="A92" s="17" t="s">
        <v>263</v>
      </c>
      <c r="B92" s="29" t="s">
        <v>230</v>
      </c>
      <c r="C92" s="18" t="s">
        <v>231</v>
      </c>
      <c r="D92" s="41">
        <v>0</v>
      </c>
      <c r="E92" s="42">
        <v>42137</v>
      </c>
      <c r="F92" s="41">
        <f>E92-D92</f>
        <v>42137</v>
      </c>
      <c r="G92" s="42" t="str">
        <f>IF(D92=0,"***",E92/D92)</f>
        <v>***</v>
      </c>
    </row>
    <row r="93" spans="1:7" ht="13.5" thickBot="1">
      <c r="A93" s="19"/>
      <c r="B93" s="30"/>
      <c r="C93" s="20" t="s">
        <v>1466</v>
      </c>
      <c r="D93" s="43"/>
      <c r="E93" s="44">
        <v>42137</v>
      </c>
      <c r="F93" s="43"/>
      <c r="G93" s="44"/>
    </row>
    <row r="94" spans="1:7" ht="13.5" thickBot="1">
      <c r="A94" s="16" t="s">
        <v>1007</v>
      </c>
      <c r="B94" s="28"/>
      <c r="C94" s="15"/>
      <c r="D94" s="39"/>
      <c r="E94" s="40">
        <v>1062276.5</v>
      </c>
      <c r="F94" s="39"/>
      <c r="G94" s="40"/>
    </row>
    <row r="95" spans="1:7" ht="13.5" thickBot="1">
      <c r="A95" s="5"/>
      <c r="B95" s="25"/>
      <c r="C95" s="6" t="s">
        <v>1479</v>
      </c>
      <c r="D95" s="36">
        <v>0</v>
      </c>
      <c r="E95" s="37">
        <f>SUM(E17:E94)/3</f>
        <v>1279216</v>
      </c>
      <c r="F95" s="36">
        <f>E95-D95</f>
        <v>1279216</v>
      </c>
      <c r="G95" s="38" t="str">
        <f>IF(D95=0,"***",E95/D95)</f>
        <v>***</v>
      </c>
    </row>
    <row r="96" spans="2:7" ht="13.5" thickBot="1">
      <c r="B96" s="24"/>
      <c r="D96" s="33"/>
      <c r="E96" s="33"/>
      <c r="F96" s="33"/>
      <c r="G96" s="33"/>
    </row>
    <row r="97" spans="1:7" ht="13.5" thickBot="1">
      <c r="A97" s="5"/>
      <c r="B97" s="25"/>
      <c r="C97" s="6" t="s">
        <v>1480</v>
      </c>
      <c r="D97" s="34"/>
      <c r="E97" s="35"/>
      <c r="F97" s="34"/>
      <c r="G97" s="35"/>
    </row>
    <row r="98" spans="1:7" ht="34.5" customHeight="1">
      <c r="A98" s="11" t="s">
        <v>1451</v>
      </c>
      <c r="B98" s="26" t="s">
        <v>1481</v>
      </c>
      <c r="C98" s="12" t="s">
        <v>1453</v>
      </c>
      <c r="D98" s="13" t="s">
        <v>1454</v>
      </c>
      <c r="E98" s="14" t="s">
        <v>1455</v>
      </c>
      <c r="F98" s="13" t="s">
        <v>1482</v>
      </c>
      <c r="G98" s="14" t="s">
        <v>1457</v>
      </c>
    </row>
    <row r="99" spans="1:7" ht="13.5" customHeight="1" thickBot="1">
      <c r="A99" s="7"/>
      <c r="B99" s="27"/>
      <c r="C99" s="8" t="s">
        <v>1458</v>
      </c>
      <c r="D99" s="9"/>
      <c r="E99" s="10"/>
      <c r="F99" s="9"/>
      <c r="G99" s="10"/>
    </row>
    <row r="100" spans="1:7" ht="13.5" thickBot="1">
      <c r="A100" s="16" t="s">
        <v>225</v>
      </c>
      <c r="B100" s="28"/>
      <c r="C100" s="15"/>
      <c r="D100" s="39"/>
      <c r="E100" s="40"/>
      <c r="F100" s="39"/>
      <c r="G100" s="40"/>
    </row>
    <row r="101" spans="1:7" ht="12.75">
      <c r="A101" s="17" t="s">
        <v>1008</v>
      </c>
      <c r="B101" s="29" t="s">
        <v>1488</v>
      </c>
      <c r="C101" s="18" t="s">
        <v>264</v>
      </c>
      <c r="D101" s="41">
        <v>0</v>
      </c>
      <c r="E101" s="42">
        <v>1200</v>
      </c>
      <c r="F101" s="41">
        <v>0</v>
      </c>
      <c r="G101" s="42" t="str">
        <f>IF(D101=0,"***",E101/D101)</f>
        <v>***</v>
      </c>
    </row>
    <row r="102" spans="1:7" ht="12.75">
      <c r="A102" s="19"/>
      <c r="B102" s="30"/>
      <c r="C102" s="20" t="s">
        <v>1486</v>
      </c>
      <c r="D102" s="43"/>
      <c r="E102" s="44">
        <v>1200</v>
      </c>
      <c r="F102" s="43"/>
      <c r="G102" s="44"/>
    </row>
    <row r="103" spans="1:7" ht="12.75">
      <c r="A103" s="17" t="s">
        <v>1009</v>
      </c>
      <c r="B103" s="29" t="s">
        <v>1488</v>
      </c>
      <c r="C103" s="18" t="s">
        <v>265</v>
      </c>
      <c r="D103" s="41">
        <v>0</v>
      </c>
      <c r="E103" s="42">
        <v>1500</v>
      </c>
      <c r="F103" s="41">
        <v>0</v>
      </c>
      <c r="G103" s="42" t="str">
        <f>IF(D103=0,"***",E103/D103)</f>
        <v>***</v>
      </c>
    </row>
    <row r="104" spans="1:7" ht="12.75">
      <c r="A104" s="19"/>
      <c r="B104" s="30"/>
      <c r="C104" s="20" t="s">
        <v>1486</v>
      </c>
      <c r="D104" s="43"/>
      <c r="E104" s="44">
        <v>1500</v>
      </c>
      <c r="F104" s="43"/>
      <c r="G104" s="44"/>
    </row>
    <row r="105" spans="1:7" ht="12.75">
      <c r="A105" s="17" t="s">
        <v>1010</v>
      </c>
      <c r="B105" s="29" t="s">
        <v>266</v>
      </c>
      <c r="C105" s="18" t="s">
        <v>267</v>
      </c>
      <c r="D105" s="41">
        <v>0</v>
      </c>
      <c r="E105" s="42">
        <v>1000</v>
      </c>
      <c r="F105" s="41">
        <v>0</v>
      </c>
      <c r="G105" s="42" t="str">
        <f>IF(D105=0,"***",E105/D105)</f>
        <v>***</v>
      </c>
    </row>
    <row r="106" spans="1:7" ht="12.75">
      <c r="A106" s="19"/>
      <c r="B106" s="30"/>
      <c r="C106" s="20" t="s">
        <v>1486</v>
      </c>
      <c r="D106" s="43"/>
      <c r="E106" s="44">
        <v>1000</v>
      </c>
      <c r="F106" s="43"/>
      <c r="G106" s="44"/>
    </row>
    <row r="107" spans="1:7" ht="12.75">
      <c r="A107" s="17" t="s">
        <v>268</v>
      </c>
      <c r="B107" s="29" t="s">
        <v>1488</v>
      </c>
      <c r="C107" s="18" t="s">
        <v>269</v>
      </c>
      <c r="D107" s="41">
        <v>0</v>
      </c>
      <c r="E107" s="42">
        <v>600</v>
      </c>
      <c r="F107" s="41">
        <v>0</v>
      </c>
      <c r="G107" s="42" t="str">
        <f>IF(D107=0,"***",E107/D107)</f>
        <v>***</v>
      </c>
    </row>
    <row r="108" spans="1:7" ht="12.75">
      <c r="A108" s="19"/>
      <c r="B108" s="30"/>
      <c r="C108" s="20" t="s">
        <v>1486</v>
      </c>
      <c r="D108" s="43"/>
      <c r="E108" s="44">
        <v>600</v>
      </c>
      <c r="F108" s="43"/>
      <c r="G108" s="44"/>
    </row>
    <row r="109" spans="1:7" ht="12.75">
      <c r="A109" s="17" t="s">
        <v>270</v>
      </c>
      <c r="B109" s="29" t="s">
        <v>1488</v>
      </c>
      <c r="C109" s="18" t="s">
        <v>271</v>
      </c>
      <c r="D109" s="41">
        <v>0</v>
      </c>
      <c r="E109" s="42">
        <v>400</v>
      </c>
      <c r="F109" s="41">
        <v>0</v>
      </c>
      <c r="G109" s="42" t="str">
        <f>IF(D109=0,"***",E109/D109)</f>
        <v>***</v>
      </c>
    </row>
    <row r="110" spans="1:7" ht="12.75">
      <c r="A110" s="19"/>
      <c r="B110" s="30"/>
      <c r="C110" s="20" t="s">
        <v>1486</v>
      </c>
      <c r="D110" s="43"/>
      <c r="E110" s="44">
        <v>400</v>
      </c>
      <c r="F110" s="43"/>
      <c r="G110" s="44"/>
    </row>
    <row r="111" spans="1:7" ht="12.75">
      <c r="A111" s="17" t="s">
        <v>14</v>
      </c>
      <c r="B111" s="29" t="s">
        <v>1488</v>
      </c>
      <c r="C111" s="18" t="s">
        <v>272</v>
      </c>
      <c r="D111" s="41">
        <v>0</v>
      </c>
      <c r="E111" s="42">
        <v>1000</v>
      </c>
      <c r="F111" s="41">
        <v>0</v>
      </c>
      <c r="G111" s="42" t="str">
        <f>IF(D111=0,"***",E111/D111)</f>
        <v>***</v>
      </c>
    </row>
    <row r="112" spans="1:7" ht="12.75">
      <c r="A112" s="19"/>
      <c r="B112" s="30"/>
      <c r="C112" s="20" t="s">
        <v>1486</v>
      </c>
      <c r="D112" s="43"/>
      <c r="E112" s="44">
        <v>1000</v>
      </c>
      <c r="F112" s="43"/>
      <c r="G112" s="44"/>
    </row>
    <row r="113" spans="1:7" ht="12.75">
      <c r="A113" s="17" t="s">
        <v>14</v>
      </c>
      <c r="B113" s="29" t="s">
        <v>1488</v>
      </c>
      <c r="C113" s="18" t="s">
        <v>273</v>
      </c>
      <c r="D113" s="41">
        <v>0</v>
      </c>
      <c r="E113" s="42">
        <v>1000</v>
      </c>
      <c r="F113" s="41">
        <v>0</v>
      </c>
      <c r="G113" s="42" t="str">
        <f>IF(D113=0,"***",E113/D113)</f>
        <v>***</v>
      </c>
    </row>
    <row r="114" spans="1:7" ht="12.75">
      <c r="A114" s="19"/>
      <c r="B114" s="30"/>
      <c r="C114" s="20" t="s">
        <v>1486</v>
      </c>
      <c r="D114" s="43"/>
      <c r="E114" s="44">
        <v>1000</v>
      </c>
      <c r="F114" s="43"/>
      <c r="G114" s="44"/>
    </row>
    <row r="115" spans="1:7" ht="12.75">
      <c r="A115" s="17" t="s">
        <v>14</v>
      </c>
      <c r="B115" s="29" t="s">
        <v>1488</v>
      </c>
      <c r="C115" s="18" t="s">
        <v>274</v>
      </c>
      <c r="D115" s="41">
        <v>0</v>
      </c>
      <c r="E115" s="42">
        <v>1000</v>
      </c>
      <c r="F115" s="41">
        <v>0</v>
      </c>
      <c r="G115" s="42" t="str">
        <f>IF(D115=0,"***",E115/D115)</f>
        <v>***</v>
      </c>
    </row>
    <row r="116" spans="1:7" ht="12.75">
      <c r="A116" s="19"/>
      <c r="B116" s="30"/>
      <c r="C116" s="20" t="s">
        <v>1486</v>
      </c>
      <c r="D116" s="43"/>
      <c r="E116" s="44">
        <v>1000</v>
      </c>
      <c r="F116" s="43"/>
      <c r="G116" s="44"/>
    </row>
    <row r="117" spans="1:7" ht="12.75">
      <c r="A117" s="17" t="s">
        <v>220</v>
      </c>
      <c r="B117" s="29" t="s">
        <v>275</v>
      </c>
      <c r="C117" s="18" t="s">
        <v>276</v>
      </c>
      <c r="D117" s="41">
        <v>0</v>
      </c>
      <c r="E117" s="42">
        <v>20000</v>
      </c>
      <c r="F117" s="41">
        <v>0</v>
      </c>
      <c r="G117" s="42" t="str">
        <f>IF(D117=0,"***",E117/D117)</f>
        <v>***</v>
      </c>
    </row>
    <row r="118" spans="1:7" ht="12.75">
      <c r="A118" s="19"/>
      <c r="B118" s="30"/>
      <c r="C118" s="20" t="s">
        <v>1486</v>
      </c>
      <c r="D118" s="43"/>
      <c r="E118" s="44">
        <v>20000</v>
      </c>
      <c r="F118" s="43"/>
      <c r="G118" s="44"/>
    </row>
    <row r="119" spans="1:7" ht="12.75">
      <c r="A119" s="17" t="s">
        <v>221</v>
      </c>
      <c r="B119" s="29" t="s">
        <v>1488</v>
      </c>
      <c r="C119" s="18" t="s">
        <v>277</v>
      </c>
      <c r="D119" s="41">
        <v>0</v>
      </c>
      <c r="E119" s="42">
        <v>10000</v>
      </c>
      <c r="F119" s="41">
        <v>0</v>
      </c>
      <c r="G119" s="42" t="str">
        <f>IF(D119=0,"***",E119/D119)</f>
        <v>***</v>
      </c>
    </row>
    <row r="120" spans="1:7" ht="12.75">
      <c r="A120" s="19"/>
      <c r="B120" s="30"/>
      <c r="C120" s="20" t="s">
        <v>1486</v>
      </c>
      <c r="D120" s="43"/>
      <c r="E120" s="44">
        <v>10000</v>
      </c>
      <c r="F120" s="43"/>
      <c r="G120" s="44"/>
    </row>
    <row r="121" spans="1:7" ht="12.75">
      <c r="A121" s="17" t="s">
        <v>16</v>
      </c>
      <c r="B121" s="29" t="s">
        <v>1488</v>
      </c>
      <c r="C121" s="18" t="s">
        <v>278</v>
      </c>
      <c r="D121" s="41">
        <v>0</v>
      </c>
      <c r="E121" s="42">
        <v>10000</v>
      </c>
      <c r="F121" s="41">
        <v>0</v>
      </c>
      <c r="G121" s="42" t="str">
        <f>IF(D121=0,"***",E121/D121)</f>
        <v>***</v>
      </c>
    </row>
    <row r="122" spans="1:7" ht="12.75">
      <c r="A122" s="19"/>
      <c r="B122" s="30"/>
      <c r="C122" s="20" t="s">
        <v>1486</v>
      </c>
      <c r="D122" s="43"/>
      <c r="E122" s="44">
        <v>10000</v>
      </c>
      <c r="F122" s="43"/>
      <c r="G122" s="44"/>
    </row>
    <row r="123" spans="1:7" ht="12.75">
      <c r="A123" s="17" t="s">
        <v>17</v>
      </c>
      <c r="B123" s="29" t="s">
        <v>1488</v>
      </c>
      <c r="C123" s="18" t="s">
        <v>279</v>
      </c>
      <c r="D123" s="41">
        <v>0</v>
      </c>
      <c r="E123" s="42">
        <v>2000</v>
      </c>
      <c r="F123" s="41">
        <v>0</v>
      </c>
      <c r="G123" s="42" t="str">
        <f>IF(D123=0,"***",E123/D123)</f>
        <v>***</v>
      </c>
    </row>
    <row r="124" spans="1:7" ht="12.75">
      <c r="A124" s="19"/>
      <c r="B124" s="30"/>
      <c r="C124" s="20" t="s">
        <v>1486</v>
      </c>
      <c r="D124" s="43"/>
      <c r="E124" s="44">
        <v>2000</v>
      </c>
      <c r="F124" s="43"/>
      <c r="G124" s="44"/>
    </row>
    <row r="125" spans="1:7" ht="12.75">
      <c r="A125" s="17" t="s">
        <v>1011</v>
      </c>
      <c r="B125" s="29" t="s">
        <v>1488</v>
      </c>
      <c r="C125" s="18" t="s">
        <v>280</v>
      </c>
      <c r="D125" s="41">
        <v>0</v>
      </c>
      <c r="E125" s="42">
        <v>1000</v>
      </c>
      <c r="F125" s="41">
        <v>0</v>
      </c>
      <c r="G125" s="42" t="str">
        <f>IF(D125=0,"***",E125/D125)</f>
        <v>***</v>
      </c>
    </row>
    <row r="126" spans="1:7" ht="12.75">
      <c r="A126" s="19"/>
      <c r="B126" s="30"/>
      <c r="C126" s="20" t="s">
        <v>1486</v>
      </c>
      <c r="D126" s="43"/>
      <c r="E126" s="44">
        <v>1000</v>
      </c>
      <c r="F126" s="43"/>
      <c r="G126" s="44"/>
    </row>
    <row r="127" spans="1:7" ht="12.75">
      <c r="A127" s="17" t="s">
        <v>1012</v>
      </c>
      <c r="B127" s="29" t="s">
        <v>1488</v>
      </c>
      <c r="C127" s="18" t="s">
        <v>281</v>
      </c>
      <c r="D127" s="41">
        <v>0</v>
      </c>
      <c r="E127" s="42">
        <v>2500</v>
      </c>
      <c r="F127" s="41">
        <v>0</v>
      </c>
      <c r="G127" s="42" t="str">
        <f>IF(D127=0,"***",E127/D127)</f>
        <v>***</v>
      </c>
    </row>
    <row r="128" spans="1:7" ht="12.75">
      <c r="A128" s="19"/>
      <c r="B128" s="30"/>
      <c r="C128" s="20" t="s">
        <v>1486</v>
      </c>
      <c r="D128" s="43"/>
      <c r="E128" s="44">
        <v>2500</v>
      </c>
      <c r="F128" s="43"/>
      <c r="G128" s="44"/>
    </row>
    <row r="129" spans="1:7" ht="12.75">
      <c r="A129" s="17" t="s">
        <v>1013</v>
      </c>
      <c r="B129" s="29" t="s">
        <v>1488</v>
      </c>
      <c r="C129" s="18" t="s">
        <v>658</v>
      </c>
      <c r="D129" s="41">
        <v>0</v>
      </c>
      <c r="E129" s="42">
        <v>250</v>
      </c>
      <c r="F129" s="41">
        <v>0</v>
      </c>
      <c r="G129" s="42" t="str">
        <f>IF(D129=0,"***",E129/D129)</f>
        <v>***</v>
      </c>
    </row>
    <row r="130" spans="1:7" ht="12.75">
      <c r="A130" s="19"/>
      <c r="B130" s="30"/>
      <c r="C130" s="20" t="s">
        <v>1486</v>
      </c>
      <c r="D130" s="43"/>
      <c r="E130" s="44">
        <v>250</v>
      </c>
      <c r="F130" s="43"/>
      <c r="G130" s="44"/>
    </row>
    <row r="131" spans="1:7" ht="12.75">
      <c r="A131" s="17" t="s">
        <v>1014</v>
      </c>
      <c r="B131" s="29" t="s">
        <v>1488</v>
      </c>
      <c r="C131" s="18" t="s">
        <v>282</v>
      </c>
      <c r="D131" s="41">
        <v>0</v>
      </c>
      <c r="E131" s="42">
        <v>200</v>
      </c>
      <c r="F131" s="41">
        <v>0</v>
      </c>
      <c r="G131" s="42" t="str">
        <f>IF(D131=0,"***",E131/D131)</f>
        <v>***</v>
      </c>
    </row>
    <row r="132" spans="1:7" ht="12.75">
      <c r="A132" s="19"/>
      <c r="B132" s="30"/>
      <c r="C132" s="20" t="s">
        <v>1486</v>
      </c>
      <c r="D132" s="43"/>
      <c r="E132" s="44">
        <v>200</v>
      </c>
      <c r="F132" s="43"/>
      <c r="G132" s="44"/>
    </row>
    <row r="133" spans="1:7" ht="12.75">
      <c r="A133" s="17" t="s">
        <v>1014</v>
      </c>
      <c r="B133" s="29" t="s">
        <v>1488</v>
      </c>
      <c r="C133" s="18" t="s">
        <v>283</v>
      </c>
      <c r="D133" s="41">
        <v>0</v>
      </c>
      <c r="E133" s="42">
        <v>2500</v>
      </c>
      <c r="F133" s="41">
        <v>0</v>
      </c>
      <c r="G133" s="42" t="str">
        <f>IF(D133=0,"***",E133/D133)</f>
        <v>***</v>
      </c>
    </row>
    <row r="134" spans="1:7" ht="12.75">
      <c r="A134" s="19"/>
      <c r="B134" s="30"/>
      <c r="C134" s="20" t="s">
        <v>1486</v>
      </c>
      <c r="D134" s="43"/>
      <c r="E134" s="44">
        <v>2500</v>
      </c>
      <c r="F134" s="43"/>
      <c r="G134" s="44"/>
    </row>
    <row r="135" spans="1:7" ht="12.75">
      <c r="A135" s="17" t="s">
        <v>284</v>
      </c>
      <c r="B135" s="29" t="s">
        <v>285</v>
      </c>
      <c r="C135" s="18" t="s">
        <v>286</v>
      </c>
      <c r="D135" s="41">
        <v>0</v>
      </c>
      <c r="E135" s="42">
        <v>2000</v>
      </c>
      <c r="F135" s="41">
        <v>0</v>
      </c>
      <c r="G135" s="42" t="str">
        <f>IF(D135=0,"***",E135/D135)</f>
        <v>***</v>
      </c>
    </row>
    <row r="136" spans="1:7" ht="12.75">
      <c r="A136" s="19"/>
      <c r="B136" s="30"/>
      <c r="C136" s="20" t="s">
        <v>1486</v>
      </c>
      <c r="D136" s="43"/>
      <c r="E136" s="44">
        <v>2000</v>
      </c>
      <c r="F136" s="43"/>
      <c r="G136" s="44"/>
    </row>
    <row r="137" spans="1:7" ht="12.75">
      <c r="A137" s="17" t="s">
        <v>1015</v>
      </c>
      <c r="B137" s="29" t="s">
        <v>1488</v>
      </c>
      <c r="C137" s="18" t="s">
        <v>287</v>
      </c>
      <c r="D137" s="41">
        <v>0</v>
      </c>
      <c r="E137" s="42">
        <v>200</v>
      </c>
      <c r="F137" s="41">
        <v>0</v>
      </c>
      <c r="G137" s="42" t="str">
        <f>IF(D137=0,"***",E137/D137)</f>
        <v>***</v>
      </c>
    </row>
    <row r="138" spans="1:7" ht="12.75">
      <c r="A138" s="19"/>
      <c r="B138" s="30"/>
      <c r="C138" s="20" t="s">
        <v>1486</v>
      </c>
      <c r="D138" s="43"/>
      <c r="E138" s="44">
        <v>200</v>
      </c>
      <c r="F138" s="43"/>
      <c r="G138" s="44"/>
    </row>
    <row r="139" spans="1:7" ht="12.75">
      <c r="A139" s="17" t="s">
        <v>1467</v>
      </c>
      <c r="B139" s="29" t="s">
        <v>288</v>
      </c>
      <c r="C139" s="18" t="s">
        <v>289</v>
      </c>
      <c r="D139" s="41">
        <v>0</v>
      </c>
      <c r="E139" s="42">
        <v>49332</v>
      </c>
      <c r="F139" s="41">
        <v>0</v>
      </c>
      <c r="G139" s="42" t="str">
        <f>IF(D139=0,"***",E139/D139)</f>
        <v>***</v>
      </c>
    </row>
    <row r="140" spans="1:7" ht="12.75">
      <c r="A140" s="19"/>
      <c r="B140" s="30"/>
      <c r="C140" s="20" t="s">
        <v>1486</v>
      </c>
      <c r="D140" s="43"/>
      <c r="E140" s="44">
        <v>49332</v>
      </c>
      <c r="F140" s="43"/>
      <c r="G140" s="44"/>
    </row>
    <row r="141" spans="1:7" ht="12.75">
      <c r="A141" s="17" t="s">
        <v>1467</v>
      </c>
      <c r="B141" s="29" t="s">
        <v>290</v>
      </c>
      <c r="C141" s="18" t="s">
        <v>291</v>
      </c>
      <c r="D141" s="41">
        <v>0</v>
      </c>
      <c r="E141" s="42">
        <v>10000</v>
      </c>
      <c r="F141" s="41">
        <v>0</v>
      </c>
      <c r="G141" s="42" t="str">
        <f>IF(D141=0,"***",E141/D141)</f>
        <v>***</v>
      </c>
    </row>
    <row r="142" spans="1:7" ht="12.75">
      <c r="A142" s="19"/>
      <c r="B142" s="30"/>
      <c r="C142" s="20" t="s">
        <v>1486</v>
      </c>
      <c r="D142" s="43"/>
      <c r="E142" s="44">
        <v>10000</v>
      </c>
      <c r="F142" s="43"/>
      <c r="G142" s="44"/>
    </row>
    <row r="143" spans="1:7" ht="12.75">
      <c r="A143" s="17" t="s">
        <v>396</v>
      </c>
      <c r="B143" s="29" t="s">
        <v>1488</v>
      </c>
      <c r="C143" s="18" t="s">
        <v>292</v>
      </c>
      <c r="D143" s="41">
        <v>0</v>
      </c>
      <c r="E143" s="42">
        <v>39336</v>
      </c>
      <c r="F143" s="41">
        <v>0</v>
      </c>
      <c r="G143" s="42" t="str">
        <f>IF(D143=0,"***",E143/D143)</f>
        <v>***</v>
      </c>
    </row>
    <row r="144" spans="1:7" ht="13.5" thickBot="1">
      <c r="A144" s="19"/>
      <c r="B144" s="30"/>
      <c r="C144" s="20" t="s">
        <v>1486</v>
      </c>
      <c r="D144" s="43"/>
      <c r="E144" s="44">
        <v>39336</v>
      </c>
      <c r="F144" s="43"/>
      <c r="G144" s="44"/>
    </row>
    <row r="145" spans="1:7" ht="13.5" thickBot="1">
      <c r="A145" s="16" t="s">
        <v>228</v>
      </c>
      <c r="B145" s="28"/>
      <c r="C145" s="15"/>
      <c r="D145" s="39"/>
      <c r="E145" s="40">
        <v>157018</v>
      </c>
      <c r="F145" s="39"/>
      <c r="G145" s="40"/>
    </row>
    <row r="146" spans="1:7" ht="13.5" thickBot="1">
      <c r="A146" s="16" t="s">
        <v>1006</v>
      </c>
      <c r="B146" s="28"/>
      <c r="C146" s="15"/>
      <c r="D146" s="39"/>
      <c r="E146" s="40"/>
      <c r="F146" s="39"/>
      <c r="G146" s="40"/>
    </row>
    <row r="147" spans="1:7" ht="12.75">
      <c r="A147" s="17" t="s">
        <v>1467</v>
      </c>
      <c r="B147" s="29" t="s">
        <v>1488</v>
      </c>
      <c r="C147" s="18" t="s">
        <v>293</v>
      </c>
      <c r="D147" s="41">
        <v>0</v>
      </c>
      <c r="E147" s="42">
        <v>3000</v>
      </c>
      <c r="F147" s="41">
        <v>0</v>
      </c>
      <c r="G147" s="42" t="str">
        <f>IF(D147=0,"***",E147/D147)</f>
        <v>***</v>
      </c>
    </row>
    <row r="148" spans="1:7" ht="12.75">
      <c r="A148" s="19"/>
      <c r="B148" s="30"/>
      <c r="C148" s="20" t="s">
        <v>1486</v>
      </c>
      <c r="D148" s="43"/>
      <c r="E148" s="44">
        <v>3000</v>
      </c>
      <c r="F148" s="43"/>
      <c r="G148" s="44"/>
    </row>
    <row r="149" spans="1:7" ht="12.75">
      <c r="A149" s="17" t="s">
        <v>1467</v>
      </c>
      <c r="B149" s="29" t="s">
        <v>294</v>
      </c>
      <c r="C149" s="18" t="s">
        <v>295</v>
      </c>
      <c r="D149" s="41">
        <v>0</v>
      </c>
      <c r="E149" s="42">
        <v>519444</v>
      </c>
      <c r="F149" s="41">
        <v>0</v>
      </c>
      <c r="G149" s="42" t="str">
        <f>IF(D149=0,"***",E149/D149)</f>
        <v>***</v>
      </c>
    </row>
    <row r="150" spans="1:7" ht="12.75">
      <c r="A150" s="19"/>
      <c r="B150" s="30"/>
      <c r="C150" s="20" t="s">
        <v>622</v>
      </c>
      <c r="D150" s="43"/>
      <c r="E150" s="44">
        <v>94500</v>
      </c>
      <c r="F150" s="43"/>
      <c r="G150" s="44"/>
    </row>
    <row r="151" spans="1:7" ht="12.75">
      <c r="A151" s="19"/>
      <c r="B151" s="30"/>
      <c r="C151" s="20" t="s">
        <v>1486</v>
      </c>
      <c r="D151" s="43"/>
      <c r="E151" s="44">
        <v>424944</v>
      </c>
      <c r="F151" s="43"/>
      <c r="G151" s="44"/>
    </row>
    <row r="152" spans="1:7" ht="12.75">
      <c r="A152" s="17" t="s">
        <v>1467</v>
      </c>
      <c r="B152" s="29" t="s">
        <v>296</v>
      </c>
      <c r="C152" s="18" t="s">
        <v>297</v>
      </c>
      <c r="D152" s="41">
        <v>0</v>
      </c>
      <c r="E152" s="42">
        <v>46430</v>
      </c>
      <c r="F152" s="41">
        <v>0</v>
      </c>
      <c r="G152" s="42" t="str">
        <f>IF(D152=0,"***",E152/D152)</f>
        <v>***</v>
      </c>
    </row>
    <row r="153" spans="1:7" ht="12.75">
      <c r="A153" s="19"/>
      <c r="B153" s="30"/>
      <c r="C153" s="20" t="s">
        <v>1486</v>
      </c>
      <c r="D153" s="43"/>
      <c r="E153" s="44">
        <v>46430</v>
      </c>
      <c r="F153" s="43"/>
      <c r="G153" s="44"/>
    </row>
    <row r="154" spans="1:7" ht="12.75">
      <c r="A154" s="17" t="s">
        <v>1467</v>
      </c>
      <c r="B154" s="29" t="s">
        <v>298</v>
      </c>
      <c r="C154" s="18" t="s">
        <v>299</v>
      </c>
      <c r="D154" s="41">
        <v>0</v>
      </c>
      <c r="E154" s="42">
        <v>5000</v>
      </c>
      <c r="F154" s="41">
        <v>0</v>
      </c>
      <c r="G154" s="42" t="str">
        <f>IF(D154=0,"***",E154/D154)</f>
        <v>***</v>
      </c>
    </row>
    <row r="155" spans="1:7" ht="12.75">
      <c r="A155" s="19"/>
      <c r="B155" s="30"/>
      <c r="C155" s="20" t="s">
        <v>1486</v>
      </c>
      <c r="D155" s="43"/>
      <c r="E155" s="44">
        <v>5000</v>
      </c>
      <c r="F155" s="43"/>
      <c r="G155" s="44"/>
    </row>
    <row r="156" spans="1:7" ht="12.75">
      <c r="A156" s="17" t="s">
        <v>244</v>
      </c>
      <c r="B156" s="29" t="s">
        <v>1488</v>
      </c>
      <c r="C156" s="18" t="s">
        <v>300</v>
      </c>
      <c r="D156" s="41">
        <v>0</v>
      </c>
      <c r="E156" s="42">
        <v>5000</v>
      </c>
      <c r="F156" s="41">
        <v>0</v>
      </c>
      <c r="G156" s="42" t="str">
        <f>IF(D156=0,"***",E156/D156)</f>
        <v>***</v>
      </c>
    </row>
    <row r="157" spans="1:7" ht="12.75">
      <c r="A157" s="19"/>
      <c r="B157" s="30"/>
      <c r="C157" s="20" t="s">
        <v>1486</v>
      </c>
      <c r="D157" s="43"/>
      <c r="E157" s="44">
        <v>5000</v>
      </c>
      <c r="F157" s="43"/>
      <c r="G157" s="44"/>
    </row>
    <row r="158" spans="1:7" ht="12.75">
      <c r="A158" s="17" t="s">
        <v>254</v>
      </c>
      <c r="B158" s="29" t="s">
        <v>301</v>
      </c>
      <c r="C158" s="18" t="s">
        <v>302</v>
      </c>
      <c r="D158" s="41">
        <v>0</v>
      </c>
      <c r="E158" s="42">
        <v>20000</v>
      </c>
      <c r="F158" s="41">
        <v>0</v>
      </c>
      <c r="G158" s="42" t="str">
        <f>IF(D158=0,"***",E158/D158)</f>
        <v>***</v>
      </c>
    </row>
    <row r="159" spans="1:7" ht="12.75">
      <c r="A159" s="19"/>
      <c r="B159" s="30"/>
      <c r="C159" s="20" t="s">
        <v>1486</v>
      </c>
      <c r="D159" s="43"/>
      <c r="E159" s="44">
        <v>20000</v>
      </c>
      <c r="F159" s="43"/>
      <c r="G159" s="44"/>
    </row>
    <row r="160" spans="1:7" ht="12.75">
      <c r="A160" s="17" t="s">
        <v>254</v>
      </c>
      <c r="B160" s="29" t="s">
        <v>303</v>
      </c>
      <c r="C160" s="18" t="s">
        <v>304</v>
      </c>
      <c r="D160" s="41">
        <v>0</v>
      </c>
      <c r="E160" s="42">
        <v>29500</v>
      </c>
      <c r="F160" s="41">
        <v>0</v>
      </c>
      <c r="G160" s="42" t="str">
        <f>IF(D160=0,"***",E160/D160)</f>
        <v>***</v>
      </c>
    </row>
    <row r="161" spans="1:7" ht="12.75">
      <c r="A161" s="19"/>
      <c r="B161" s="30"/>
      <c r="C161" s="20" t="s">
        <v>1486</v>
      </c>
      <c r="D161" s="43"/>
      <c r="E161" s="44">
        <v>29500</v>
      </c>
      <c r="F161" s="43"/>
      <c r="G161" s="44"/>
    </row>
    <row r="162" spans="1:7" ht="12.75">
      <c r="A162" s="17" t="s">
        <v>254</v>
      </c>
      <c r="B162" s="29" t="s">
        <v>305</v>
      </c>
      <c r="C162" s="18" t="s">
        <v>306</v>
      </c>
      <c r="D162" s="41">
        <v>0</v>
      </c>
      <c r="E162" s="42">
        <v>8636</v>
      </c>
      <c r="F162" s="41">
        <v>0</v>
      </c>
      <c r="G162" s="42" t="str">
        <f>IF(D162=0,"***",E162/D162)</f>
        <v>***</v>
      </c>
    </row>
    <row r="163" spans="1:7" ht="12.75">
      <c r="A163" s="19"/>
      <c r="B163" s="30"/>
      <c r="C163" s="20" t="s">
        <v>1486</v>
      </c>
      <c r="D163" s="43"/>
      <c r="E163" s="44">
        <v>8636</v>
      </c>
      <c r="F163" s="43"/>
      <c r="G163" s="44"/>
    </row>
    <row r="164" spans="1:7" ht="12.75">
      <c r="A164" s="17" t="s">
        <v>256</v>
      </c>
      <c r="B164" s="29" t="s">
        <v>307</v>
      </c>
      <c r="C164" s="18" t="s">
        <v>308</v>
      </c>
      <c r="D164" s="41">
        <v>0</v>
      </c>
      <c r="E164" s="42">
        <v>1730</v>
      </c>
      <c r="F164" s="41">
        <v>0</v>
      </c>
      <c r="G164" s="42" t="str">
        <f>IF(D164=0,"***",E164/D164)</f>
        <v>***</v>
      </c>
    </row>
    <row r="165" spans="1:7" ht="12.75">
      <c r="A165" s="19"/>
      <c r="B165" s="30"/>
      <c r="C165" s="20" t="s">
        <v>1486</v>
      </c>
      <c r="D165" s="43"/>
      <c r="E165" s="44">
        <v>1730</v>
      </c>
      <c r="F165" s="43"/>
      <c r="G165" s="44"/>
    </row>
    <row r="166" spans="1:7" ht="12.75">
      <c r="A166" s="17" t="s">
        <v>256</v>
      </c>
      <c r="B166" s="29" t="s">
        <v>309</v>
      </c>
      <c r="C166" s="18" t="s">
        <v>310</v>
      </c>
      <c r="D166" s="41">
        <v>0</v>
      </c>
      <c r="E166" s="42">
        <v>672</v>
      </c>
      <c r="F166" s="41">
        <v>0</v>
      </c>
      <c r="G166" s="42" t="str">
        <f>IF(D166=0,"***",E166/D166)</f>
        <v>***</v>
      </c>
    </row>
    <row r="167" spans="1:7" ht="12.75">
      <c r="A167" s="19"/>
      <c r="B167" s="30"/>
      <c r="C167" s="20" t="s">
        <v>1486</v>
      </c>
      <c r="D167" s="43"/>
      <c r="E167" s="44">
        <v>672</v>
      </c>
      <c r="F167" s="43"/>
      <c r="G167" s="44"/>
    </row>
    <row r="168" spans="1:7" ht="12.75">
      <c r="A168" s="17" t="s">
        <v>256</v>
      </c>
      <c r="B168" s="29" t="s">
        <v>311</v>
      </c>
      <c r="C168" s="18" t="s">
        <v>312</v>
      </c>
      <c r="D168" s="41">
        <v>0</v>
      </c>
      <c r="E168" s="42">
        <v>7040</v>
      </c>
      <c r="F168" s="41">
        <v>0</v>
      </c>
      <c r="G168" s="42" t="str">
        <f>IF(D168=0,"***",E168/D168)</f>
        <v>***</v>
      </c>
    </row>
    <row r="169" spans="1:7" ht="12.75">
      <c r="A169" s="19"/>
      <c r="B169" s="30"/>
      <c r="C169" s="20" t="s">
        <v>1486</v>
      </c>
      <c r="D169" s="43"/>
      <c r="E169" s="44">
        <v>7040</v>
      </c>
      <c r="F169" s="43"/>
      <c r="G169" s="44"/>
    </row>
    <row r="170" spans="1:7" ht="12.75">
      <c r="A170" s="17" t="s">
        <v>257</v>
      </c>
      <c r="B170" s="29" t="s">
        <v>313</v>
      </c>
      <c r="C170" s="18" t="s">
        <v>314</v>
      </c>
      <c r="D170" s="41">
        <v>0</v>
      </c>
      <c r="E170" s="42">
        <v>3260</v>
      </c>
      <c r="F170" s="41">
        <v>0</v>
      </c>
      <c r="G170" s="42" t="str">
        <f>IF(D170=0,"***",E170/D170)</f>
        <v>***</v>
      </c>
    </row>
    <row r="171" spans="1:7" ht="12.75">
      <c r="A171" s="19"/>
      <c r="B171" s="30"/>
      <c r="C171" s="20" t="s">
        <v>1486</v>
      </c>
      <c r="D171" s="43"/>
      <c r="E171" s="44">
        <v>3260</v>
      </c>
      <c r="F171" s="43"/>
      <c r="G171" s="44"/>
    </row>
    <row r="172" spans="1:7" ht="12.75">
      <c r="A172" s="17" t="s">
        <v>257</v>
      </c>
      <c r="B172" s="29" t="s">
        <v>315</v>
      </c>
      <c r="C172" s="18" t="s">
        <v>316</v>
      </c>
      <c r="D172" s="41">
        <v>0</v>
      </c>
      <c r="E172" s="42">
        <v>6050</v>
      </c>
      <c r="F172" s="41">
        <v>0</v>
      </c>
      <c r="G172" s="42" t="str">
        <f>IF(D172=0,"***",E172/D172)</f>
        <v>***</v>
      </c>
    </row>
    <row r="173" spans="1:7" ht="12.75">
      <c r="A173" s="19"/>
      <c r="B173" s="30"/>
      <c r="C173" s="20" t="s">
        <v>1486</v>
      </c>
      <c r="D173" s="43"/>
      <c r="E173" s="44">
        <v>6050</v>
      </c>
      <c r="F173" s="43"/>
      <c r="G173" s="44"/>
    </row>
    <row r="174" spans="1:7" ht="12.75">
      <c r="A174" s="17" t="s">
        <v>258</v>
      </c>
      <c r="B174" s="29" t="s">
        <v>317</v>
      </c>
      <c r="C174" s="18" t="s">
        <v>318</v>
      </c>
      <c r="D174" s="41">
        <v>0</v>
      </c>
      <c r="E174" s="42">
        <v>5000</v>
      </c>
      <c r="F174" s="41">
        <v>0</v>
      </c>
      <c r="G174" s="42" t="str">
        <f>IF(D174=0,"***",E174/D174)</f>
        <v>***</v>
      </c>
    </row>
    <row r="175" spans="1:7" ht="13.5" thickBot="1">
      <c r="A175" s="19"/>
      <c r="B175" s="30"/>
      <c r="C175" s="20" t="s">
        <v>1486</v>
      </c>
      <c r="D175" s="43"/>
      <c r="E175" s="44">
        <v>5000</v>
      </c>
      <c r="F175" s="43"/>
      <c r="G175" s="44"/>
    </row>
    <row r="176" spans="1:7" ht="13.5" thickBot="1">
      <c r="A176" s="16" t="s">
        <v>1007</v>
      </c>
      <c r="B176" s="28"/>
      <c r="C176" s="15"/>
      <c r="D176" s="39"/>
      <c r="E176" s="40">
        <v>660762</v>
      </c>
      <c r="F176" s="39"/>
      <c r="G176" s="40"/>
    </row>
    <row r="177" spans="1:7" ht="13.5" thickBot="1">
      <c r="A177" s="5"/>
      <c r="B177" s="25"/>
      <c r="C177" s="6" t="s">
        <v>7</v>
      </c>
      <c r="D177" s="36">
        <v>0</v>
      </c>
      <c r="E177" s="37">
        <f>SUM(E100:E176)/3</f>
        <v>817780</v>
      </c>
      <c r="F177" s="36">
        <v>0</v>
      </c>
      <c r="G177" s="38" t="str">
        <f>IF(D177=0,"***",E177/D177)</f>
        <v>***</v>
      </c>
    </row>
    <row r="178" spans="2:7" ht="13.5" thickBot="1">
      <c r="B178" s="24"/>
      <c r="D178" s="33"/>
      <c r="E178" s="33"/>
      <c r="F178" s="33"/>
      <c r="G178" s="33"/>
    </row>
    <row r="179" spans="1:7" ht="13.5" thickBot="1">
      <c r="A179" s="5"/>
      <c r="B179" s="25"/>
      <c r="C179" s="6" t="s">
        <v>8</v>
      </c>
      <c r="D179" s="36">
        <f>D$95+D$177</f>
        <v>0</v>
      </c>
      <c r="E179" s="37">
        <f>E$95+E$177</f>
        <v>2096996</v>
      </c>
      <c r="F179" s="36"/>
      <c r="G179" s="38" t="str">
        <f>IF(D179=0,"***",E179/D179)</f>
        <v>***</v>
      </c>
    </row>
    <row r="180" spans="2:7" ht="13.5" thickBot="1">
      <c r="B180" s="24"/>
      <c r="D180" s="33"/>
      <c r="E180" s="33"/>
      <c r="F180" s="33"/>
      <c r="G180" s="33"/>
    </row>
    <row r="181" spans="1:7" ht="13.5" thickBot="1">
      <c r="A181" s="5"/>
      <c r="B181" s="25"/>
      <c r="C181" s="6" t="s">
        <v>9</v>
      </c>
      <c r="D181" s="34"/>
      <c r="E181" s="35"/>
      <c r="F181" s="34"/>
      <c r="G181" s="35"/>
    </row>
    <row r="182" spans="1:7" ht="34.5" customHeight="1">
      <c r="A182" s="11" t="s">
        <v>1451</v>
      </c>
      <c r="B182" s="26" t="s">
        <v>1452</v>
      </c>
      <c r="C182" s="12" t="s">
        <v>1453</v>
      </c>
      <c r="D182" s="13" t="s">
        <v>1454</v>
      </c>
      <c r="E182" s="14" t="s">
        <v>1455</v>
      </c>
      <c r="F182" s="13" t="s">
        <v>1456</v>
      </c>
      <c r="G182" s="14" t="s">
        <v>1457</v>
      </c>
    </row>
    <row r="183" spans="1:7" ht="13.5" customHeight="1" thickBot="1">
      <c r="A183" s="7"/>
      <c r="B183" s="27"/>
      <c r="C183" s="8" t="s">
        <v>1458</v>
      </c>
      <c r="D183" s="9"/>
      <c r="E183" s="10"/>
      <c r="F183" s="9"/>
      <c r="G183" s="10"/>
    </row>
    <row r="184" spans="1:7" ht="13.5" thickBot="1">
      <c r="A184" s="16" t="s">
        <v>25</v>
      </c>
      <c r="B184" s="28"/>
      <c r="C184" s="15"/>
      <c r="D184" s="39"/>
      <c r="E184" s="40"/>
      <c r="F184" s="39"/>
      <c r="G184" s="40"/>
    </row>
    <row r="185" spans="1:7" ht="12.75">
      <c r="A185" s="17" t="s">
        <v>22</v>
      </c>
      <c r="B185" s="29" t="s">
        <v>23</v>
      </c>
      <c r="C185" s="18" t="s">
        <v>24</v>
      </c>
      <c r="D185" s="41">
        <v>0</v>
      </c>
      <c r="E185" s="42">
        <v>414512</v>
      </c>
      <c r="F185" s="41">
        <f>E185-D185</f>
        <v>414512</v>
      </c>
      <c r="G185" s="42" t="str">
        <f>IF(D185=0,"***",E185/D185)</f>
        <v>***</v>
      </c>
    </row>
    <row r="186" spans="1:7" ht="12.75">
      <c r="A186" s="19"/>
      <c r="B186" s="30"/>
      <c r="C186" s="20" t="s">
        <v>622</v>
      </c>
      <c r="D186" s="43"/>
      <c r="E186" s="44">
        <v>94500</v>
      </c>
      <c r="F186" s="43"/>
      <c r="G186" s="44"/>
    </row>
    <row r="187" spans="1:7" ht="13.5" thickBot="1">
      <c r="A187" s="19"/>
      <c r="B187" s="30"/>
      <c r="C187" s="20" t="s">
        <v>27</v>
      </c>
      <c r="D187" s="43"/>
      <c r="E187" s="44">
        <v>320012</v>
      </c>
      <c r="F187" s="43"/>
      <c r="G187" s="44"/>
    </row>
    <row r="188" spans="1:7" ht="13.5" thickBot="1">
      <c r="A188" s="16" t="s">
        <v>28</v>
      </c>
      <c r="B188" s="28"/>
      <c r="C188" s="15"/>
      <c r="D188" s="39"/>
      <c r="E188" s="40">
        <v>414512</v>
      </c>
      <c r="F188" s="39"/>
      <c r="G188" s="40"/>
    </row>
    <row r="189" spans="1:7" ht="13.5" thickBot="1">
      <c r="A189" s="5"/>
      <c r="B189" s="25"/>
      <c r="C189" s="6" t="s">
        <v>29</v>
      </c>
      <c r="D189" s="36">
        <v>0</v>
      </c>
      <c r="E189" s="37">
        <f>SUM(E184:E188)/3</f>
        <v>414512</v>
      </c>
      <c r="F189" s="36">
        <f>E189-D189</f>
        <v>414512</v>
      </c>
      <c r="G189" s="38" t="str">
        <f>IF(D189=0,"***",E189/D189)</f>
        <v>***</v>
      </c>
    </row>
    <row r="190" spans="2:7" ht="12.75">
      <c r="B190" s="24"/>
      <c r="D190" s="33"/>
      <c r="E190" s="33"/>
      <c r="F190" s="33"/>
      <c r="G190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81"/>
  <sheetViews>
    <sheetView workbookViewId="0" topLeftCell="A1">
      <selection activeCell="J7" sqref="J7"/>
    </sheetView>
  </sheetViews>
  <sheetFormatPr defaultColWidth="9.00390625" defaultRowHeight="12.75"/>
  <cols>
    <col min="1" max="1" width="26.125" style="2" customWidth="1"/>
    <col min="2" max="2" width="8.75390625" style="2" customWidth="1"/>
    <col min="3" max="3" width="37.125" style="2" customWidth="1"/>
    <col min="4" max="4" width="8.875" style="1" hidden="1" customWidth="1"/>
    <col min="5" max="5" width="15.00390625" style="1" customWidth="1"/>
    <col min="6" max="6" width="9.00390625" style="1" hidden="1" customWidth="1"/>
    <col min="7" max="7" width="8.25390625" style="1" hidden="1" customWidth="1"/>
  </cols>
  <sheetData>
    <row r="3" spans="1:7" ht="12.75">
      <c r="A3" s="48" t="s">
        <v>30</v>
      </c>
      <c r="B3" s="48"/>
      <c r="C3" s="48"/>
      <c r="D3" s="49"/>
      <c r="E3" s="49"/>
      <c r="F3" s="49"/>
      <c r="G3" s="49"/>
    </row>
    <row r="4" spans="1:7" ht="12.75">
      <c r="A4" s="48" t="s">
        <v>31</v>
      </c>
      <c r="B4" s="48"/>
      <c r="C4" s="48"/>
      <c r="D4" s="49"/>
      <c r="E4" s="49"/>
      <c r="F4" s="49"/>
      <c r="G4" s="49"/>
    </row>
    <row r="5" spans="1:7" ht="12.75">
      <c r="A5" s="48" t="s">
        <v>32</v>
      </c>
      <c r="B5" s="48"/>
      <c r="C5" s="48"/>
      <c r="D5" s="49"/>
      <c r="E5" s="49"/>
      <c r="F5" s="49"/>
      <c r="G5" s="49"/>
    </row>
    <row r="7" spans="1:7" ht="18">
      <c r="A7" s="3" t="s">
        <v>816</v>
      </c>
      <c r="B7" s="23"/>
      <c r="C7" s="4"/>
      <c r="D7" s="32"/>
      <c r="E7" s="32"/>
      <c r="F7" s="32"/>
      <c r="G7" s="47"/>
    </row>
    <row r="8" spans="2:7" ht="13.5" thickBot="1">
      <c r="B8" s="24"/>
      <c r="D8" s="33"/>
      <c r="E8" s="33"/>
      <c r="F8" s="33"/>
      <c r="G8" s="33"/>
    </row>
    <row r="9" spans="1:7" ht="13.5" thickBot="1">
      <c r="A9" s="5"/>
      <c r="B9" s="25"/>
      <c r="C9" s="6" t="s">
        <v>1450</v>
      </c>
      <c r="D9" s="34"/>
      <c r="E9" s="35"/>
      <c r="F9" s="34"/>
      <c r="G9" s="35"/>
    </row>
    <row r="10" spans="1:7" ht="34.5" customHeight="1">
      <c r="A10" s="11" t="s">
        <v>1451</v>
      </c>
      <c r="B10" s="26" t="s">
        <v>1452</v>
      </c>
      <c r="C10" s="12" t="s">
        <v>1453</v>
      </c>
      <c r="D10" s="13" t="s">
        <v>1454</v>
      </c>
      <c r="E10" s="14" t="s">
        <v>1455</v>
      </c>
      <c r="F10" s="13" t="s">
        <v>1456</v>
      </c>
      <c r="G10" s="14" t="s">
        <v>1457</v>
      </c>
    </row>
    <row r="11" spans="1:7" ht="13.5" customHeight="1" thickBot="1">
      <c r="A11" s="7"/>
      <c r="B11" s="27"/>
      <c r="C11" s="8" t="s">
        <v>1458</v>
      </c>
      <c r="D11" s="9"/>
      <c r="E11" s="10"/>
      <c r="F11" s="9"/>
      <c r="G11" s="10"/>
    </row>
    <row r="12" spans="1:7" ht="13.5" thickBot="1">
      <c r="A12" s="16" t="s">
        <v>25</v>
      </c>
      <c r="B12" s="28"/>
      <c r="C12" s="15"/>
      <c r="D12" s="39"/>
      <c r="E12" s="40"/>
      <c r="F12" s="39"/>
      <c r="G12" s="40"/>
    </row>
    <row r="13" spans="1:7" ht="12.75">
      <c r="A13" s="17" t="s">
        <v>817</v>
      </c>
      <c r="B13" s="29" t="s">
        <v>818</v>
      </c>
      <c r="C13" s="18" t="s">
        <v>819</v>
      </c>
      <c r="D13" s="41">
        <v>0</v>
      </c>
      <c r="E13" s="42">
        <v>70000</v>
      </c>
      <c r="F13" s="41">
        <f>E13-D13</f>
        <v>70000</v>
      </c>
      <c r="G13" s="42" t="str">
        <f>IF(D13=0,"***",E13/D13)</f>
        <v>***</v>
      </c>
    </row>
    <row r="14" spans="1:7" ht="13.5" thickBot="1">
      <c r="A14" s="19"/>
      <c r="B14" s="30"/>
      <c r="C14" s="20" t="s">
        <v>1466</v>
      </c>
      <c r="D14" s="43"/>
      <c r="E14" s="44">
        <v>70000</v>
      </c>
      <c r="F14" s="43"/>
      <c r="G14" s="44"/>
    </row>
    <row r="15" spans="1:7" ht="13.5" thickBot="1">
      <c r="A15" s="16" t="s">
        <v>28</v>
      </c>
      <c r="B15" s="28"/>
      <c r="C15" s="15"/>
      <c r="D15" s="39"/>
      <c r="E15" s="40">
        <v>70000</v>
      </c>
      <c r="F15" s="39"/>
      <c r="G15" s="40"/>
    </row>
    <row r="16" spans="1:7" ht="13.5" thickBot="1">
      <c r="A16" s="5"/>
      <c r="B16" s="25"/>
      <c r="C16" s="6" t="s">
        <v>1459</v>
      </c>
      <c r="D16" s="36">
        <v>0</v>
      </c>
      <c r="E16" s="37">
        <f>SUM(E12:E15)/3</f>
        <v>70000</v>
      </c>
      <c r="F16" s="36">
        <f>E16-D16</f>
        <v>70000</v>
      </c>
      <c r="G16" s="38" t="str">
        <f>IF(D16=0,"***",E16/D16)</f>
        <v>***</v>
      </c>
    </row>
    <row r="17" spans="2:7" ht="13.5" thickBot="1">
      <c r="B17" s="24"/>
      <c r="D17" s="33"/>
      <c r="E17" s="33"/>
      <c r="F17" s="33"/>
      <c r="G17" s="33"/>
    </row>
    <row r="18" spans="1:7" ht="13.5" thickBot="1">
      <c r="A18" s="5"/>
      <c r="B18" s="25"/>
      <c r="C18" s="6" t="s">
        <v>1460</v>
      </c>
      <c r="D18" s="34"/>
      <c r="E18" s="35"/>
      <c r="F18" s="34"/>
      <c r="G18" s="35"/>
    </row>
    <row r="19" spans="1:7" ht="34.5" customHeight="1">
      <c r="A19" s="11" t="s">
        <v>1451</v>
      </c>
      <c r="B19" s="26" t="s">
        <v>1461</v>
      </c>
      <c r="C19" s="12" t="s">
        <v>1453</v>
      </c>
      <c r="D19" s="13" t="s">
        <v>1454</v>
      </c>
      <c r="E19" s="14" t="s">
        <v>1455</v>
      </c>
      <c r="F19" s="13" t="s">
        <v>1456</v>
      </c>
      <c r="G19" s="14" t="s">
        <v>1457</v>
      </c>
    </row>
    <row r="20" spans="1:7" ht="13.5" customHeight="1" thickBot="1">
      <c r="A20" s="7"/>
      <c r="B20" s="27"/>
      <c r="C20" s="8" t="s">
        <v>1458</v>
      </c>
      <c r="D20" s="9"/>
      <c r="E20" s="10"/>
      <c r="F20" s="9"/>
      <c r="G20" s="10"/>
    </row>
    <row r="21" spans="1:7" ht="13.5" thickBot="1">
      <c r="A21" s="16" t="s">
        <v>820</v>
      </c>
      <c r="B21" s="28"/>
      <c r="C21" s="15"/>
      <c r="D21" s="39"/>
      <c r="E21" s="40"/>
      <c r="F21" s="39"/>
      <c r="G21" s="40"/>
    </row>
    <row r="22" spans="1:7" ht="12.75">
      <c r="A22" s="17" t="s">
        <v>821</v>
      </c>
      <c r="B22" s="29" t="s">
        <v>822</v>
      </c>
      <c r="C22" s="18" t="s">
        <v>823</v>
      </c>
      <c r="D22" s="41">
        <v>0</v>
      </c>
      <c r="E22" s="42">
        <v>7050</v>
      </c>
      <c r="F22" s="41">
        <f>E22-D22</f>
        <v>7050</v>
      </c>
      <c r="G22" s="42" t="str">
        <f>IF(D22=0,"***",E22/D22)</f>
        <v>***</v>
      </c>
    </row>
    <row r="23" spans="1:7" ht="12.75">
      <c r="A23" s="19"/>
      <c r="B23" s="30"/>
      <c r="C23" s="20" t="s">
        <v>1466</v>
      </c>
      <c r="D23" s="43"/>
      <c r="E23" s="44">
        <v>7050</v>
      </c>
      <c r="F23" s="43"/>
      <c r="G23" s="44"/>
    </row>
    <row r="24" spans="1:7" ht="12.75">
      <c r="A24" s="17" t="s">
        <v>821</v>
      </c>
      <c r="B24" s="29" t="s">
        <v>824</v>
      </c>
      <c r="C24" s="18" t="s">
        <v>825</v>
      </c>
      <c r="D24" s="41">
        <v>0</v>
      </c>
      <c r="E24" s="42">
        <v>5625</v>
      </c>
      <c r="F24" s="41">
        <f>E24-D24</f>
        <v>5625</v>
      </c>
      <c r="G24" s="42" t="str">
        <f>IF(D24=0,"***",E24/D24)</f>
        <v>***</v>
      </c>
    </row>
    <row r="25" spans="1:7" ht="12.75">
      <c r="A25" s="19"/>
      <c r="B25" s="30"/>
      <c r="C25" s="20" t="s">
        <v>1466</v>
      </c>
      <c r="D25" s="43"/>
      <c r="E25" s="44">
        <v>5625</v>
      </c>
      <c r="F25" s="43"/>
      <c r="G25" s="44"/>
    </row>
    <row r="26" spans="1:7" ht="12.75">
      <c r="A26" s="17" t="s">
        <v>821</v>
      </c>
      <c r="B26" s="29" t="s">
        <v>826</v>
      </c>
      <c r="C26" s="18" t="s">
        <v>827</v>
      </c>
      <c r="D26" s="41">
        <v>0</v>
      </c>
      <c r="E26" s="42">
        <v>81950</v>
      </c>
      <c r="F26" s="41">
        <f>E26-D26</f>
        <v>81950</v>
      </c>
      <c r="G26" s="42" t="str">
        <f>IF(D26=0,"***",E26/D26)</f>
        <v>***</v>
      </c>
    </row>
    <row r="27" spans="1:7" ht="12.75">
      <c r="A27" s="19"/>
      <c r="B27" s="30"/>
      <c r="C27" s="20" t="s">
        <v>1466</v>
      </c>
      <c r="D27" s="43"/>
      <c r="E27" s="44">
        <v>81950</v>
      </c>
      <c r="F27" s="43"/>
      <c r="G27" s="44"/>
    </row>
    <row r="28" spans="1:7" ht="12.75">
      <c r="A28" s="17" t="s">
        <v>829</v>
      </c>
      <c r="B28" s="29" t="s">
        <v>76</v>
      </c>
      <c r="C28" s="18" t="s">
        <v>830</v>
      </c>
      <c r="D28" s="41">
        <v>0</v>
      </c>
      <c r="E28" s="42">
        <v>735397</v>
      </c>
      <c r="F28" s="41">
        <f>E28-D28</f>
        <v>735397</v>
      </c>
      <c r="G28" s="42" t="str">
        <f>IF(D28=0,"***",E28/D28)</f>
        <v>***</v>
      </c>
    </row>
    <row r="29" spans="1:7" ht="12.75">
      <c r="A29" s="19"/>
      <c r="B29" s="30"/>
      <c r="C29" s="20" t="s">
        <v>831</v>
      </c>
      <c r="D29" s="43"/>
      <c r="E29" s="44">
        <v>14000</v>
      </c>
      <c r="F29" s="43"/>
      <c r="G29" s="44"/>
    </row>
    <row r="30" spans="1:7" ht="12.75">
      <c r="A30" s="19"/>
      <c r="B30" s="30"/>
      <c r="C30" s="20" t="s">
        <v>1466</v>
      </c>
      <c r="D30" s="43"/>
      <c r="E30" s="44">
        <v>721397</v>
      </c>
      <c r="F30" s="43"/>
      <c r="G30" s="44"/>
    </row>
    <row r="31" spans="1:7" ht="12.75">
      <c r="A31" s="17" t="s">
        <v>832</v>
      </c>
      <c r="B31" s="29" t="s">
        <v>822</v>
      </c>
      <c r="C31" s="18" t="s">
        <v>823</v>
      </c>
      <c r="D31" s="41">
        <v>0</v>
      </c>
      <c r="E31" s="42">
        <v>30207</v>
      </c>
      <c r="F31" s="41">
        <f>E31-D31</f>
        <v>30207</v>
      </c>
      <c r="G31" s="42" t="str">
        <f>IF(D31=0,"***",E31/D31)</f>
        <v>***</v>
      </c>
    </row>
    <row r="32" spans="1:7" ht="12.75">
      <c r="A32" s="19"/>
      <c r="B32" s="30"/>
      <c r="C32" s="20" t="s">
        <v>1466</v>
      </c>
      <c r="D32" s="43"/>
      <c r="E32" s="44">
        <v>30207</v>
      </c>
      <c r="F32" s="43"/>
      <c r="G32" s="44"/>
    </row>
    <row r="33" spans="1:7" ht="12.75">
      <c r="A33" s="17" t="s">
        <v>833</v>
      </c>
      <c r="B33" s="29" t="s">
        <v>76</v>
      </c>
      <c r="C33" s="18" t="s">
        <v>830</v>
      </c>
      <c r="D33" s="41">
        <v>0</v>
      </c>
      <c r="E33" s="42">
        <v>95269</v>
      </c>
      <c r="F33" s="41">
        <f>E33-D33</f>
        <v>95269</v>
      </c>
      <c r="G33" s="42" t="str">
        <f>IF(D33=0,"***",E33/D33)</f>
        <v>***</v>
      </c>
    </row>
    <row r="34" spans="1:7" ht="13.5" thickBot="1">
      <c r="A34" s="19"/>
      <c r="B34" s="30"/>
      <c r="C34" s="20" t="s">
        <v>1466</v>
      </c>
      <c r="D34" s="43"/>
      <c r="E34" s="44">
        <v>95269</v>
      </c>
      <c r="F34" s="43"/>
      <c r="G34" s="44"/>
    </row>
    <row r="35" spans="1:7" ht="13.5" thickBot="1">
      <c r="A35" s="16" t="s">
        <v>834</v>
      </c>
      <c r="B35" s="28"/>
      <c r="C35" s="15"/>
      <c r="D35" s="39"/>
      <c r="E35" s="40">
        <v>955498</v>
      </c>
      <c r="F35" s="39"/>
      <c r="G35" s="40"/>
    </row>
    <row r="36" spans="1:7" ht="13.5" thickBot="1">
      <c r="A36" s="16" t="s">
        <v>835</v>
      </c>
      <c r="B36" s="28"/>
      <c r="C36" s="15"/>
      <c r="D36" s="39"/>
      <c r="E36" s="40"/>
      <c r="F36" s="39"/>
      <c r="G36" s="40"/>
    </row>
    <row r="37" spans="1:7" ht="12.75">
      <c r="A37" s="17" t="s">
        <v>821</v>
      </c>
      <c r="B37" s="29" t="s">
        <v>76</v>
      </c>
      <c r="C37" s="18" t="s">
        <v>830</v>
      </c>
      <c r="D37" s="41">
        <v>0</v>
      </c>
      <c r="E37" s="42">
        <v>10000</v>
      </c>
      <c r="F37" s="41">
        <f>E37-D37</f>
        <v>10000</v>
      </c>
      <c r="G37" s="42" t="str">
        <f>IF(D37=0,"***",E37/D37)</f>
        <v>***</v>
      </c>
    </row>
    <row r="38" spans="1:7" ht="13.5" thickBot="1">
      <c r="A38" s="19"/>
      <c r="B38" s="30"/>
      <c r="C38" s="20" t="s">
        <v>1466</v>
      </c>
      <c r="D38" s="43"/>
      <c r="E38" s="44">
        <v>10000</v>
      </c>
      <c r="F38" s="43"/>
      <c r="G38" s="44"/>
    </row>
    <row r="39" spans="1:7" ht="13.5" thickBot="1">
      <c r="A39" s="16" t="s">
        <v>836</v>
      </c>
      <c r="B39" s="28"/>
      <c r="C39" s="15"/>
      <c r="D39" s="39"/>
      <c r="E39" s="40">
        <v>10000</v>
      </c>
      <c r="F39" s="39"/>
      <c r="G39" s="40"/>
    </row>
    <row r="40" spans="1:7" ht="13.5" thickBot="1">
      <c r="A40" s="5"/>
      <c r="B40" s="25"/>
      <c r="C40" s="6" t="s">
        <v>1479</v>
      </c>
      <c r="D40" s="36">
        <v>0</v>
      </c>
      <c r="E40" s="37">
        <f>SUM(E21:E39)/3</f>
        <v>965498</v>
      </c>
      <c r="F40" s="36">
        <f>E40-D40</f>
        <v>965498</v>
      </c>
      <c r="G40" s="38" t="str">
        <f>IF(D40=0,"***",E40/D40)</f>
        <v>***</v>
      </c>
    </row>
    <row r="41" spans="2:7" ht="13.5" thickBot="1">
      <c r="B41" s="24"/>
      <c r="D41" s="33"/>
      <c r="E41" s="33"/>
      <c r="F41" s="33"/>
      <c r="G41" s="33"/>
    </row>
    <row r="42" spans="1:7" ht="13.5" thickBot="1">
      <c r="A42" s="5"/>
      <c r="B42" s="25"/>
      <c r="C42" s="6" t="s">
        <v>1480</v>
      </c>
      <c r="D42" s="34"/>
      <c r="E42" s="35"/>
      <c r="F42" s="34"/>
      <c r="G42" s="35"/>
    </row>
    <row r="43" spans="1:7" ht="34.5" customHeight="1">
      <c r="A43" s="11" t="s">
        <v>1451</v>
      </c>
      <c r="B43" s="26" t="s">
        <v>1481</v>
      </c>
      <c r="C43" s="12" t="s">
        <v>1453</v>
      </c>
      <c r="D43" s="13" t="s">
        <v>1454</v>
      </c>
      <c r="E43" s="14" t="s">
        <v>1455</v>
      </c>
      <c r="F43" s="13" t="s">
        <v>1482</v>
      </c>
      <c r="G43" s="14" t="s">
        <v>1457</v>
      </c>
    </row>
    <row r="44" spans="1:7" ht="13.5" customHeight="1" thickBot="1">
      <c r="A44" s="7"/>
      <c r="B44" s="27"/>
      <c r="C44" s="8" t="s">
        <v>1458</v>
      </c>
      <c r="D44" s="9"/>
      <c r="E44" s="10"/>
      <c r="F44" s="9"/>
      <c r="G44" s="10"/>
    </row>
    <row r="45" spans="1:7" ht="13.5" thickBot="1">
      <c r="A45" s="16" t="s">
        <v>820</v>
      </c>
      <c r="B45" s="28"/>
      <c r="C45" s="15"/>
      <c r="D45" s="39"/>
      <c r="E45" s="40"/>
      <c r="F45" s="39"/>
      <c r="G45" s="40"/>
    </row>
    <row r="46" spans="1:7" ht="12.75">
      <c r="A46" s="17" t="s">
        <v>1467</v>
      </c>
      <c r="B46" s="29" t="s">
        <v>1488</v>
      </c>
      <c r="C46" s="18" t="s">
        <v>837</v>
      </c>
      <c r="D46" s="41">
        <v>0</v>
      </c>
      <c r="E46" s="42">
        <v>8000</v>
      </c>
      <c r="F46" s="41">
        <v>0</v>
      </c>
      <c r="G46" s="42" t="str">
        <f>IF(D46=0,"***",E46/D46)</f>
        <v>***</v>
      </c>
    </row>
    <row r="47" spans="1:7" ht="12.75">
      <c r="A47" s="19"/>
      <c r="B47" s="30"/>
      <c r="C47" s="20" t="s">
        <v>1486</v>
      </c>
      <c r="D47" s="43"/>
      <c r="E47" s="44">
        <v>8000</v>
      </c>
      <c r="F47" s="43"/>
      <c r="G47" s="44"/>
    </row>
    <row r="48" spans="1:7" ht="12.75">
      <c r="A48" s="17" t="s">
        <v>1467</v>
      </c>
      <c r="B48" s="29" t="s">
        <v>838</v>
      </c>
      <c r="C48" s="18" t="s">
        <v>839</v>
      </c>
      <c r="D48" s="41">
        <v>0</v>
      </c>
      <c r="E48" s="42">
        <v>42065</v>
      </c>
      <c r="F48" s="41">
        <v>0</v>
      </c>
      <c r="G48" s="42" t="str">
        <f>IF(D48=0,"***",E48/D48)</f>
        <v>***</v>
      </c>
    </row>
    <row r="49" spans="1:7" ht="12.75">
      <c r="A49" s="19"/>
      <c r="B49" s="30"/>
      <c r="C49" s="20" t="s">
        <v>1486</v>
      </c>
      <c r="D49" s="43"/>
      <c r="E49" s="44">
        <v>42065</v>
      </c>
      <c r="F49" s="43"/>
      <c r="G49" s="44"/>
    </row>
    <row r="50" spans="1:7" ht="12.75">
      <c r="A50" s="17" t="s">
        <v>821</v>
      </c>
      <c r="B50" s="29" t="s">
        <v>1488</v>
      </c>
      <c r="C50" s="18" t="s">
        <v>840</v>
      </c>
      <c r="D50" s="41">
        <v>0</v>
      </c>
      <c r="E50" s="42">
        <v>6000</v>
      </c>
      <c r="F50" s="41">
        <v>0</v>
      </c>
      <c r="G50" s="42" t="str">
        <f>IF(D50=0,"***",E50/D50)</f>
        <v>***</v>
      </c>
    </row>
    <row r="51" spans="1:7" ht="12.75">
      <c r="A51" s="19"/>
      <c r="B51" s="30"/>
      <c r="C51" s="20" t="s">
        <v>1486</v>
      </c>
      <c r="D51" s="43"/>
      <c r="E51" s="44">
        <v>6000</v>
      </c>
      <c r="F51" s="43"/>
      <c r="G51" s="44"/>
    </row>
    <row r="52" spans="1:7" ht="12.75">
      <c r="A52" s="17" t="s">
        <v>821</v>
      </c>
      <c r="B52" s="29" t="s">
        <v>841</v>
      </c>
      <c r="C52" s="18" t="s">
        <v>842</v>
      </c>
      <c r="D52" s="41">
        <v>0</v>
      </c>
      <c r="E52" s="42">
        <v>3000</v>
      </c>
      <c r="F52" s="41">
        <v>0</v>
      </c>
      <c r="G52" s="42" t="str">
        <f>IF(D52=0,"***",E52/D52)</f>
        <v>***</v>
      </c>
    </row>
    <row r="53" spans="1:7" ht="12.75">
      <c r="A53" s="19"/>
      <c r="B53" s="30"/>
      <c r="C53" s="20" t="s">
        <v>1486</v>
      </c>
      <c r="D53" s="43"/>
      <c r="E53" s="44">
        <v>3000</v>
      </c>
      <c r="F53" s="43"/>
      <c r="G53" s="44"/>
    </row>
    <row r="54" spans="1:7" ht="12.75">
      <c r="A54" s="17" t="s">
        <v>821</v>
      </c>
      <c r="B54" s="29" t="s">
        <v>843</v>
      </c>
      <c r="C54" s="18" t="s">
        <v>844</v>
      </c>
      <c r="D54" s="41">
        <v>0</v>
      </c>
      <c r="E54" s="42">
        <v>50000</v>
      </c>
      <c r="F54" s="41">
        <v>0</v>
      </c>
      <c r="G54" s="42" t="str">
        <f>IF(D54=0,"***",E54/D54)</f>
        <v>***</v>
      </c>
    </row>
    <row r="55" spans="1:7" ht="12.75">
      <c r="A55" s="19"/>
      <c r="B55" s="30"/>
      <c r="C55" s="20" t="s">
        <v>1486</v>
      </c>
      <c r="D55" s="43"/>
      <c r="E55" s="44">
        <v>50000</v>
      </c>
      <c r="F55" s="43"/>
      <c r="G55" s="44"/>
    </row>
    <row r="56" spans="1:7" ht="12.75">
      <c r="A56" s="17" t="s">
        <v>821</v>
      </c>
      <c r="B56" s="29" t="s">
        <v>845</v>
      </c>
      <c r="C56" s="18" t="s">
        <v>846</v>
      </c>
      <c r="D56" s="41">
        <v>0</v>
      </c>
      <c r="E56" s="42">
        <v>5000</v>
      </c>
      <c r="F56" s="41">
        <v>0</v>
      </c>
      <c r="G56" s="42" t="str">
        <f>IF(D56=0,"***",E56/D56)</f>
        <v>***</v>
      </c>
    </row>
    <row r="57" spans="1:7" ht="12.75">
      <c r="A57" s="19"/>
      <c r="B57" s="30"/>
      <c r="C57" s="20" t="s">
        <v>1486</v>
      </c>
      <c r="D57" s="43"/>
      <c r="E57" s="44">
        <v>5000</v>
      </c>
      <c r="F57" s="43"/>
      <c r="G57" s="44"/>
    </row>
    <row r="58" spans="1:7" ht="12.75">
      <c r="A58" s="17" t="s">
        <v>821</v>
      </c>
      <c r="B58" s="29" t="s">
        <v>847</v>
      </c>
      <c r="C58" s="18" t="s">
        <v>848</v>
      </c>
      <c r="D58" s="41">
        <v>0</v>
      </c>
      <c r="E58" s="42">
        <v>6582</v>
      </c>
      <c r="F58" s="41">
        <v>0</v>
      </c>
      <c r="G58" s="42" t="str">
        <f>IF(D58=0,"***",E58/D58)</f>
        <v>***</v>
      </c>
    </row>
    <row r="59" spans="1:7" ht="12.75">
      <c r="A59" s="19"/>
      <c r="B59" s="30"/>
      <c r="C59" s="20" t="s">
        <v>1486</v>
      </c>
      <c r="D59" s="43"/>
      <c r="E59" s="44">
        <v>6582</v>
      </c>
      <c r="F59" s="43"/>
      <c r="G59" s="44"/>
    </row>
    <row r="60" spans="1:7" ht="12.75">
      <c r="A60" s="17" t="s">
        <v>821</v>
      </c>
      <c r="B60" s="29" t="s">
        <v>849</v>
      </c>
      <c r="C60" s="18" t="s">
        <v>850</v>
      </c>
      <c r="D60" s="41">
        <v>0</v>
      </c>
      <c r="E60" s="42">
        <v>27621.4</v>
      </c>
      <c r="F60" s="41">
        <v>0</v>
      </c>
      <c r="G60" s="42" t="str">
        <f>IF(D60=0,"***",E60/D60)</f>
        <v>***</v>
      </c>
    </row>
    <row r="61" spans="1:7" ht="12.75">
      <c r="A61" s="19"/>
      <c r="B61" s="30"/>
      <c r="C61" s="20" t="s">
        <v>1486</v>
      </c>
      <c r="D61" s="43"/>
      <c r="E61" s="44">
        <v>27621.4</v>
      </c>
      <c r="F61" s="43"/>
      <c r="G61" s="44"/>
    </row>
    <row r="62" spans="1:7" ht="12.75">
      <c r="A62" s="17" t="s">
        <v>829</v>
      </c>
      <c r="B62" s="29" t="s">
        <v>1488</v>
      </c>
      <c r="C62" s="18" t="s">
        <v>851</v>
      </c>
      <c r="D62" s="41">
        <v>0</v>
      </c>
      <c r="E62" s="42">
        <v>35362</v>
      </c>
      <c r="F62" s="41">
        <v>0</v>
      </c>
      <c r="G62" s="42" t="str">
        <f>IF(D62=0,"***",E62/D62)</f>
        <v>***</v>
      </c>
    </row>
    <row r="63" spans="1:7" ht="12.75">
      <c r="A63" s="19"/>
      <c r="B63" s="30"/>
      <c r="C63" s="20" t="s">
        <v>1486</v>
      </c>
      <c r="D63" s="43"/>
      <c r="E63" s="44">
        <v>35362</v>
      </c>
      <c r="F63" s="43"/>
      <c r="G63" s="44"/>
    </row>
    <row r="64" spans="1:7" ht="12.75">
      <c r="A64" s="17" t="s">
        <v>832</v>
      </c>
      <c r="B64" s="29" t="s">
        <v>1488</v>
      </c>
      <c r="C64" s="18" t="s">
        <v>852</v>
      </c>
      <c r="D64" s="41">
        <v>0</v>
      </c>
      <c r="E64" s="42">
        <v>24800</v>
      </c>
      <c r="F64" s="41">
        <v>0</v>
      </c>
      <c r="G64" s="42" t="str">
        <f>IF(D64=0,"***",E64/D64)</f>
        <v>***</v>
      </c>
    </row>
    <row r="65" spans="1:7" ht="12.75">
      <c r="A65" s="19"/>
      <c r="B65" s="30"/>
      <c r="C65" s="20" t="s">
        <v>1486</v>
      </c>
      <c r="D65" s="43"/>
      <c r="E65" s="44">
        <v>24800</v>
      </c>
      <c r="F65" s="43"/>
      <c r="G65" s="44"/>
    </row>
    <row r="66" spans="1:7" ht="12.75">
      <c r="A66" s="17" t="s">
        <v>833</v>
      </c>
      <c r="B66" s="29" t="s">
        <v>1488</v>
      </c>
      <c r="C66" s="18" t="s">
        <v>853</v>
      </c>
      <c r="D66" s="41">
        <v>0</v>
      </c>
      <c r="E66" s="42">
        <v>22000</v>
      </c>
      <c r="F66" s="41">
        <v>0</v>
      </c>
      <c r="G66" s="42" t="str">
        <f>IF(D66=0,"***",E66/D66)</f>
        <v>***</v>
      </c>
    </row>
    <row r="67" spans="1:7" ht="13.5" thickBot="1">
      <c r="A67" s="19"/>
      <c r="B67" s="30"/>
      <c r="C67" s="20" t="s">
        <v>1486</v>
      </c>
      <c r="D67" s="43"/>
      <c r="E67" s="44">
        <v>22000</v>
      </c>
      <c r="F67" s="43"/>
      <c r="G67" s="44"/>
    </row>
    <row r="68" spans="1:7" ht="13.5" thickBot="1">
      <c r="A68" s="16" t="s">
        <v>834</v>
      </c>
      <c r="B68" s="28"/>
      <c r="C68" s="15"/>
      <c r="D68" s="39"/>
      <c r="E68" s="40">
        <v>230430.4</v>
      </c>
      <c r="F68" s="39"/>
      <c r="G68" s="40"/>
    </row>
    <row r="69" spans="1:7" ht="13.5" thickBot="1">
      <c r="A69" s="5"/>
      <c r="B69" s="25"/>
      <c r="C69" s="6" t="s">
        <v>7</v>
      </c>
      <c r="D69" s="36">
        <v>0</v>
      </c>
      <c r="E69" s="37">
        <f>SUM(E45:E68)/3</f>
        <v>230430.40000000002</v>
      </c>
      <c r="F69" s="36">
        <v>0</v>
      </c>
      <c r="G69" s="38" t="str">
        <f>IF(D69=0,"***",E69/D69)</f>
        <v>***</v>
      </c>
    </row>
    <row r="70" spans="2:7" ht="13.5" thickBot="1">
      <c r="B70" s="24"/>
      <c r="D70" s="33"/>
      <c r="E70" s="33"/>
      <c r="F70" s="33"/>
      <c r="G70" s="33"/>
    </row>
    <row r="71" spans="1:7" ht="13.5" thickBot="1">
      <c r="A71" s="5"/>
      <c r="B71" s="25"/>
      <c r="C71" s="6" t="s">
        <v>8</v>
      </c>
      <c r="D71" s="36">
        <f>D$40+D$69</f>
        <v>0</v>
      </c>
      <c r="E71" s="37">
        <f>E$40+E$69</f>
        <v>1195928.4</v>
      </c>
      <c r="F71" s="36"/>
      <c r="G71" s="38" t="str">
        <f>IF(D71=0,"***",E71/D71)</f>
        <v>***</v>
      </c>
    </row>
    <row r="72" spans="2:7" ht="13.5" thickBot="1">
      <c r="B72" s="24"/>
      <c r="D72" s="33"/>
      <c r="E72" s="33"/>
      <c r="F72" s="33"/>
      <c r="G72" s="33"/>
    </row>
    <row r="73" spans="1:7" ht="13.5" thickBot="1">
      <c r="A73" s="5"/>
      <c r="B73" s="25"/>
      <c r="C73" s="6" t="s">
        <v>9</v>
      </c>
      <c r="D73" s="34"/>
      <c r="E73" s="35"/>
      <c r="F73" s="34"/>
      <c r="G73" s="35"/>
    </row>
    <row r="74" spans="1:7" ht="34.5" customHeight="1">
      <c r="A74" s="11" t="s">
        <v>1451</v>
      </c>
      <c r="B74" s="26" t="s">
        <v>1452</v>
      </c>
      <c r="C74" s="12" t="s">
        <v>1453</v>
      </c>
      <c r="D74" s="13" t="s">
        <v>1454</v>
      </c>
      <c r="E74" s="14" t="s">
        <v>1455</v>
      </c>
      <c r="F74" s="13" t="s">
        <v>1456</v>
      </c>
      <c r="G74" s="14" t="s">
        <v>1457</v>
      </c>
    </row>
    <row r="75" spans="1:7" ht="13.5" customHeight="1" thickBot="1">
      <c r="A75" s="7"/>
      <c r="B75" s="27"/>
      <c r="C75" s="8" t="s">
        <v>1458</v>
      </c>
      <c r="D75" s="9"/>
      <c r="E75" s="10"/>
      <c r="F75" s="9"/>
      <c r="G75" s="10"/>
    </row>
    <row r="76" spans="1:7" ht="13.5" thickBot="1">
      <c r="A76" s="16" t="s">
        <v>25</v>
      </c>
      <c r="B76" s="28"/>
      <c r="C76" s="15"/>
      <c r="D76" s="39"/>
      <c r="E76" s="40"/>
      <c r="F76" s="39"/>
      <c r="G76" s="40"/>
    </row>
    <row r="77" spans="1:7" ht="12.75">
      <c r="A77" s="17" t="s">
        <v>22</v>
      </c>
      <c r="B77" s="29" t="s">
        <v>23</v>
      </c>
      <c r="C77" s="18" t="s">
        <v>24</v>
      </c>
      <c r="D77" s="41">
        <v>0</v>
      </c>
      <c r="E77" s="42">
        <v>45773.4</v>
      </c>
      <c r="F77" s="41">
        <f>E77-D77</f>
        <v>45773.4</v>
      </c>
      <c r="G77" s="42" t="str">
        <f>IF(D77=0,"***",E77/D77)</f>
        <v>***</v>
      </c>
    </row>
    <row r="78" spans="1:7" ht="13.5" thickBot="1">
      <c r="A78" s="19"/>
      <c r="B78" s="30"/>
      <c r="C78" s="20" t="s">
        <v>27</v>
      </c>
      <c r="D78" s="43"/>
      <c r="E78" s="44">
        <v>45773.4</v>
      </c>
      <c r="F78" s="43"/>
      <c r="G78" s="44"/>
    </row>
    <row r="79" spans="1:7" ht="13.5" thickBot="1">
      <c r="A79" s="16" t="s">
        <v>28</v>
      </c>
      <c r="B79" s="28"/>
      <c r="C79" s="15"/>
      <c r="D79" s="39"/>
      <c r="E79" s="40">
        <v>45773.4</v>
      </c>
      <c r="F79" s="39"/>
      <c r="G79" s="40"/>
    </row>
    <row r="80" spans="1:7" ht="13.5" thickBot="1">
      <c r="A80" s="5"/>
      <c r="B80" s="25"/>
      <c r="C80" s="6" t="s">
        <v>29</v>
      </c>
      <c r="D80" s="36">
        <v>0</v>
      </c>
      <c r="E80" s="37">
        <f>SUM(E76:E79)/3</f>
        <v>45773.4</v>
      </c>
      <c r="F80" s="36">
        <f>E80-D80</f>
        <v>45773.4</v>
      </c>
      <c r="G80" s="38" t="str">
        <f>IF(D80=0,"***",E80/D80)</f>
        <v>***</v>
      </c>
    </row>
    <row r="81" spans="2:7" ht="12.75">
      <c r="B81" s="24"/>
      <c r="D81" s="33"/>
      <c r="E81" s="33"/>
      <c r="F81" s="33"/>
      <c r="G81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2004-12-01T11:29:14Z</cp:lastPrinted>
  <dcterms:created xsi:type="dcterms:W3CDTF">2001-08-08T08:52:02Z</dcterms:created>
  <dcterms:modified xsi:type="dcterms:W3CDTF">2004-12-02T07:15:05Z</dcterms:modified>
  <cp:category/>
  <cp:version/>
  <cp:contentType/>
  <cp:contentStatus/>
</cp:coreProperties>
</file>