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0" yWindow="0" windowWidth="15570" windowHeight="12510"/>
  </bookViews>
  <sheets>
    <sheet name="FV PO MČ" sheetId="3" r:id="rId1"/>
    <sheet name="List1" sheetId="4" r:id="rId2"/>
  </sheets>
  <definedNames>
    <definedName name="_xlnm.Print_Titles" localSheetId="0">'FV PO MČ'!$7:$10</definedName>
  </definedNames>
  <calcPr calcId="152511"/>
</workbook>
</file>

<file path=xl/calcChain.xml><?xml version="1.0" encoding="utf-8"?>
<calcChain xmlns="http://schemas.openxmlformats.org/spreadsheetml/2006/main">
  <c r="I173" i="3" l="1"/>
  <c r="H173" i="3"/>
  <c r="I81" i="3" l="1"/>
  <c r="I169" i="3" l="1"/>
  <c r="H169" i="3"/>
  <c r="I172" i="3"/>
  <c r="H172" i="3"/>
  <c r="I162" i="3"/>
  <c r="H162" i="3"/>
  <c r="I174" i="3"/>
  <c r="H174" i="3"/>
  <c r="I175" i="3"/>
  <c r="H175" i="3"/>
  <c r="I171" i="3" l="1"/>
  <c r="H171" i="3"/>
  <c r="I176" i="3" l="1"/>
  <c r="H176" i="3"/>
  <c r="H99" i="3" l="1"/>
  <c r="I99" i="3"/>
  <c r="H170" i="3" l="1"/>
  <c r="I170" i="3"/>
  <c r="I177" i="3" l="1"/>
  <c r="H177" i="3"/>
</calcChain>
</file>

<file path=xl/sharedStrings.xml><?xml version="1.0" encoding="utf-8"?>
<sst xmlns="http://schemas.openxmlformats.org/spreadsheetml/2006/main" count="820" uniqueCount="200">
  <si>
    <t>ODPA</t>
  </si>
  <si>
    <t>POL</t>
  </si>
  <si>
    <t>UZ</t>
  </si>
  <si>
    <t>ORJ</t>
  </si>
  <si>
    <t>C e l k e m</t>
  </si>
  <si>
    <t>0416</t>
  </si>
  <si>
    <t>Číslo akce/                          Org.</t>
  </si>
  <si>
    <t>Organizace</t>
  </si>
  <si>
    <t>Úprava rozpočtu         (v tis.Kč)</t>
  </si>
  <si>
    <t>Částka                        (v Kč)</t>
  </si>
  <si>
    <t>MČ Praha 4</t>
  </si>
  <si>
    <t>MČ Praha 5</t>
  </si>
  <si>
    <t>MČ Praha 8</t>
  </si>
  <si>
    <t>2229</t>
  </si>
  <si>
    <t>33353</t>
  </si>
  <si>
    <t>5364</t>
  </si>
  <si>
    <t xml:space="preserve">ROZ MHMP </t>
  </si>
  <si>
    <t>Účel</t>
  </si>
  <si>
    <t>I. Úprava rozpočtu  příjmů - vratky od PO zřizovaných MČ HMP</t>
  </si>
  <si>
    <t xml:space="preserve">II. Úprava rozpočtu běžných výdajů </t>
  </si>
  <si>
    <t>vratka dotace MŠMT</t>
  </si>
  <si>
    <r>
      <rPr>
        <b/>
        <sz val="11"/>
        <rFont val="Arial CE"/>
        <charset val="238"/>
      </rPr>
      <t xml:space="preserve">  </t>
    </r>
    <r>
      <rPr>
        <b/>
        <u/>
        <sz val="11"/>
        <rFont val="Arial CE"/>
        <charset val="238"/>
      </rPr>
      <t>Úprava rozpočtu vlastního hlavního města Prahy ve vazbě na finanční vypořádání dotací poskytnutých MŠMT ke krytí nákladů na vzdělávání školám a školským zařízením, jejichž zřizovatelem jsou městské části hl. m. Prahy</t>
    </r>
  </si>
  <si>
    <t>Zřizovatel</t>
  </si>
  <si>
    <t>33071</t>
  </si>
  <si>
    <t xml:space="preserve">Základní škola a mateřská škola Praha 5 - Košíře, Weberova 1/1090 </t>
  </si>
  <si>
    <t xml:space="preserve">Základní škola, Praha 10, Břečťanová 6/2919 </t>
  </si>
  <si>
    <t xml:space="preserve">Mateřská škola, Praha 9 - Lehovec, Chvaletická 917 </t>
  </si>
  <si>
    <t xml:space="preserve">Školní jídelna, Praha 22, Nové náměstí 1100 </t>
  </si>
  <si>
    <t xml:space="preserve">Základní škola, Praha 4, Jílovská 1100 </t>
  </si>
  <si>
    <t xml:space="preserve">Základní škola, Praha 4, Jižní IV., 10 </t>
  </si>
  <si>
    <t>MČ Praha 9</t>
  </si>
  <si>
    <t>MČ Praha 10</t>
  </si>
  <si>
    <t>MČ Praha 14</t>
  </si>
  <si>
    <t>MČ Praha 22</t>
  </si>
  <si>
    <t>33070</t>
  </si>
  <si>
    <t xml:space="preserve">Základní škola, Praha 3, Lupáčova 1/1200 </t>
  </si>
  <si>
    <t>MČ Praha 3</t>
  </si>
  <si>
    <t xml:space="preserve">Mateřská škola, Praha 4, Na Zvoničce 13 </t>
  </si>
  <si>
    <t xml:space="preserve">První jazyková základní škola v Praze 4, Praha 4, Horáčkova 1100 </t>
  </si>
  <si>
    <t>33076</t>
  </si>
  <si>
    <t xml:space="preserve">Základní škola a Mateřská škola, Praha 4, Mendíků 1 </t>
  </si>
  <si>
    <t>33074</t>
  </si>
  <si>
    <t xml:space="preserve">Základní škola s rozšířenou výukou matematiky a přírodovědných předmětů, Praha 4, Na Planině 1393 </t>
  </si>
  <si>
    <t xml:space="preserve">Základní škola, Praha 4, Nedvědovo náměstí 140 </t>
  </si>
  <si>
    <t xml:space="preserve">Základní škola, Praha 4, Plamínkové 2 </t>
  </si>
  <si>
    <t xml:space="preserve">Základní škola a Mateřská škola, Praha 4, Sdružení 1080                                                    </t>
  </si>
  <si>
    <t>33077</t>
  </si>
  <si>
    <t xml:space="preserve">Mateřská škola se speciálními třídami DUHA Praha 5 - Košíře, Trojdílná 1117 </t>
  </si>
  <si>
    <t xml:space="preserve">Základní škola a mateřská škola Praha 5 - Smíchov, Kořenského 10/760 </t>
  </si>
  <si>
    <t>33075</t>
  </si>
  <si>
    <t xml:space="preserve">Základní škola Fr. Plamínkové s rozšířenou výukou jazyků Praha 7, Františka Křížka 2 </t>
  </si>
  <si>
    <t>MČ Praha 7</t>
  </si>
  <si>
    <t xml:space="preserve">Základní škola, Praha 7, Trojská 110                 </t>
  </si>
  <si>
    <t>MČ Praha - Troja</t>
  </si>
  <si>
    <t xml:space="preserve">Mateřská škola, Praha 8, Na Korábě 2 </t>
  </si>
  <si>
    <t xml:space="preserve">Mateřská škola, Praha 8, Řešovská 8 </t>
  </si>
  <si>
    <t xml:space="preserve">Mateřská škola, Praha 8, Štěpničná 1 </t>
  </si>
  <si>
    <t xml:space="preserve">Základní škola a mateřská škola Na Slovance, Praha 8, Bedřichovská 1 </t>
  </si>
  <si>
    <t xml:space="preserve">Základní škola, Praha 8, Glowackého 6 </t>
  </si>
  <si>
    <t xml:space="preserve">Základní škola, Praha 8, Na Šutce 28 </t>
  </si>
  <si>
    <t xml:space="preserve">Mateřská škola Novoborská </t>
  </si>
  <si>
    <t xml:space="preserve">Mateřská škola Pod Krocínkou </t>
  </si>
  <si>
    <t xml:space="preserve">Mateřská škola, Praha 10, Benešovská 28/2291 </t>
  </si>
  <si>
    <t xml:space="preserve">Mateřská škola ŠIKULKA, Praha 13, Hostinského 1534 </t>
  </si>
  <si>
    <t>MČ Praha 13</t>
  </si>
  <si>
    <t xml:space="preserve">Mateřská škola HAVAJ, Praha 13, Mezi Školami 2482 </t>
  </si>
  <si>
    <t xml:space="preserve">Fakultní mateřská škola SLUNÍČKO POD STŘECHOU při Pedagogické fakultě Univerzity Karlovy, Praha 13, Mohylová 1964 </t>
  </si>
  <si>
    <t xml:space="preserve">Mateřská škola, Praha 10, Trhanovské náměstí 7 </t>
  </si>
  <si>
    <t>MČ Praha 15</t>
  </si>
  <si>
    <t xml:space="preserve">Základní škola, Praha 10, Veronské náměstí 391 </t>
  </si>
  <si>
    <t xml:space="preserve">Mateřská škola Dolní Měcholupy </t>
  </si>
  <si>
    <t>MČ Praha - Dolní Měcholupy</t>
  </si>
  <si>
    <t xml:space="preserve">Základní škola a Mateřská škola, Praha 10 - Štěrboholy </t>
  </si>
  <si>
    <t xml:space="preserve">MČ Praha - Štěrboholy </t>
  </si>
  <si>
    <t xml:space="preserve">Základní škola a mateřská škola, Praha 8, U Školské zahrady 4 </t>
  </si>
  <si>
    <t xml:space="preserve">Základní škola, Praha 10, Jakutská 2/1210 </t>
  </si>
  <si>
    <t xml:space="preserve">Mateřská škola, Praha 4, Sulanského 693 </t>
  </si>
  <si>
    <t>MČ Praha 11</t>
  </si>
  <si>
    <t xml:space="preserve">Základní škola, Praha 10, U Vršovického nádraží 1/950 </t>
  </si>
  <si>
    <t xml:space="preserve">Základní škola s rozšířenou výukou jazyků, Praha 4, K Milíčovu 674 </t>
  </si>
  <si>
    <t xml:space="preserve">Sportovní a rekreační areál Pražačka se školní jídelnou, Praha 3, Za Žižkovskou vozovnou 19/2716 </t>
  </si>
  <si>
    <t xml:space="preserve">Základní škola Praha - Petrovice, příspěvková organizace </t>
  </si>
  <si>
    <t>MČ Praha - Petrovice</t>
  </si>
  <si>
    <t xml:space="preserve">Základní škola Bohumila Hrabala, Praha 8, Zenklova 52 </t>
  </si>
  <si>
    <t xml:space="preserve">Základní škola s rozšířenou výukou jazyků </t>
  </si>
  <si>
    <t>MČ Praha - Libuš</t>
  </si>
  <si>
    <t xml:space="preserve">Mateřská škola, Praha 10, Parmská 388 </t>
  </si>
  <si>
    <t xml:space="preserve">Mateřská škola JAHODNICE, Praha 9 - Kyje, Kostlivého 1218 </t>
  </si>
  <si>
    <t>Mateřská škola Kytlická</t>
  </si>
  <si>
    <t xml:space="preserve">Mateřská škola "Čtyřlístek", Praha 2, Římská 27 </t>
  </si>
  <si>
    <t>MČ Praha 2</t>
  </si>
  <si>
    <t xml:space="preserve">Mateřská škola, Praha 5 - Smíchov, U Železničního mostu 2629 </t>
  </si>
  <si>
    <t xml:space="preserve">Mateřská škola, Praha 8, Na Pěšinách 13 </t>
  </si>
  <si>
    <t xml:space="preserve">Základní škola Meteorologická </t>
  </si>
  <si>
    <t xml:space="preserve">Fakultní mateřská škola se speciální péčí </t>
  </si>
  <si>
    <t>MČ Praha 6</t>
  </si>
  <si>
    <t>33069</t>
  </si>
  <si>
    <t xml:space="preserve">Základní škola, Praha 4, Školní 700 </t>
  </si>
  <si>
    <t xml:space="preserve">Základní škola, Praha 10, Nad Vodovodem 81/460 </t>
  </si>
  <si>
    <t xml:space="preserve">Základní škola, Praha 2, Vratislavova 13 </t>
  </si>
  <si>
    <t xml:space="preserve">Fakultní mateřská škola při Pedagogické fakultě Univerzity Karlovy, Praha 7,Na Výšinách 3 </t>
  </si>
  <si>
    <t xml:space="preserve">Základní škola, Praha 9 - Satalice, K Cihelně 137 </t>
  </si>
  <si>
    <t>MČ Praha - Satalice</t>
  </si>
  <si>
    <t xml:space="preserve">Fakultní základní škola Pedagogické fakulty UK, Praha 13, Trávníčkova 1744 </t>
  </si>
  <si>
    <t xml:space="preserve">Základní škola a mateřská škola, Praha 2, Na Smetance 1 </t>
  </si>
  <si>
    <t xml:space="preserve">Mateřská škola Veltruská </t>
  </si>
  <si>
    <t xml:space="preserve">Mateřská škola dánského typu, Praha 10, Libkovská 1069 </t>
  </si>
  <si>
    <t xml:space="preserve">Základní škola, Praha 3, Jeseniova 96/2400 </t>
  </si>
  <si>
    <t xml:space="preserve">Základní škola, Fakultní škola Pedagogické fakulty UK, Praha 2, Slovenská 27 </t>
  </si>
  <si>
    <t xml:space="preserve">Základní škola, Praha 3, nám. Jiřího z Poděbrad 7,8/1685 </t>
  </si>
  <si>
    <t xml:space="preserve">Základní škola, Praha 2, Sázavská 5 </t>
  </si>
  <si>
    <t>Odbor, organizace / Ukazatel</t>
  </si>
  <si>
    <r>
      <t xml:space="preserve">ROZ MHMP / </t>
    </r>
    <r>
      <rPr>
        <b/>
        <sz val="9"/>
        <rFont val="Arial CE"/>
        <charset val="238"/>
      </rPr>
      <t>PODPORA VÝUKY PLAVÁNÍ V ZŠ</t>
    </r>
  </si>
  <si>
    <r>
      <t xml:space="preserve">ROZ MHMP / </t>
    </r>
    <r>
      <rPr>
        <b/>
        <sz val="9"/>
        <rFont val="Arial CE"/>
        <charset val="238"/>
      </rPr>
      <t>VZDĚL. PROGR. PAMĚŤ. INSTIT.</t>
    </r>
  </si>
  <si>
    <r>
      <t xml:space="preserve">ROZ MHMP / </t>
    </r>
    <r>
      <rPr>
        <b/>
        <sz val="9"/>
        <rFont val="Arial CE"/>
        <charset val="238"/>
      </rPr>
      <t>ČÁSTEČ. PŘEKRÝV. PPČ V MŠ</t>
    </r>
  </si>
  <si>
    <r>
      <t xml:space="preserve">ROZ MHMP / </t>
    </r>
    <r>
      <rPr>
        <b/>
        <sz val="9"/>
        <rFont val="Arial CE"/>
        <charset val="238"/>
      </rPr>
      <t>VZDĚLÁVÁNÍ CIZINCŮ</t>
    </r>
  </si>
  <si>
    <r>
      <t xml:space="preserve">ROZ MHMP / </t>
    </r>
    <r>
      <rPr>
        <b/>
        <sz val="9"/>
        <rFont val="Arial CE"/>
        <charset val="238"/>
      </rPr>
      <t>ZMĚNA SYST. FINANC. RGŠ</t>
    </r>
  </si>
  <si>
    <r>
      <t xml:space="preserve">ROZ MHMP / </t>
    </r>
    <r>
      <rPr>
        <b/>
        <sz val="9"/>
        <rFont val="Arial CE"/>
        <charset val="238"/>
      </rPr>
      <t>VYROVNÁNÍ MEZIKRAJ. ROZDÍLŮ</t>
    </r>
  </si>
  <si>
    <r>
      <t xml:space="preserve">ROZ MHMP / </t>
    </r>
    <r>
      <rPr>
        <b/>
        <sz val="9"/>
        <rFont val="Arial CE"/>
        <charset val="238"/>
      </rPr>
      <t>PODPORA NAVÝŠ. KAPACIT V PZ</t>
    </r>
  </si>
  <si>
    <t xml:space="preserve">Základní škola a Mateřská škola Červený vrch, Praha 6, Alžírská 26 </t>
  </si>
  <si>
    <t xml:space="preserve">Základní škola, Praha 9 - Černý Most, Vybíralova 964 </t>
  </si>
  <si>
    <t xml:space="preserve">Mateřská škola Praha - Radotín </t>
  </si>
  <si>
    <t>MČ Praha 16</t>
  </si>
  <si>
    <t xml:space="preserve">Základní škola Brána jazyků s rozšířenou výukou matematiky </t>
  </si>
  <si>
    <t>MČ Praha 1</t>
  </si>
  <si>
    <t xml:space="preserve">Mateřská škola, Praha 2, Slovenská 27 </t>
  </si>
  <si>
    <r>
      <t xml:space="preserve">ROZ MHMP / </t>
    </r>
    <r>
      <rPr>
        <b/>
        <sz val="9"/>
        <rFont val="Arial CE"/>
        <charset val="238"/>
      </rPr>
      <t>PŘÍMÉ NÁKLADY NA VZDĚLÁNÍ</t>
    </r>
  </si>
  <si>
    <t xml:space="preserve">Mateřská škola Albrechtická, příspěvková organizace </t>
  </si>
  <si>
    <t>MČ Praha 19</t>
  </si>
  <si>
    <t xml:space="preserve">Mateřská škola, Praha 4, A. Drabíkové 536 </t>
  </si>
  <si>
    <t xml:space="preserve">Základní škola U Obory, Praha 10, Vachkova 630 </t>
  </si>
  <si>
    <t xml:space="preserve">Základní škola a mateřská škola Praha 5 - Smíchov, Grafická 13/1060 </t>
  </si>
  <si>
    <t xml:space="preserve">Základní škola, Praha 4, Pošepného náměstí 2022 </t>
  </si>
  <si>
    <t xml:space="preserve">Základní škola, Praha 8, Burešova 14 </t>
  </si>
  <si>
    <t xml:space="preserve">Základní škola a mateřská škola, Praha - Nebušice </t>
  </si>
  <si>
    <t>MČ Praha - Nebušice</t>
  </si>
  <si>
    <t xml:space="preserve">Mateřská škola Obláček, Praha 9 - Černý Most, Šebelova 874 </t>
  </si>
  <si>
    <t xml:space="preserve">Mateřská škola, Praha 10, Mládežnická 1/3078 </t>
  </si>
  <si>
    <t xml:space="preserve">Mateřská škola Chaberáček, Praha 8 - Dolní Chabry, Protilehlá 235 </t>
  </si>
  <si>
    <t>MČ Praha - Dolní Chabry</t>
  </si>
  <si>
    <t xml:space="preserve">Základní škola, Praha 4, Na Líše 16 </t>
  </si>
  <si>
    <t xml:space="preserve">Základní škola a Mateřská škola, Praha 2, Resslova 10 </t>
  </si>
  <si>
    <t xml:space="preserve">Základní škola Hanspaulka a Mateřská škola Kohoutek, Praha 6, Sušická 29 </t>
  </si>
  <si>
    <t>Základní škola Vodičkova</t>
  </si>
  <si>
    <t xml:space="preserve">Mateřská škola, Praha 4, Blatenská 2145 </t>
  </si>
  <si>
    <t xml:space="preserve">Základní škola, Praha 13, Mohylová 1963 </t>
  </si>
  <si>
    <t xml:space="preserve">Základní škola a Mateřská škola Věry Čáslavské, Praha 6 </t>
  </si>
  <si>
    <t xml:space="preserve">Fakultní základní škola Pedagogické fakulty UK, Praha 13, Mezi Školami 2322 </t>
  </si>
  <si>
    <t xml:space="preserve">Mateřská škola Gagarinova </t>
  </si>
  <si>
    <t>MČ Praha - Suchdol</t>
  </si>
  <si>
    <t xml:space="preserve">Mateřská škola, Praha 3, U Zásobní zahrady 6/2697 </t>
  </si>
  <si>
    <t>Školní jídelna Karmelitská</t>
  </si>
  <si>
    <t xml:space="preserve">Mateřská škola, Starodubečská 506, Praha 10-Dubeč </t>
  </si>
  <si>
    <t>MČ Praha - Dubeč</t>
  </si>
  <si>
    <t xml:space="preserve">Základní škola, Praha 4, V Ladech 6           </t>
  </si>
  <si>
    <t>MČ Praha - Šeberov</t>
  </si>
  <si>
    <t>Základní škola Praha - Kbely</t>
  </si>
  <si>
    <t xml:space="preserve">Základní škola a mateřská škola, Praha 8, Lyčkovo náměstí 6 </t>
  </si>
  <si>
    <t xml:space="preserve">Mateřská škola, Praha 13, Vlasákova 955 </t>
  </si>
  <si>
    <t xml:space="preserve">Mateřská škola, Praha 10, Horolezecká 912 </t>
  </si>
  <si>
    <t xml:space="preserve">Mateřská škola Nad Parkem </t>
  </si>
  <si>
    <t>MČ Praha - Zbraslav</t>
  </si>
  <si>
    <t xml:space="preserve">Základní škola s rozšířenou výukou jazyků, Praha 13, Bronzová 2027 </t>
  </si>
  <si>
    <t xml:space="preserve">Základní škola s rozšířenou výukou jazyků, Praha 4, Jeremenkova 1003 </t>
  </si>
  <si>
    <t xml:space="preserve">Mateřská škola Juárezova </t>
  </si>
  <si>
    <t xml:space="preserve">Základní škola a Mateřská škola, Praha 5 - Zličín, Nedašovská 328 </t>
  </si>
  <si>
    <t>MČ Praha - Zličín</t>
  </si>
  <si>
    <t xml:space="preserve">Základní škola Rakovského v Praze 12 </t>
  </si>
  <si>
    <t>MČ Praha 12</t>
  </si>
  <si>
    <t xml:space="preserve">Základní škola Kunratice, Praha 4, Předškolní 420     </t>
  </si>
  <si>
    <t>MČ Praha - Kunratice</t>
  </si>
  <si>
    <t xml:space="preserve">Škola Kavčí hory - Mateřská škola, Základní škola a Střední odborná škola služeb, Praha 4, K Sídlišti 840 </t>
  </si>
  <si>
    <t xml:space="preserve">Mateřská škola Národní se zaměřením na ranou péči </t>
  </si>
  <si>
    <t xml:space="preserve">Základní škola, Praha 10, U Roháčových kasáren 19/1381 </t>
  </si>
  <si>
    <t xml:space="preserve">Mateřská škola Sedmikráska, Praha 9 - Újezd nad Lesy, Lišická 1502 </t>
  </si>
  <si>
    <t>MČ Praha 21</t>
  </si>
  <si>
    <t>Základní škola, Praha 4, Křesomyslova 2</t>
  </si>
  <si>
    <t xml:space="preserve">Základní škola s rozšířenou výukou tělesné výchovy, Praha 4, Jitřní 185, příspěvková organizace </t>
  </si>
  <si>
    <t xml:space="preserve">Mateřská škola K Roztokům, Praha 6 - Suchdol, K Roztokům 879 </t>
  </si>
  <si>
    <t xml:space="preserve">Mateřská škola, Praha 8, Chabařovická 2 </t>
  </si>
  <si>
    <t xml:space="preserve">Základní škola a mateřská škola Petra Strozziho, Praha 8, Za Invalidovnou 3 </t>
  </si>
  <si>
    <t xml:space="preserve">Základní škola a Mateřská škola, Praha 4, Ohradní 49 </t>
  </si>
  <si>
    <t xml:space="preserve">Mateřská škola Velká Chuchle </t>
  </si>
  <si>
    <t>MČ Praha - Velká Chuchle</t>
  </si>
  <si>
    <t xml:space="preserve">Základní škola, Praha 10, Gutova 39/1987 </t>
  </si>
  <si>
    <t xml:space="preserve">Základní škola, Praha 8, Palmovka 8 </t>
  </si>
  <si>
    <t xml:space="preserve">Fakultní základní škola s rozšířenou výukou jazyků při PedF UK, Praha 5 - Smíchov, Drtinova 1/1861 </t>
  </si>
  <si>
    <t xml:space="preserve">Základní škola, Praha 10, Kutnohorská 36             </t>
  </si>
  <si>
    <t xml:space="preserve">Základní škola, Praha 4, Táborská 45 </t>
  </si>
  <si>
    <t xml:space="preserve">Základní škola, Praha 4, Bítovská 1 </t>
  </si>
  <si>
    <t xml:space="preserve">Waldorfská mateřská škola </t>
  </si>
  <si>
    <t xml:space="preserve">Mateřská škola, Praha 10, Ve Stínu 10/2103, příspěvková organizace </t>
  </si>
  <si>
    <t xml:space="preserve">Základní škola a mateřská škola, Praha 3, Chelčického 43/2614 </t>
  </si>
  <si>
    <t xml:space="preserve">Fakultní základní škola, Praha 9 - Horní Počernice, Chodovická 2250 </t>
  </si>
  <si>
    <t>MČ Praha 20</t>
  </si>
  <si>
    <t xml:space="preserve">Základní škola, Praha 4, Na Chodovci 54 </t>
  </si>
  <si>
    <t>Mateřská škola Opletalova</t>
  </si>
  <si>
    <t>Mateřská škola Masná</t>
  </si>
  <si>
    <t xml:space="preserve">Mateřská škola Kovářská  </t>
  </si>
  <si>
    <t>Příloha č. 8 k usnesení Zastupitelstva HMP č. 18/70 ze dne 2. 7.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</si>
</sst>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 CE"/>
      <charset val="238"/>
    </font>
    <font>
      <i/>
      <u/>
      <sz val="10"/>
      <name val="Arial CE"/>
      <family val="2"/>
      <charset val="238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i/>
      <u/>
      <sz val="10"/>
      <name val="Arial CE"/>
      <charset val="238"/>
    </font>
    <font>
      <b/>
      <u/>
      <sz val="12"/>
      <name val="Arial CE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11"/>
      <name val="Arial CE"/>
      <charset val="238"/>
    </font>
    <font>
      <b/>
      <sz val="11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i/>
      <u/>
      <sz val="12"/>
      <name val="Times New Roman"/>
      <family val="1"/>
      <charset val="238"/>
    </font>
    <font>
      <b/>
      <sz val="8"/>
      <name val="Arial CE"/>
      <charset val="238"/>
    </font>
    <font>
      <b/>
      <sz val="9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7" fillId="0" borderId="1" applyNumberFormat="0" applyFill="0" applyAlignment="0" applyProtection="0"/>
    <xf numFmtId="0" fontId="8" fillId="3" borderId="0" applyNumberFormat="0" applyBorder="0" applyAlignment="0" applyProtection="0"/>
    <xf numFmtId="0" fontId="14" fillId="16" borderId="2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7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0" fillId="7" borderId="8" applyNumberFormat="0" applyAlignment="0" applyProtection="0"/>
    <xf numFmtId="0" fontId="12" fillId="19" borderId="8" applyNumberFormat="0" applyAlignment="0" applyProtection="0"/>
    <xf numFmtId="0" fontId="11" fillId="19" borderId="9" applyNumberFormat="0" applyAlignment="0" applyProtection="0"/>
    <xf numFmtId="0" fontId="16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 applyBorder="1" applyAlignment="1">
      <alignment horizontal="center"/>
    </xf>
    <xf numFmtId="4" fontId="0" fillId="0" borderId="0" xfId="0" applyNumberFormat="1"/>
    <xf numFmtId="0" fontId="23" fillId="0" borderId="0" xfId="0" applyFont="1" applyBorder="1"/>
    <xf numFmtId="49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29" xfId="0" applyFont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4" fontId="25" fillId="0" borderId="29" xfId="0" applyNumberFormat="1" applyFont="1" applyBorder="1" applyAlignment="1">
      <alignment vertical="center"/>
    </xf>
    <xf numFmtId="0" fontId="25" fillId="0" borderId="31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0" xfId="0" applyFont="1" applyFill="1" applyBorder="1" applyAlignment="1">
      <alignment horizontal="left" vertical="center"/>
    </xf>
    <xf numFmtId="0" fontId="25" fillId="0" borderId="25" xfId="0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4" fontId="23" fillId="0" borderId="26" xfId="0" applyNumberFormat="1" applyFont="1" applyFill="1" applyBorder="1" applyAlignment="1">
      <alignment horizontal="right" vertical="center"/>
    </xf>
    <xf numFmtId="4" fontId="25" fillId="0" borderId="31" xfId="0" applyNumberFormat="1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4" fontId="23" fillId="0" borderId="12" xfId="0" applyNumberFormat="1" applyFont="1" applyBorder="1" applyAlignment="1">
      <alignment vertical="center"/>
    </xf>
    <xf numFmtId="4" fontId="25" fillId="0" borderId="35" xfId="0" applyNumberFormat="1" applyFont="1" applyBorder="1" applyAlignment="1">
      <alignment vertical="center"/>
    </xf>
    <xf numFmtId="0" fontId="25" fillId="0" borderId="0" xfId="0" applyFont="1"/>
    <xf numFmtId="0" fontId="29" fillId="0" borderId="0" xfId="0" applyFont="1" applyBorder="1"/>
    <xf numFmtId="0" fontId="30" fillId="0" borderId="29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4" fontId="24" fillId="0" borderId="0" xfId="0" applyNumberFormat="1" applyFont="1" applyBorder="1"/>
    <xf numFmtId="4" fontId="32" fillId="0" borderId="0" xfId="0" applyNumberFormat="1" applyFont="1"/>
    <xf numFmtId="4" fontId="31" fillId="0" borderId="31" xfId="0" applyNumberFormat="1" applyFont="1" applyBorder="1" applyAlignment="1">
      <alignment vertical="center"/>
    </xf>
    <xf numFmtId="0" fontId="33" fillId="0" borderId="0" xfId="0" applyFont="1"/>
    <xf numFmtId="0" fontId="25" fillId="0" borderId="40" xfId="0" applyFont="1" applyFill="1" applyBorder="1" applyAlignment="1">
      <alignment wrapText="1"/>
    </xf>
    <xf numFmtId="0" fontId="25" fillId="0" borderId="25" xfId="0" applyFont="1" applyFill="1" applyBorder="1" applyAlignment="1">
      <alignment wrapText="1"/>
    </xf>
    <xf numFmtId="0" fontId="25" fillId="0" borderId="40" xfId="0" applyFont="1" applyBorder="1" applyAlignment="1">
      <alignment wrapText="1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Fill="1" applyBorder="1" applyAlignment="1">
      <alignment horizontal="left" vertical="center"/>
    </xf>
    <xf numFmtId="0" fontId="25" fillId="0" borderId="40" xfId="0" applyFont="1" applyFill="1" applyBorder="1" applyAlignment="1">
      <alignment horizontal="center" vertical="center"/>
    </xf>
    <xf numFmtId="49" fontId="25" fillId="0" borderId="43" xfId="0" applyNumberFormat="1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4" fontId="23" fillId="0" borderId="44" xfId="0" applyNumberFormat="1" applyFont="1" applyFill="1" applyBorder="1" applyAlignment="1">
      <alignment horizontal="right" vertical="center"/>
    </xf>
    <xf numFmtId="4" fontId="25" fillId="0" borderId="41" xfId="0" applyNumberFormat="1" applyFont="1" applyBorder="1" applyAlignment="1">
      <alignment vertical="center"/>
    </xf>
    <xf numFmtId="0" fontId="25" fillId="0" borderId="40" xfId="0" applyFont="1" applyFill="1" applyBorder="1" applyAlignment="1">
      <alignment vertical="center" wrapText="1"/>
    </xf>
    <xf numFmtId="0" fontId="25" fillId="0" borderId="25" xfId="0" applyFont="1" applyBorder="1" applyAlignment="1">
      <alignment wrapText="1"/>
    </xf>
    <xf numFmtId="0" fontId="25" fillId="0" borderId="25" xfId="0" applyFont="1" applyBorder="1" applyAlignment="1">
      <alignment vertical="center" wrapText="1"/>
    </xf>
    <xf numFmtId="4" fontId="34" fillId="0" borderId="35" xfId="0" applyNumberFormat="1" applyFont="1" applyBorder="1" applyAlignment="1">
      <alignment vertical="center"/>
    </xf>
    <xf numFmtId="4" fontId="34" fillId="0" borderId="29" xfId="0" applyNumberFormat="1" applyFont="1" applyBorder="1" applyAlignment="1">
      <alignment vertical="center"/>
    </xf>
    <xf numFmtId="4" fontId="34" fillId="0" borderId="31" xfId="0" applyNumberFormat="1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5" fillId="0" borderId="46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center" wrapText="1"/>
    </xf>
    <xf numFmtId="0" fontId="25" fillId="0" borderId="46" xfId="0" applyFont="1" applyFill="1" applyBorder="1" applyAlignment="1">
      <alignment wrapText="1"/>
    </xf>
    <xf numFmtId="4" fontId="23" fillId="0" borderId="21" xfId="0" applyNumberFormat="1" applyFont="1" applyFill="1" applyBorder="1" applyAlignment="1">
      <alignment horizontal="right" vertical="center"/>
    </xf>
    <xf numFmtId="4" fontId="25" fillId="0" borderId="24" xfId="0" applyNumberFormat="1" applyFont="1" applyBorder="1" applyAlignment="1">
      <alignment vertical="center"/>
    </xf>
    <xf numFmtId="0" fontId="25" fillId="0" borderId="47" xfId="0" applyFont="1" applyFill="1" applyBorder="1" applyAlignment="1">
      <alignment wrapText="1"/>
    </xf>
    <xf numFmtId="0" fontId="25" fillId="0" borderId="48" xfId="0" applyFont="1" applyBorder="1" applyAlignment="1">
      <alignment vertical="center" wrapText="1"/>
    </xf>
    <xf numFmtId="0" fontId="25" fillId="0" borderId="45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9" fillId="0" borderId="27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49" fontId="23" fillId="0" borderId="11" xfId="0" applyNumberFormat="1" applyFont="1" applyFill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0" fontId="27" fillId="0" borderId="0" xfId="0" applyFont="1" applyBorder="1" applyAlignment="1">
      <alignment horizont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0"/>
  <sheetViews>
    <sheetView tabSelected="1" zoomScaleNormal="100" workbookViewId="0"/>
  </sheetViews>
  <sheetFormatPr defaultRowHeight="12.75" x14ac:dyDescent="0.2"/>
  <cols>
    <col min="1" max="1" width="38" customWidth="1"/>
    <col min="2" max="2" width="13" customWidth="1"/>
    <col min="3" max="3" width="20.140625" customWidth="1"/>
    <col min="4" max="4" width="8.28515625" customWidth="1"/>
    <col min="5" max="5" width="7.42578125" customWidth="1"/>
    <col min="6" max="6" width="9.42578125" customWidth="1"/>
    <col min="7" max="7" width="7.5703125" customWidth="1"/>
    <col min="8" max="8" width="9.5703125" customWidth="1"/>
    <col min="9" max="9" width="11" customWidth="1"/>
    <col min="10" max="11" width="11.7109375" bestFit="1" customWidth="1"/>
  </cols>
  <sheetData>
    <row r="1" spans="1:9" ht="15.75" x14ac:dyDescent="0.25">
      <c r="A1" s="37" t="s">
        <v>199</v>
      </c>
      <c r="B1" s="5"/>
      <c r="C1" s="1"/>
      <c r="D1" s="1"/>
      <c r="E1" s="3"/>
      <c r="F1" s="3"/>
      <c r="G1" s="2"/>
    </row>
    <row r="2" spans="1:9" ht="6.75" customHeight="1" x14ac:dyDescent="0.2">
      <c r="A2" s="5"/>
      <c r="B2" s="5"/>
      <c r="C2" s="1"/>
      <c r="D2" s="1"/>
      <c r="E2" s="3"/>
      <c r="F2" s="3"/>
      <c r="G2" s="2"/>
    </row>
    <row r="3" spans="1:9" ht="34.15" customHeight="1" x14ac:dyDescent="0.25">
      <c r="A3" s="90" t="s">
        <v>21</v>
      </c>
      <c r="B3" s="90"/>
      <c r="C3" s="90"/>
      <c r="D3" s="90"/>
      <c r="E3" s="90"/>
      <c r="F3" s="90"/>
      <c r="G3" s="90"/>
      <c r="H3" s="90"/>
      <c r="I3" s="90"/>
    </row>
    <row r="4" spans="1:9" ht="9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s="4" customFormat="1" ht="16.149999999999999" customHeight="1" x14ac:dyDescent="0.25">
      <c r="A5" s="31" t="s">
        <v>18</v>
      </c>
      <c r="B5" s="8"/>
      <c r="C5" s="8"/>
      <c r="D5" s="8"/>
      <c r="E5" s="9"/>
      <c r="F5" s="9"/>
      <c r="G5" s="10"/>
      <c r="H5" s="11"/>
      <c r="I5" s="12"/>
    </row>
    <row r="6" spans="1:9" ht="5.25" customHeight="1" thickBot="1" x14ac:dyDescent="0.25">
      <c r="A6" s="13"/>
      <c r="B6" s="13"/>
      <c r="C6" s="13"/>
      <c r="D6" s="13"/>
      <c r="E6" s="13"/>
      <c r="F6" s="13"/>
      <c r="G6" s="13"/>
      <c r="H6" s="13"/>
      <c r="I6" s="12"/>
    </row>
    <row r="7" spans="1:9" ht="12.75" customHeight="1" x14ac:dyDescent="0.2">
      <c r="A7" s="93" t="s">
        <v>7</v>
      </c>
      <c r="B7" s="81" t="s">
        <v>6</v>
      </c>
      <c r="C7" s="84" t="s">
        <v>22</v>
      </c>
      <c r="D7" s="85" t="s">
        <v>0</v>
      </c>
      <c r="E7" s="88" t="s">
        <v>1</v>
      </c>
      <c r="F7" s="63" t="s">
        <v>2</v>
      </c>
      <c r="G7" s="66" t="s">
        <v>3</v>
      </c>
      <c r="H7" s="68" t="s">
        <v>8</v>
      </c>
      <c r="I7" s="71" t="s">
        <v>9</v>
      </c>
    </row>
    <row r="8" spans="1:9" ht="12.75" customHeight="1" x14ac:dyDescent="0.2">
      <c r="A8" s="94"/>
      <c r="B8" s="82"/>
      <c r="C8" s="82"/>
      <c r="D8" s="86"/>
      <c r="E8" s="67"/>
      <c r="F8" s="64"/>
      <c r="G8" s="67"/>
      <c r="H8" s="69"/>
      <c r="I8" s="72"/>
    </row>
    <row r="9" spans="1:9" ht="4.5" customHeight="1" x14ac:dyDescent="0.2">
      <c r="A9" s="94"/>
      <c r="B9" s="82"/>
      <c r="C9" s="82"/>
      <c r="D9" s="86"/>
      <c r="E9" s="67"/>
      <c r="F9" s="64"/>
      <c r="G9" s="67"/>
      <c r="H9" s="69"/>
      <c r="I9" s="72"/>
    </row>
    <row r="10" spans="1:9" ht="6" customHeight="1" thickBot="1" x14ac:dyDescent="0.25">
      <c r="A10" s="95"/>
      <c r="B10" s="96"/>
      <c r="C10" s="96"/>
      <c r="D10" s="97"/>
      <c r="E10" s="89"/>
      <c r="F10" s="89"/>
      <c r="G10" s="89"/>
      <c r="H10" s="91"/>
      <c r="I10" s="92"/>
    </row>
    <row r="11" spans="1:9" ht="13.5" thickBot="1" x14ac:dyDescent="0.25">
      <c r="A11" s="62" t="s">
        <v>197</v>
      </c>
      <c r="B11" s="20">
        <v>91699000758</v>
      </c>
      <c r="C11" s="21" t="s">
        <v>124</v>
      </c>
      <c r="D11" s="22">
        <v>6402</v>
      </c>
      <c r="E11" s="23" t="s">
        <v>13</v>
      </c>
      <c r="F11" s="23" t="s">
        <v>49</v>
      </c>
      <c r="G11" s="24" t="s">
        <v>5</v>
      </c>
      <c r="H11" s="25">
        <v>19.100000000000001</v>
      </c>
      <c r="I11" s="26">
        <v>19144.240000000002</v>
      </c>
    </row>
    <row r="12" spans="1:9" x14ac:dyDescent="0.2">
      <c r="A12" s="62" t="s">
        <v>197</v>
      </c>
      <c r="B12" s="20">
        <v>91699000758</v>
      </c>
      <c r="C12" s="21" t="s">
        <v>124</v>
      </c>
      <c r="D12" s="22">
        <v>6402</v>
      </c>
      <c r="E12" s="23" t="s">
        <v>13</v>
      </c>
      <c r="F12" s="23" t="s">
        <v>14</v>
      </c>
      <c r="G12" s="24" t="s">
        <v>5</v>
      </c>
      <c r="H12" s="25">
        <v>164.8</v>
      </c>
      <c r="I12" s="26">
        <v>164852.4</v>
      </c>
    </row>
    <row r="13" spans="1:9" x14ac:dyDescent="0.2">
      <c r="A13" s="19" t="s">
        <v>172</v>
      </c>
      <c r="B13" s="20">
        <v>91699000753</v>
      </c>
      <c r="C13" s="21" t="s">
        <v>124</v>
      </c>
      <c r="D13" s="22">
        <v>6402</v>
      </c>
      <c r="E13" s="23" t="s">
        <v>13</v>
      </c>
      <c r="F13" s="23" t="s">
        <v>39</v>
      </c>
      <c r="G13" s="24" t="s">
        <v>5</v>
      </c>
      <c r="H13" s="25">
        <v>0.3</v>
      </c>
      <c r="I13" s="26">
        <v>296</v>
      </c>
    </row>
    <row r="14" spans="1:9" x14ac:dyDescent="0.2">
      <c r="A14" s="19" t="s">
        <v>196</v>
      </c>
      <c r="B14" s="20">
        <v>91699000752</v>
      </c>
      <c r="C14" s="21" t="s">
        <v>124</v>
      </c>
      <c r="D14" s="22">
        <v>6402</v>
      </c>
      <c r="E14" s="23" t="s">
        <v>13</v>
      </c>
      <c r="F14" s="23" t="s">
        <v>39</v>
      </c>
      <c r="G14" s="24" t="s">
        <v>5</v>
      </c>
      <c r="H14" s="25">
        <v>0.1</v>
      </c>
      <c r="I14" s="26">
        <v>116.18</v>
      </c>
    </row>
    <row r="15" spans="1:9" ht="22.5" x14ac:dyDescent="0.2">
      <c r="A15" s="19" t="s">
        <v>123</v>
      </c>
      <c r="B15" s="20">
        <v>91699000501</v>
      </c>
      <c r="C15" s="21" t="s">
        <v>124</v>
      </c>
      <c r="D15" s="22">
        <v>6402</v>
      </c>
      <c r="E15" s="23" t="s">
        <v>13</v>
      </c>
      <c r="F15" s="23" t="s">
        <v>39</v>
      </c>
      <c r="G15" s="24" t="s">
        <v>5</v>
      </c>
      <c r="H15" s="25">
        <v>0.6</v>
      </c>
      <c r="I15" s="26">
        <v>648</v>
      </c>
    </row>
    <row r="16" spans="1:9" x14ac:dyDescent="0.2">
      <c r="A16" s="19" t="s">
        <v>143</v>
      </c>
      <c r="B16" s="20">
        <v>91699000503</v>
      </c>
      <c r="C16" s="21" t="s">
        <v>124</v>
      </c>
      <c r="D16" s="22">
        <v>6402</v>
      </c>
      <c r="E16" s="23" t="s">
        <v>13</v>
      </c>
      <c r="F16" s="23" t="s">
        <v>49</v>
      </c>
      <c r="G16" s="24" t="s">
        <v>5</v>
      </c>
      <c r="H16" s="25">
        <v>0.1</v>
      </c>
      <c r="I16" s="26">
        <v>63</v>
      </c>
    </row>
    <row r="17" spans="1:9" x14ac:dyDescent="0.2">
      <c r="A17" s="19" t="s">
        <v>143</v>
      </c>
      <c r="B17" s="20">
        <v>91699000503</v>
      </c>
      <c r="C17" s="21" t="s">
        <v>124</v>
      </c>
      <c r="D17" s="22">
        <v>6402</v>
      </c>
      <c r="E17" s="23" t="s">
        <v>13</v>
      </c>
      <c r="F17" s="23" t="s">
        <v>39</v>
      </c>
      <c r="G17" s="24" t="s">
        <v>5</v>
      </c>
      <c r="H17" s="25">
        <v>0.4</v>
      </c>
      <c r="I17" s="26">
        <v>392.08</v>
      </c>
    </row>
    <row r="18" spans="1:9" x14ac:dyDescent="0.2">
      <c r="A18" s="19" t="s">
        <v>151</v>
      </c>
      <c r="B18" s="20">
        <v>91699000952</v>
      </c>
      <c r="C18" s="21" t="s">
        <v>124</v>
      </c>
      <c r="D18" s="22">
        <v>6402</v>
      </c>
      <c r="E18" s="23" t="s">
        <v>13</v>
      </c>
      <c r="F18" s="23" t="s">
        <v>14</v>
      </c>
      <c r="G18" s="24" t="s">
        <v>5</v>
      </c>
      <c r="H18" s="25">
        <v>3.2</v>
      </c>
      <c r="I18" s="26">
        <v>3218.53</v>
      </c>
    </row>
    <row r="19" spans="1:9" ht="15" customHeight="1" x14ac:dyDescent="0.2">
      <c r="A19" s="54" t="s">
        <v>89</v>
      </c>
      <c r="B19" s="20">
        <v>91699000760</v>
      </c>
      <c r="C19" s="21" t="s">
        <v>90</v>
      </c>
      <c r="D19" s="22">
        <v>6402</v>
      </c>
      <c r="E19" s="23" t="s">
        <v>13</v>
      </c>
      <c r="F19" s="23" t="s">
        <v>41</v>
      </c>
      <c r="G19" s="24" t="s">
        <v>5</v>
      </c>
      <c r="H19" s="25">
        <v>70.8</v>
      </c>
      <c r="I19" s="26">
        <v>70782.820000000007</v>
      </c>
    </row>
    <row r="20" spans="1:9" ht="15" customHeight="1" x14ac:dyDescent="0.2">
      <c r="A20" s="54" t="s">
        <v>125</v>
      </c>
      <c r="B20" s="20">
        <v>91699000763</v>
      </c>
      <c r="C20" s="21" t="s">
        <v>90</v>
      </c>
      <c r="D20" s="22">
        <v>6402</v>
      </c>
      <c r="E20" s="23" t="s">
        <v>13</v>
      </c>
      <c r="F20" s="23" t="s">
        <v>49</v>
      </c>
      <c r="G20" s="24" t="s">
        <v>5</v>
      </c>
      <c r="H20" s="25">
        <v>0.2</v>
      </c>
      <c r="I20" s="26">
        <v>214</v>
      </c>
    </row>
    <row r="21" spans="1:9" ht="22.5" x14ac:dyDescent="0.2">
      <c r="A21" s="19" t="s">
        <v>104</v>
      </c>
      <c r="B21" s="20">
        <v>91699000511</v>
      </c>
      <c r="C21" s="21" t="s">
        <v>90</v>
      </c>
      <c r="D21" s="22">
        <v>6402</v>
      </c>
      <c r="E21" s="23" t="s">
        <v>13</v>
      </c>
      <c r="F21" s="23" t="s">
        <v>49</v>
      </c>
      <c r="G21" s="24" t="s">
        <v>5</v>
      </c>
      <c r="H21" s="25">
        <v>0.3</v>
      </c>
      <c r="I21" s="26">
        <v>270</v>
      </c>
    </row>
    <row r="22" spans="1:9" ht="15" customHeight="1" x14ac:dyDescent="0.2">
      <c r="A22" s="19" t="s">
        <v>141</v>
      </c>
      <c r="B22" s="20">
        <v>91699000518</v>
      </c>
      <c r="C22" s="21" t="s">
        <v>90</v>
      </c>
      <c r="D22" s="22">
        <v>6402</v>
      </c>
      <c r="E22" s="23" t="s">
        <v>13</v>
      </c>
      <c r="F22" s="23" t="s">
        <v>49</v>
      </c>
      <c r="G22" s="24" t="s">
        <v>5</v>
      </c>
      <c r="H22" s="25">
        <v>0.3</v>
      </c>
      <c r="I22" s="26">
        <v>305</v>
      </c>
    </row>
    <row r="23" spans="1:9" ht="15" customHeight="1" x14ac:dyDescent="0.2">
      <c r="A23" s="19" t="s">
        <v>141</v>
      </c>
      <c r="B23" s="20">
        <v>91699000518</v>
      </c>
      <c r="C23" s="21" t="s">
        <v>90</v>
      </c>
      <c r="D23" s="22">
        <v>6402</v>
      </c>
      <c r="E23" s="23" t="s">
        <v>13</v>
      </c>
      <c r="F23" s="23" t="s">
        <v>39</v>
      </c>
      <c r="G23" s="24" t="s">
        <v>5</v>
      </c>
      <c r="H23" s="25">
        <v>0.1</v>
      </c>
      <c r="I23" s="26">
        <v>118</v>
      </c>
    </row>
    <row r="24" spans="1:9" x14ac:dyDescent="0.2">
      <c r="A24" s="19" t="s">
        <v>110</v>
      </c>
      <c r="B24" s="20">
        <v>91699000508</v>
      </c>
      <c r="C24" s="21" t="s">
        <v>90</v>
      </c>
      <c r="D24" s="22">
        <v>6402</v>
      </c>
      <c r="E24" s="23" t="s">
        <v>13</v>
      </c>
      <c r="F24" s="23" t="s">
        <v>49</v>
      </c>
      <c r="G24" s="24" t="s">
        <v>5</v>
      </c>
      <c r="H24" s="25">
        <v>0.1</v>
      </c>
      <c r="I24" s="26">
        <v>136.44</v>
      </c>
    </row>
    <row r="25" spans="1:9" ht="22.5" x14ac:dyDescent="0.2">
      <c r="A25" s="19" t="s">
        <v>108</v>
      </c>
      <c r="B25" s="20">
        <v>91699000509</v>
      </c>
      <c r="C25" s="21" t="s">
        <v>90</v>
      </c>
      <c r="D25" s="22">
        <v>6402</v>
      </c>
      <c r="E25" s="23" t="s">
        <v>13</v>
      </c>
      <c r="F25" s="23" t="s">
        <v>49</v>
      </c>
      <c r="G25" s="24" t="s">
        <v>5</v>
      </c>
      <c r="H25" s="25">
        <v>0.2</v>
      </c>
      <c r="I25" s="26">
        <v>245</v>
      </c>
    </row>
    <row r="26" spans="1:9" ht="12" customHeight="1" x14ac:dyDescent="0.2">
      <c r="A26" s="54" t="s">
        <v>99</v>
      </c>
      <c r="B26" s="20">
        <v>91699000513</v>
      </c>
      <c r="C26" s="21" t="s">
        <v>90</v>
      </c>
      <c r="D26" s="22">
        <v>6402</v>
      </c>
      <c r="E26" s="23" t="s">
        <v>13</v>
      </c>
      <c r="F26" s="23" t="s">
        <v>39</v>
      </c>
      <c r="G26" s="24" t="s">
        <v>5</v>
      </c>
      <c r="H26" s="25">
        <v>0.2</v>
      </c>
      <c r="I26" s="26">
        <v>239</v>
      </c>
    </row>
    <row r="27" spans="1:9" ht="12" customHeight="1" x14ac:dyDescent="0.2">
      <c r="A27" s="54" t="s">
        <v>150</v>
      </c>
      <c r="B27" s="20">
        <v>91699000778</v>
      </c>
      <c r="C27" s="21" t="s">
        <v>36</v>
      </c>
      <c r="D27" s="22">
        <v>6402</v>
      </c>
      <c r="E27" s="23" t="s">
        <v>13</v>
      </c>
      <c r="F27" s="23" t="s">
        <v>41</v>
      </c>
      <c r="G27" s="24" t="s">
        <v>5</v>
      </c>
      <c r="H27" s="25">
        <v>20.7</v>
      </c>
      <c r="I27" s="26">
        <v>20663.240000000002</v>
      </c>
    </row>
    <row r="28" spans="1:9" ht="22.5" x14ac:dyDescent="0.2">
      <c r="A28" s="19" t="s">
        <v>192</v>
      </c>
      <c r="B28" s="20">
        <v>91699000525</v>
      </c>
      <c r="C28" s="21" t="s">
        <v>36</v>
      </c>
      <c r="D28" s="22">
        <v>6402</v>
      </c>
      <c r="E28" s="23" t="s">
        <v>13</v>
      </c>
      <c r="F28" s="23" t="s">
        <v>39</v>
      </c>
      <c r="G28" s="24" t="s">
        <v>5</v>
      </c>
      <c r="H28" s="25">
        <v>0.5</v>
      </c>
      <c r="I28" s="26">
        <v>473.92</v>
      </c>
    </row>
    <row r="29" spans="1:9" ht="12" customHeight="1" x14ac:dyDescent="0.2">
      <c r="A29" s="54" t="s">
        <v>107</v>
      </c>
      <c r="B29" s="20">
        <v>91699000526</v>
      </c>
      <c r="C29" s="21" t="s">
        <v>36</v>
      </c>
      <c r="D29" s="22">
        <v>6402</v>
      </c>
      <c r="E29" s="23" t="s">
        <v>13</v>
      </c>
      <c r="F29" s="23" t="s">
        <v>39</v>
      </c>
      <c r="G29" s="24" t="s">
        <v>5</v>
      </c>
      <c r="H29" s="25">
        <v>0.2</v>
      </c>
      <c r="I29" s="26">
        <v>224.6</v>
      </c>
    </row>
    <row r="30" spans="1:9" ht="12" customHeight="1" x14ac:dyDescent="0.2">
      <c r="A30" s="19" t="s">
        <v>35</v>
      </c>
      <c r="B30" s="20">
        <v>91699000531</v>
      </c>
      <c r="C30" s="21" t="s">
        <v>36</v>
      </c>
      <c r="D30" s="22">
        <v>6402</v>
      </c>
      <c r="E30" s="23" t="s">
        <v>13</v>
      </c>
      <c r="F30" s="23" t="s">
        <v>23</v>
      </c>
      <c r="G30" s="24" t="s">
        <v>5</v>
      </c>
      <c r="H30" s="25">
        <v>12.4</v>
      </c>
      <c r="I30" s="26">
        <v>12418</v>
      </c>
    </row>
    <row r="31" spans="1:9" ht="22.5" x14ac:dyDescent="0.2">
      <c r="A31" s="19" t="s">
        <v>109</v>
      </c>
      <c r="B31" s="20">
        <v>91699000521</v>
      </c>
      <c r="C31" s="21" t="s">
        <v>36</v>
      </c>
      <c r="D31" s="22">
        <v>6402</v>
      </c>
      <c r="E31" s="23" t="s">
        <v>13</v>
      </c>
      <c r="F31" s="23" t="s">
        <v>39</v>
      </c>
      <c r="G31" s="24" t="s">
        <v>5</v>
      </c>
      <c r="H31" s="25">
        <v>0.4</v>
      </c>
      <c r="I31" s="26">
        <v>424</v>
      </c>
    </row>
    <row r="32" spans="1:9" ht="22.5" x14ac:dyDescent="0.2">
      <c r="A32" s="19" t="s">
        <v>80</v>
      </c>
      <c r="B32" s="20">
        <v>91699000986</v>
      </c>
      <c r="C32" s="21" t="s">
        <v>36</v>
      </c>
      <c r="D32" s="22">
        <v>6402</v>
      </c>
      <c r="E32" s="23" t="s">
        <v>13</v>
      </c>
      <c r="F32" s="23" t="s">
        <v>14</v>
      </c>
      <c r="G32" s="24" t="s">
        <v>5</v>
      </c>
      <c r="H32" s="25">
        <v>57.3</v>
      </c>
      <c r="I32" s="26">
        <v>57278.64</v>
      </c>
    </row>
    <row r="33" spans="1:9" ht="12" customHeight="1" x14ac:dyDescent="0.2">
      <c r="A33" s="19" t="s">
        <v>37</v>
      </c>
      <c r="B33" s="20">
        <v>91699000803</v>
      </c>
      <c r="C33" s="21" t="s">
        <v>10</v>
      </c>
      <c r="D33" s="22">
        <v>6402</v>
      </c>
      <c r="E33" s="23" t="s">
        <v>13</v>
      </c>
      <c r="F33" s="23" t="s">
        <v>14</v>
      </c>
      <c r="G33" s="24" t="s">
        <v>5</v>
      </c>
      <c r="H33" s="25">
        <v>102.8</v>
      </c>
      <c r="I33" s="26">
        <v>102790</v>
      </c>
    </row>
    <row r="34" spans="1:9" ht="12" customHeight="1" x14ac:dyDescent="0.2">
      <c r="A34" s="19" t="s">
        <v>189</v>
      </c>
      <c r="B34" s="20">
        <v>91699000532</v>
      </c>
      <c r="C34" s="21" t="s">
        <v>10</v>
      </c>
      <c r="D34" s="22">
        <v>6402</v>
      </c>
      <c r="E34" s="23" t="s">
        <v>13</v>
      </c>
      <c r="F34" s="23" t="s">
        <v>39</v>
      </c>
      <c r="G34" s="24" t="s">
        <v>5</v>
      </c>
      <c r="H34" s="25">
        <v>0.4</v>
      </c>
      <c r="I34" s="26">
        <v>364.22</v>
      </c>
    </row>
    <row r="35" spans="1:9" ht="22.5" x14ac:dyDescent="0.2">
      <c r="A35" s="19" t="s">
        <v>38</v>
      </c>
      <c r="B35" s="20">
        <v>91699000543</v>
      </c>
      <c r="C35" s="21" t="s">
        <v>10</v>
      </c>
      <c r="D35" s="22">
        <v>6402</v>
      </c>
      <c r="E35" s="23" t="s">
        <v>13</v>
      </c>
      <c r="F35" s="23" t="s">
        <v>39</v>
      </c>
      <c r="G35" s="24" t="s">
        <v>5</v>
      </c>
      <c r="H35" s="25">
        <v>0.5</v>
      </c>
      <c r="I35" s="26">
        <v>457.8</v>
      </c>
    </row>
    <row r="36" spans="1:9" ht="22.5" x14ac:dyDescent="0.2">
      <c r="A36" s="19" t="s">
        <v>163</v>
      </c>
      <c r="B36" s="20">
        <v>91699000534</v>
      </c>
      <c r="C36" s="21" t="s">
        <v>10</v>
      </c>
      <c r="D36" s="22">
        <v>6402</v>
      </c>
      <c r="E36" s="23" t="s">
        <v>13</v>
      </c>
      <c r="F36" s="23" t="s">
        <v>39</v>
      </c>
      <c r="G36" s="24" t="s">
        <v>5</v>
      </c>
      <c r="H36" s="25">
        <v>41.3</v>
      </c>
      <c r="I36" s="26">
        <v>41333</v>
      </c>
    </row>
    <row r="37" spans="1:9" ht="12" customHeight="1" x14ac:dyDescent="0.2">
      <c r="A37" s="19" t="s">
        <v>28</v>
      </c>
      <c r="B37" s="20">
        <v>91699000551</v>
      </c>
      <c r="C37" s="21" t="s">
        <v>10</v>
      </c>
      <c r="D37" s="22">
        <v>6402</v>
      </c>
      <c r="E37" s="23" t="s">
        <v>13</v>
      </c>
      <c r="F37" s="23" t="s">
        <v>23</v>
      </c>
      <c r="G37" s="24" t="s">
        <v>5</v>
      </c>
      <c r="H37" s="25">
        <v>6.7</v>
      </c>
      <c r="I37" s="26">
        <v>6733</v>
      </c>
    </row>
    <row r="38" spans="1:9" ht="12" customHeight="1" x14ac:dyDescent="0.2">
      <c r="A38" s="19" t="s">
        <v>28</v>
      </c>
      <c r="B38" s="20">
        <v>91699000551</v>
      </c>
      <c r="C38" s="21" t="s">
        <v>10</v>
      </c>
      <c r="D38" s="22">
        <v>6402</v>
      </c>
      <c r="E38" s="23" t="s">
        <v>13</v>
      </c>
      <c r="F38" s="23" t="s">
        <v>39</v>
      </c>
      <c r="G38" s="24" t="s">
        <v>5</v>
      </c>
      <c r="H38" s="25">
        <v>0.5</v>
      </c>
      <c r="I38" s="26">
        <v>534</v>
      </c>
    </row>
    <row r="39" spans="1:9" ht="27" customHeight="1" x14ac:dyDescent="0.2">
      <c r="A39" s="61" t="s">
        <v>177</v>
      </c>
      <c r="B39" s="20">
        <v>91699001547</v>
      </c>
      <c r="C39" s="21" t="s">
        <v>10</v>
      </c>
      <c r="D39" s="22">
        <v>6402</v>
      </c>
      <c r="E39" s="23" t="s">
        <v>13</v>
      </c>
      <c r="F39" s="23" t="s">
        <v>39</v>
      </c>
      <c r="G39" s="24" t="s">
        <v>5</v>
      </c>
      <c r="H39" s="25">
        <v>0.3</v>
      </c>
      <c r="I39" s="26">
        <v>338.86</v>
      </c>
    </row>
    <row r="40" spans="1:9" ht="12" customHeight="1" x14ac:dyDescent="0.2">
      <c r="A40" s="38" t="s">
        <v>29</v>
      </c>
      <c r="B40" s="20">
        <v>91699000549</v>
      </c>
      <c r="C40" s="21" t="s">
        <v>10</v>
      </c>
      <c r="D40" s="22">
        <v>6402</v>
      </c>
      <c r="E40" s="23" t="s">
        <v>13</v>
      </c>
      <c r="F40" s="23" t="s">
        <v>39</v>
      </c>
      <c r="G40" s="24" t="s">
        <v>5</v>
      </c>
      <c r="H40" s="25">
        <v>0.6</v>
      </c>
      <c r="I40" s="26">
        <v>600</v>
      </c>
    </row>
    <row r="41" spans="1:9" ht="24.75" customHeight="1" x14ac:dyDescent="0.2">
      <c r="A41" s="60" t="s">
        <v>171</v>
      </c>
      <c r="B41" s="20">
        <v>91699000537</v>
      </c>
      <c r="C41" s="21" t="s">
        <v>10</v>
      </c>
      <c r="D41" s="22">
        <v>6402</v>
      </c>
      <c r="E41" s="23" t="s">
        <v>13</v>
      </c>
      <c r="F41" s="23" t="s">
        <v>39</v>
      </c>
      <c r="G41" s="24" t="s">
        <v>5</v>
      </c>
      <c r="H41" s="25">
        <v>0.3</v>
      </c>
      <c r="I41" s="26">
        <v>286</v>
      </c>
    </row>
    <row r="42" spans="1:9" x14ac:dyDescent="0.2">
      <c r="A42" s="60" t="s">
        <v>176</v>
      </c>
      <c r="B42" s="20">
        <v>91699000554</v>
      </c>
      <c r="C42" s="21" t="s">
        <v>10</v>
      </c>
      <c r="D42" s="22">
        <v>6402</v>
      </c>
      <c r="E42" s="23" t="s">
        <v>13</v>
      </c>
      <c r="F42" s="23" t="s">
        <v>39</v>
      </c>
      <c r="G42" s="24" t="s">
        <v>5</v>
      </c>
      <c r="H42" s="25">
        <v>0.2</v>
      </c>
      <c r="I42" s="26">
        <v>215</v>
      </c>
    </row>
    <row r="43" spans="1:9" ht="12" customHeight="1" x14ac:dyDescent="0.2">
      <c r="A43" s="56" t="s">
        <v>40</v>
      </c>
      <c r="B43" s="20">
        <v>91699000547</v>
      </c>
      <c r="C43" s="21" t="s">
        <v>10</v>
      </c>
      <c r="D43" s="22">
        <v>6402</v>
      </c>
      <c r="E43" s="23" t="s">
        <v>13</v>
      </c>
      <c r="F43" s="23" t="s">
        <v>39</v>
      </c>
      <c r="G43" s="24" t="s">
        <v>5</v>
      </c>
      <c r="H43" s="25">
        <v>0.3</v>
      </c>
      <c r="I43" s="26">
        <v>313</v>
      </c>
    </row>
    <row r="44" spans="1:9" ht="12" customHeight="1" x14ac:dyDescent="0.2">
      <c r="A44" s="56" t="s">
        <v>195</v>
      </c>
      <c r="B44" s="20">
        <v>91699000553</v>
      </c>
      <c r="C44" s="21" t="s">
        <v>10</v>
      </c>
      <c r="D44" s="22">
        <v>6402</v>
      </c>
      <c r="E44" s="23" t="s">
        <v>13</v>
      </c>
      <c r="F44" s="23" t="s">
        <v>23</v>
      </c>
      <c r="G44" s="24" t="s">
        <v>5</v>
      </c>
      <c r="H44" s="25">
        <v>73.8</v>
      </c>
      <c r="I44" s="26">
        <v>73784</v>
      </c>
    </row>
    <row r="45" spans="1:9" ht="12" customHeight="1" x14ac:dyDescent="0.2">
      <c r="A45" s="56" t="s">
        <v>195</v>
      </c>
      <c r="B45" s="20">
        <v>91699000553</v>
      </c>
      <c r="C45" s="21" t="s">
        <v>10</v>
      </c>
      <c r="D45" s="22">
        <v>6402</v>
      </c>
      <c r="E45" s="23" t="s">
        <v>13</v>
      </c>
      <c r="F45" s="23" t="s">
        <v>49</v>
      </c>
      <c r="G45" s="24" t="s">
        <v>5</v>
      </c>
      <c r="H45" s="25">
        <v>0.1</v>
      </c>
      <c r="I45" s="26">
        <v>81</v>
      </c>
    </row>
    <row r="46" spans="1:9" ht="12" customHeight="1" x14ac:dyDescent="0.2">
      <c r="A46" s="56" t="s">
        <v>195</v>
      </c>
      <c r="B46" s="20">
        <v>91699000553</v>
      </c>
      <c r="C46" s="21" t="s">
        <v>10</v>
      </c>
      <c r="D46" s="22">
        <v>6402</v>
      </c>
      <c r="E46" s="23" t="s">
        <v>13</v>
      </c>
      <c r="F46" s="23" t="s">
        <v>39</v>
      </c>
      <c r="G46" s="24" t="s">
        <v>5</v>
      </c>
      <c r="H46" s="25">
        <v>0.3</v>
      </c>
      <c r="I46" s="26">
        <v>288</v>
      </c>
    </row>
    <row r="47" spans="1:9" ht="12" customHeight="1" x14ac:dyDescent="0.2">
      <c r="A47" s="55" t="s">
        <v>140</v>
      </c>
      <c r="B47" s="20">
        <v>91699000538</v>
      </c>
      <c r="C47" s="21" t="s">
        <v>10</v>
      </c>
      <c r="D47" s="22">
        <v>6402</v>
      </c>
      <c r="E47" s="23" t="s">
        <v>13</v>
      </c>
      <c r="F47" s="23" t="s">
        <v>39</v>
      </c>
      <c r="G47" s="24" t="s">
        <v>5</v>
      </c>
      <c r="H47" s="25">
        <v>0.3</v>
      </c>
      <c r="I47" s="26">
        <v>306.94</v>
      </c>
    </row>
    <row r="48" spans="1:9" ht="24.75" customHeight="1" x14ac:dyDescent="0.2">
      <c r="A48" s="38" t="s">
        <v>42</v>
      </c>
      <c r="B48" s="20">
        <v>91699000542</v>
      </c>
      <c r="C48" s="21" t="s">
        <v>10</v>
      </c>
      <c r="D48" s="22">
        <v>6402</v>
      </c>
      <c r="E48" s="23" t="s">
        <v>13</v>
      </c>
      <c r="F48" s="23" t="s">
        <v>39</v>
      </c>
      <c r="G48" s="24" t="s">
        <v>5</v>
      </c>
      <c r="H48" s="25">
        <v>0.3</v>
      </c>
      <c r="I48" s="26">
        <v>279</v>
      </c>
    </row>
    <row r="49" spans="1:9" ht="12" customHeight="1" x14ac:dyDescent="0.2">
      <c r="A49" s="38" t="s">
        <v>43</v>
      </c>
      <c r="B49" s="20">
        <v>91699000552</v>
      </c>
      <c r="C49" s="21" t="s">
        <v>10</v>
      </c>
      <c r="D49" s="22">
        <v>6402</v>
      </c>
      <c r="E49" s="23" t="s">
        <v>13</v>
      </c>
      <c r="F49" s="23" t="s">
        <v>39</v>
      </c>
      <c r="G49" s="24" t="s">
        <v>5</v>
      </c>
      <c r="H49" s="25">
        <v>0.3</v>
      </c>
      <c r="I49" s="26">
        <v>283</v>
      </c>
    </row>
    <row r="50" spans="1:9" ht="12" customHeight="1" x14ac:dyDescent="0.2">
      <c r="A50" s="38" t="s">
        <v>181</v>
      </c>
      <c r="B50" s="20">
        <v>91699000545</v>
      </c>
      <c r="C50" s="21" t="s">
        <v>10</v>
      </c>
      <c r="D50" s="22">
        <v>6402</v>
      </c>
      <c r="E50" s="23" t="s">
        <v>13</v>
      </c>
      <c r="F50" s="23" t="s">
        <v>39</v>
      </c>
      <c r="G50" s="24" t="s">
        <v>5</v>
      </c>
      <c r="H50" s="25">
        <v>0.5</v>
      </c>
      <c r="I50" s="26">
        <v>488</v>
      </c>
    </row>
    <row r="51" spans="1:9" x14ac:dyDescent="0.2">
      <c r="A51" s="38" t="s">
        <v>44</v>
      </c>
      <c r="B51" s="20">
        <v>91699000546</v>
      </c>
      <c r="C51" s="21" t="s">
        <v>10</v>
      </c>
      <c r="D51" s="22">
        <v>6402</v>
      </c>
      <c r="E51" s="23" t="s">
        <v>13</v>
      </c>
      <c r="F51" s="23" t="s">
        <v>39</v>
      </c>
      <c r="G51" s="24" t="s">
        <v>5</v>
      </c>
      <c r="H51" s="25">
        <v>0.2</v>
      </c>
      <c r="I51" s="26">
        <v>179</v>
      </c>
    </row>
    <row r="52" spans="1:9" ht="22.5" x14ac:dyDescent="0.2">
      <c r="A52" s="38" t="s">
        <v>45</v>
      </c>
      <c r="B52" s="20">
        <v>91699000548</v>
      </c>
      <c r="C52" s="21" t="s">
        <v>10</v>
      </c>
      <c r="D52" s="22">
        <v>6402</v>
      </c>
      <c r="E52" s="23" t="s">
        <v>13</v>
      </c>
      <c r="F52" s="23" t="s">
        <v>39</v>
      </c>
      <c r="G52" s="24" t="s">
        <v>5</v>
      </c>
      <c r="H52" s="25">
        <v>0.3</v>
      </c>
      <c r="I52" s="26">
        <v>267.39999999999998</v>
      </c>
    </row>
    <row r="53" spans="1:9" ht="22.5" x14ac:dyDescent="0.2">
      <c r="A53" s="38" t="s">
        <v>45</v>
      </c>
      <c r="B53" s="20">
        <v>91699000548</v>
      </c>
      <c r="C53" s="21" t="s">
        <v>10</v>
      </c>
      <c r="D53" s="22">
        <v>6402</v>
      </c>
      <c r="E53" s="23" t="s">
        <v>13</v>
      </c>
      <c r="F53" s="23" t="s">
        <v>46</v>
      </c>
      <c r="G53" s="24" t="s">
        <v>5</v>
      </c>
      <c r="H53" s="25">
        <v>375</v>
      </c>
      <c r="I53" s="26">
        <v>375030</v>
      </c>
    </row>
    <row r="54" spans="1:9" x14ac:dyDescent="0.2">
      <c r="A54" s="38" t="s">
        <v>97</v>
      </c>
      <c r="B54" s="20">
        <v>91699000541</v>
      </c>
      <c r="C54" s="21" t="s">
        <v>10</v>
      </c>
      <c r="D54" s="22">
        <v>6402</v>
      </c>
      <c r="E54" s="23" t="s">
        <v>13</v>
      </c>
      <c r="F54" s="23" t="s">
        <v>39</v>
      </c>
      <c r="G54" s="24" t="s">
        <v>5</v>
      </c>
      <c r="H54" s="25">
        <v>0.3</v>
      </c>
      <c r="I54" s="26">
        <v>273.42</v>
      </c>
    </row>
    <row r="55" spans="1:9" x14ac:dyDescent="0.2">
      <c r="A55" s="38" t="s">
        <v>188</v>
      </c>
      <c r="B55" s="20">
        <v>91699000539</v>
      </c>
      <c r="C55" s="21" t="s">
        <v>10</v>
      </c>
      <c r="D55" s="22">
        <v>6402</v>
      </c>
      <c r="E55" s="23" t="s">
        <v>13</v>
      </c>
      <c r="F55" s="23" t="s">
        <v>49</v>
      </c>
      <c r="G55" s="24" t="s">
        <v>5</v>
      </c>
      <c r="H55" s="25">
        <v>0.2</v>
      </c>
      <c r="I55" s="26">
        <v>168</v>
      </c>
    </row>
    <row r="56" spans="1:9" x14ac:dyDescent="0.2">
      <c r="A56" s="38" t="s">
        <v>188</v>
      </c>
      <c r="B56" s="20">
        <v>91699000539</v>
      </c>
      <c r="C56" s="21" t="s">
        <v>10</v>
      </c>
      <c r="D56" s="22">
        <v>6402</v>
      </c>
      <c r="E56" s="23" t="s">
        <v>13</v>
      </c>
      <c r="F56" s="23" t="s">
        <v>39</v>
      </c>
      <c r="G56" s="24" t="s">
        <v>5</v>
      </c>
      <c r="H56" s="25">
        <v>0.4</v>
      </c>
      <c r="I56" s="26">
        <v>386</v>
      </c>
    </row>
    <row r="57" spans="1:9" ht="22.5" x14ac:dyDescent="0.2">
      <c r="A57" s="38" t="s">
        <v>47</v>
      </c>
      <c r="B57" s="20">
        <v>91699000826</v>
      </c>
      <c r="C57" s="21" t="s">
        <v>11</v>
      </c>
      <c r="D57" s="22">
        <v>6402</v>
      </c>
      <c r="E57" s="23" t="s">
        <v>13</v>
      </c>
      <c r="F57" s="23" t="s">
        <v>41</v>
      </c>
      <c r="G57" s="24" t="s">
        <v>5</v>
      </c>
      <c r="H57" s="25">
        <v>2.6</v>
      </c>
      <c r="I57" s="26">
        <v>2579</v>
      </c>
    </row>
    <row r="58" spans="1:9" ht="22.5" x14ac:dyDescent="0.2">
      <c r="A58" s="38" t="s">
        <v>91</v>
      </c>
      <c r="B58" s="20">
        <v>91699000832</v>
      </c>
      <c r="C58" s="21" t="s">
        <v>11</v>
      </c>
      <c r="D58" s="22">
        <v>6402</v>
      </c>
      <c r="E58" s="23" t="s">
        <v>13</v>
      </c>
      <c r="F58" s="23" t="s">
        <v>41</v>
      </c>
      <c r="G58" s="24" t="s">
        <v>5</v>
      </c>
      <c r="H58" s="25">
        <v>4.8</v>
      </c>
      <c r="I58" s="26">
        <v>4798</v>
      </c>
    </row>
    <row r="59" spans="1:9" ht="22.5" x14ac:dyDescent="0.2">
      <c r="A59" s="38" t="s">
        <v>91</v>
      </c>
      <c r="B59" s="20">
        <v>91699000832</v>
      </c>
      <c r="C59" s="21" t="s">
        <v>11</v>
      </c>
      <c r="D59" s="22">
        <v>6402</v>
      </c>
      <c r="E59" s="23" t="s">
        <v>13</v>
      </c>
      <c r="F59" s="23" t="s">
        <v>49</v>
      </c>
      <c r="G59" s="24" t="s">
        <v>5</v>
      </c>
      <c r="H59" s="25">
        <v>0.1</v>
      </c>
      <c r="I59" s="26">
        <v>24</v>
      </c>
    </row>
    <row r="60" spans="1:9" ht="22.5" x14ac:dyDescent="0.2">
      <c r="A60" s="38" t="s">
        <v>186</v>
      </c>
      <c r="B60" s="20">
        <v>91699000566</v>
      </c>
      <c r="C60" s="21" t="s">
        <v>11</v>
      </c>
      <c r="D60" s="22">
        <v>6402</v>
      </c>
      <c r="E60" s="23" t="s">
        <v>13</v>
      </c>
      <c r="F60" s="23" t="s">
        <v>34</v>
      </c>
      <c r="G60" s="24" t="s">
        <v>5</v>
      </c>
      <c r="H60" s="25">
        <v>12.6</v>
      </c>
      <c r="I60" s="26">
        <v>12640</v>
      </c>
    </row>
    <row r="61" spans="1:9" ht="22.5" customHeight="1" x14ac:dyDescent="0.2">
      <c r="A61" s="38" t="s">
        <v>131</v>
      </c>
      <c r="B61" s="20">
        <v>91699000555</v>
      </c>
      <c r="C61" s="21" t="s">
        <v>11</v>
      </c>
      <c r="D61" s="22">
        <v>6402</v>
      </c>
      <c r="E61" s="23" t="s">
        <v>13</v>
      </c>
      <c r="F61" s="23" t="s">
        <v>49</v>
      </c>
      <c r="G61" s="24" t="s">
        <v>5</v>
      </c>
      <c r="H61" s="25">
        <v>0.1</v>
      </c>
      <c r="I61" s="26">
        <v>103.6</v>
      </c>
    </row>
    <row r="62" spans="1:9" ht="22.5" x14ac:dyDescent="0.2">
      <c r="A62" s="38" t="s">
        <v>48</v>
      </c>
      <c r="B62" s="20">
        <v>91699000567</v>
      </c>
      <c r="C62" s="21" t="s">
        <v>11</v>
      </c>
      <c r="D62" s="22">
        <v>6402</v>
      </c>
      <c r="E62" s="23" t="s">
        <v>13</v>
      </c>
      <c r="F62" s="23" t="s">
        <v>49</v>
      </c>
      <c r="G62" s="24" t="s">
        <v>5</v>
      </c>
      <c r="H62" s="25">
        <v>0.5</v>
      </c>
      <c r="I62" s="26">
        <v>532.54</v>
      </c>
    </row>
    <row r="63" spans="1:9" ht="22.5" x14ac:dyDescent="0.2">
      <c r="A63" s="38" t="s">
        <v>24</v>
      </c>
      <c r="B63" s="20">
        <v>91699000559</v>
      </c>
      <c r="C63" s="21" t="s">
        <v>11</v>
      </c>
      <c r="D63" s="22">
        <v>6402</v>
      </c>
      <c r="E63" s="23" t="s">
        <v>13</v>
      </c>
      <c r="F63" s="23" t="s">
        <v>49</v>
      </c>
      <c r="G63" s="24" t="s">
        <v>5</v>
      </c>
      <c r="H63" s="25">
        <v>0.3</v>
      </c>
      <c r="I63" s="26">
        <v>319</v>
      </c>
    </row>
    <row r="64" spans="1:9" ht="22.5" x14ac:dyDescent="0.2">
      <c r="A64" s="38" t="s">
        <v>24</v>
      </c>
      <c r="B64" s="20">
        <v>91699000559</v>
      </c>
      <c r="C64" s="21" t="s">
        <v>11</v>
      </c>
      <c r="D64" s="22">
        <v>6402</v>
      </c>
      <c r="E64" s="23" t="s">
        <v>13</v>
      </c>
      <c r="F64" s="23" t="s">
        <v>39</v>
      </c>
      <c r="G64" s="24" t="s">
        <v>5</v>
      </c>
      <c r="H64" s="25">
        <v>0.5</v>
      </c>
      <c r="I64" s="26">
        <v>473.18</v>
      </c>
    </row>
    <row r="65" spans="1:9" x14ac:dyDescent="0.2">
      <c r="A65" s="38" t="s">
        <v>94</v>
      </c>
      <c r="B65" s="20">
        <v>91699000840</v>
      </c>
      <c r="C65" s="21" t="s">
        <v>95</v>
      </c>
      <c r="D65" s="22">
        <v>6402</v>
      </c>
      <c r="E65" s="23" t="s">
        <v>13</v>
      </c>
      <c r="F65" s="23" t="s">
        <v>96</v>
      </c>
      <c r="G65" s="24" t="s">
        <v>5</v>
      </c>
      <c r="H65" s="25">
        <v>0.1</v>
      </c>
      <c r="I65" s="26">
        <v>110.32</v>
      </c>
    </row>
    <row r="66" spans="1:9" x14ac:dyDescent="0.2">
      <c r="A66" s="38" t="s">
        <v>190</v>
      </c>
      <c r="B66" s="20">
        <v>91699000835</v>
      </c>
      <c r="C66" s="21" t="s">
        <v>95</v>
      </c>
      <c r="D66" s="22">
        <v>6402</v>
      </c>
      <c r="E66" s="23" t="s">
        <v>13</v>
      </c>
      <c r="F66" s="23" t="s">
        <v>41</v>
      </c>
      <c r="G66" s="24" t="s">
        <v>5</v>
      </c>
      <c r="H66" s="25">
        <v>48.8</v>
      </c>
      <c r="I66" s="26">
        <v>48782</v>
      </c>
    </row>
    <row r="67" spans="1:9" x14ac:dyDescent="0.2">
      <c r="A67" s="48" t="s">
        <v>164</v>
      </c>
      <c r="B67" s="20">
        <v>91699001210</v>
      </c>
      <c r="C67" s="21" t="s">
        <v>95</v>
      </c>
      <c r="D67" s="22">
        <v>6402</v>
      </c>
      <c r="E67" s="23" t="s">
        <v>13</v>
      </c>
      <c r="F67" s="23" t="s">
        <v>41</v>
      </c>
      <c r="G67" s="24" t="s">
        <v>5</v>
      </c>
      <c r="H67" s="25">
        <v>38.299999999999997</v>
      </c>
      <c r="I67" s="26">
        <v>38250.46</v>
      </c>
    </row>
    <row r="68" spans="1:9" ht="22.5" x14ac:dyDescent="0.2">
      <c r="A68" s="38" t="s">
        <v>119</v>
      </c>
      <c r="B68" s="20">
        <v>91699000579</v>
      </c>
      <c r="C68" s="21" t="s">
        <v>95</v>
      </c>
      <c r="D68" s="22">
        <v>6402</v>
      </c>
      <c r="E68" s="23" t="s">
        <v>13</v>
      </c>
      <c r="F68" s="23" t="s">
        <v>49</v>
      </c>
      <c r="G68" s="24" t="s">
        <v>5</v>
      </c>
      <c r="H68" s="25">
        <v>0.1</v>
      </c>
      <c r="I68" s="26">
        <v>83</v>
      </c>
    </row>
    <row r="69" spans="1:9" ht="22.5" x14ac:dyDescent="0.2">
      <c r="A69" s="38" t="s">
        <v>142</v>
      </c>
      <c r="B69" s="20">
        <v>91699000578</v>
      </c>
      <c r="C69" s="21" t="s">
        <v>95</v>
      </c>
      <c r="D69" s="22">
        <v>6402</v>
      </c>
      <c r="E69" s="23" t="s">
        <v>13</v>
      </c>
      <c r="F69" s="23" t="s">
        <v>34</v>
      </c>
      <c r="G69" s="24" t="s">
        <v>5</v>
      </c>
      <c r="H69" s="25">
        <v>6.1</v>
      </c>
      <c r="I69" s="26">
        <v>6040</v>
      </c>
    </row>
    <row r="70" spans="1:9" ht="22.5" x14ac:dyDescent="0.2">
      <c r="A70" s="38" t="s">
        <v>146</v>
      </c>
      <c r="B70" s="20">
        <v>91699000573</v>
      </c>
      <c r="C70" s="21" t="s">
        <v>95</v>
      </c>
      <c r="D70" s="22">
        <v>6402</v>
      </c>
      <c r="E70" s="23" t="s">
        <v>13</v>
      </c>
      <c r="F70" s="23" t="s">
        <v>39</v>
      </c>
      <c r="G70" s="24" t="s">
        <v>5</v>
      </c>
      <c r="H70" s="25">
        <v>0.2</v>
      </c>
      <c r="I70" s="26">
        <v>240.54</v>
      </c>
    </row>
    <row r="71" spans="1:9" ht="22.5" x14ac:dyDescent="0.2">
      <c r="A71" s="38" t="s">
        <v>146</v>
      </c>
      <c r="B71" s="20">
        <v>91699000573</v>
      </c>
      <c r="C71" s="21" t="s">
        <v>95</v>
      </c>
      <c r="D71" s="22">
        <v>6402</v>
      </c>
      <c r="E71" s="23" t="s">
        <v>13</v>
      </c>
      <c r="F71" s="23" t="s">
        <v>14</v>
      </c>
      <c r="G71" s="24" t="s">
        <v>5</v>
      </c>
      <c r="H71" s="25">
        <v>11.8</v>
      </c>
      <c r="I71" s="26">
        <v>11800</v>
      </c>
    </row>
    <row r="72" spans="1:9" ht="22.5" x14ac:dyDescent="0.2">
      <c r="A72" s="38" t="s">
        <v>100</v>
      </c>
      <c r="B72" s="20">
        <v>91699000841</v>
      </c>
      <c r="C72" s="21" t="s">
        <v>51</v>
      </c>
      <c r="D72" s="22">
        <v>6402</v>
      </c>
      <c r="E72" s="23" t="s">
        <v>13</v>
      </c>
      <c r="F72" s="23" t="s">
        <v>41</v>
      </c>
      <c r="G72" s="24" t="s">
        <v>5</v>
      </c>
      <c r="H72" s="25">
        <v>121.5</v>
      </c>
      <c r="I72" s="26">
        <v>121520</v>
      </c>
    </row>
    <row r="73" spans="1:9" ht="22.5" x14ac:dyDescent="0.2">
      <c r="A73" s="38" t="s">
        <v>50</v>
      </c>
      <c r="B73" s="20">
        <v>91699000592</v>
      </c>
      <c r="C73" s="21" t="s">
        <v>51</v>
      </c>
      <c r="D73" s="22">
        <v>6402</v>
      </c>
      <c r="E73" s="23" t="s">
        <v>13</v>
      </c>
      <c r="F73" s="23" t="s">
        <v>46</v>
      </c>
      <c r="G73" s="24" t="s">
        <v>5</v>
      </c>
      <c r="H73" s="25">
        <v>187.6</v>
      </c>
      <c r="I73" s="26">
        <v>187515</v>
      </c>
    </row>
    <row r="74" spans="1:9" x14ac:dyDescent="0.2">
      <c r="A74" s="38" t="s">
        <v>179</v>
      </c>
      <c r="B74" s="20">
        <v>91699001248</v>
      </c>
      <c r="C74" s="21" t="s">
        <v>12</v>
      </c>
      <c r="D74" s="22">
        <v>6402</v>
      </c>
      <c r="E74" s="23" t="s">
        <v>13</v>
      </c>
      <c r="F74" s="23" t="s">
        <v>14</v>
      </c>
      <c r="G74" s="24" t="s">
        <v>5</v>
      </c>
      <c r="H74" s="25">
        <v>2.4</v>
      </c>
      <c r="I74" s="26">
        <v>2411</v>
      </c>
    </row>
    <row r="75" spans="1:9" x14ac:dyDescent="0.2">
      <c r="A75" s="38" t="s">
        <v>54</v>
      </c>
      <c r="B75" s="20">
        <v>91699001241</v>
      </c>
      <c r="C75" s="21" t="s">
        <v>12</v>
      </c>
      <c r="D75" s="22">
        <v>6402</v>
      </c>
      <c r="E75" s="23" t="s">
        <v>13</v>
      </c>
      <c r="F75" s="23" t="s">
        <v>41</v>
      </c>
      <c r="G75" s="24" t="s">
        <v>5</v>
      </c>
      <c r="H75" s="25">
        <v>16</v>
      </c>
      <c r="I75" s="26">
        <v>15993.36</v>
      </c>
    </row>
    <row r="76" spans="1:9" x14ac:dyDescent="0.2">
      <c r="A76" s="38" t="s">
        <v>92</v>
      </c>
      <c r="B76" s="20">
        <v>91699001247</v>
      </c>
      <c r="C76" s="21" t="s">
        <v>12</v>
      </c>
      <c r="D76" s="22">
        <v>6402</v>
      </c>
      <c r="E76" s="23" t="s">
        <v>13</v>
      </c>
      <c r="F76" s="23" t="s">
        <v>39</v>
      </c>
      <c r="G76" s="24" t="s">
        <v>5</v>
      </c>
      <c r="H76" s="25">
        <v>0.1</v>
      </c>
      <c r="I76" s="26">
        <v>116.18</v>
      </c>
    </row>
    <row r="77" spans="1:9" x14ac:dyDescent="0.2">
      <c r="A77" s="48" t="s">
        <v>55</v>
      </c>
      <c r="B77" s="20">
        <v>91699001232</v>
      </c>
      <c r="C77" s="21" t="s">
        <v>12</v>
      </c>
      <c r="D77" s="22">
        <v>6402</v>
      </c>
      <c r="E77" s="23" t="s">
        <v>13</v>
      </c>
      <c r="F77" s="23" t="s">
        <v>41</v>
      </c>
      <c r="G77" s="24" t="s">
        <v>5</v>
      </c>
      <c r="H77" s="25">
        <v>41.2</v>
      </c>
      <c r="I77" s="26">
        <v>41192.99</v>
      </c>
    </row>
    <row r="78" spans="1:9" x14ac:dyDescent="0.2">
      <c r="A78" s="48" t="s">
        <v>56</v>
      </c>
      <c r="B78" s="20">
        <v>91699001246</v>
      </c>
      <c r="C78" s="21" t="s">
        <v>12</v>
      </c>
      <c r="D78" s="22">
        <v>6402</v>
      </c>
      <c r="E78" s="23" t="s">
        <v>13</v>
      </c>
      <c r="F78" s="23" t="s">
        <v>49</v>
      </c>
      <c r="G78" s="24" t="s">
        <v>5</v>
      </c>
      <c r="H78" s="25">
        <v>0.1</v>
      </c>
      <c r="I78" s="26">
        <v>53</v>
      </c>
    </row>
    <row r="79" spans="1:9" ht="23.25" customHeight="1" x14ac:dyDescent="0.2">
      <c r="A79" s="38" t="s">
        <v>57</v>
      </c>
      <c r="B79" s="20">
        <v>91699000596</v>
      </c>
      <c r="C79" s="21" t="s">
        <v>12</v>
      </c>
      <c r="D79" s="22">
        <v>6402</v>
      </c>
      <c r="E79" s="23" t="s">
        <v>13</v>
      </c>
      <c r="F79" s="23" t="s">
        <v>34</v>
      </c>
      <c r="G79" s="24" t="s">
        <v>5</v>
      </c>
      <c r="H79" s="25">
        <v>2.6</v>
      </c>
      <c r="I79" s="26">
        <v>2600</v>
      </c>
    </row>
    <row r="80" spans="1:9" ht="23.25" customHeight="1" x14ac:dyDescent="0.2">
      <c r="A80" s="38" t="s">
        <v>57</v>
      </c>
      <c r="B80" s="20">
        <v>91699000596</v>
      </c>
      <c r="C80" s="21" t="s">
        <v>12</v>
      </c>
      <c r="D80" s="22">
        <v>6402</v>
      </c>
      <c r="E80" s="23" t="s">
        <v>13</v>
      </c>
      <c r="F80" s="23" t="s">
        <v>49</v>
      </c>
      <c r="G80" s="24" t="s">
        <v>5</v>
      </c>
      <c r="H80" s="25">
        <v>10</v>
      </c>
      <c r="I80" s="26">
        <v>10000</v>
      </c>
    </row>
    <row r="81" spans="1:9" ht="23.25" customHeight="1" x14ac:dyDescent="0.2">
      <c r="A81" s="38" t="s">
        <v>57</v>
      </c>
      <c r="B81" s="20">
        <v>91699000596</v>
      </c>
      <c r="C81" s="21" t="s">
        <v>12</v>
      </c>
      <c r="D81" s="22">
        <v>6402</v>
      </c>
      <c r="E81" s="23" t="s">
        <v>13</v>
      </c>
      <c r="F81" s="23" t="s">
        <v>39</v>
      </c>
      <c r="G81" s="24" t="s">
        <v>5</v>
      </c>
      <c r="H81" s="25">
        <v>0.5</v>
      </c>
      <c r="I81" s="26">
        <f>264.35+193.68</f>
        <v>458.03000000000003</v>
      </c>
    </row>
    <row r="82" spans="1:9" ht="23.25" customHeight="1" x14ac:dyDescent="0.2">
      <c r="A82" s="38" t="s">
        <v>57</v>
      </c>
      <c r="B82" s="20">
        <v>91699000596</v>
      </c>
      <c r="C82" s="21" t="s">
        <v>12</v>
      </c>
      <c r="D82" s="22">
        <v>6402</v>
      </c>
      <c r="E82" s="23" t="s">
        <v>13</v>
      </c>
      <c r="F82" s="23" t="s">
        <v>14</v>
      </c>
      <c r="G82" s="24" t="s">
        <v>5</v>
      </c>
      <c r="H82" s="25">
        <v>50</v>
      </c>
      <c r="I82" s="26">
        <v>50026.99</v>
      </c>
    </row>
    <row r="83" spans="1:9" ht="14.25" customHeight="1" x14ac:dyDescent="0.2">
      <c r="A83" s="38" t="s">
        <v>133</v>
      </c>
      <c r="B83" s="20">
        <v>91699000601</v>
      </c>
      <c r="C83" s="21" t="s">
        <v>12</v>
      </c>
      <c r="D83" s="22">
        <v>6402</v>
      </c>
      <c r="E83" s="23" t="s">
        <v>13</v>
      </c>
      <c r="F83" s="23" t="s">
        <v>39</v>
      </c>
      <c r="G83" s="24" t="s">
        <v>5</v>
      </c>
      <c r="H83" s="25">
        <v>0.6</v>
      </c>
      <c r="I83" s="26">
        <v>620</v>
      </c>
    </row>
    <row r="84" spans="1:9" ht="12" customHeight="1" x14ac:dyDescent="0.2">
      <c r="A84" s="38" t="s">
        <v>58</v>
      </c>
      <c r="B84" s="20">
        <v>91699000597</v>
      </c>
      <c r="C84" s="21" t="s">
        <v>12</v>
      </c>
      <c r="D84" s="22">
        <v>6402</v>
      </c>
      <c r="E84" s="23" t="s">
        <v>13</v>
      </c>
      <c r="F84" s="23" t="s">
        <v>46</v>
      </c>
      <c r="G84" s="24" t="s">
        <v>5</v>
      </c>
      <c r="H84" s="25">
        <v>11.9</v>
      </c>
      <c r="I84" s="26">
        <v>11935.86</v>
      </c>
    </row>
    <row r="85" spans="1:9" ht="22.5" x14ac:dyDescent="0.2">
      <c r="A85" s="38" t="s">
        <v>157</v>
      </c>
      <c r="B85" s="20">
        <v>91699000606</v>
      </c>
      <c r="C85" s="21" t="s">
        <v>12</v>
      </c>
      <c r="D85" s="22">
        <v>6402</v>
      </c>
      <c r="E85" s="23" t="s">
        <v>13</v>
      </c>
      <c r="F85" s="23" t="s">
        <v>49</v>
      </c>
      <c r="G85" s="24" t="s">
        <v>5</v>
      </c>
      <c r="H85" s="25">
        <v>115</v>
      </c>
      <c r="I85" s="26">
        <v>115000</v>
      </c>
    </row>
    <row r="86" spans="1:9" ht="22.5" x14ac:dyDescent="0.2">
      <c r="A86" s="38" t="s">
        <v>157</v>
      </c>
      <c r="B86" s="20">
        <v>91699000606</v>
      </c>
      <c r="C86" s="21" t="s">
        <v>12</v>
      </c>
      <c r="D86" s="22">
        <v>6402</v>
      </c>
      <c r="E86" s="23" t="s">
        <v>13</v>
      </c>
      <c r="F86" s="23" t="s">
        <v>39</v>
      </c>
      <c r="G86" s="24" t="s">
        <v>5</v>
      </c>
      <c r="H86" s="25">
        <v>0.5</v>
      </c>
      <c r="I86" s="26">
        <v>464.1</v>
      </c>
    </row>
    <row r="87" spans="1:9" x14ac:dyDescent="0.2">
      <c r="A87" s="48" t="s">
        <v>59</v>
      </c>
      <c r="B87" s="20">
        <v>91699000609</v>
      </c>
      <c r="C87" s="21" t="s">
        <v>12</v>
      </c>
      <c r="D87" s="22">
        <v>6402</v>
      </c>
      <c r="E87" s="23" t="s">
        <v>13</v>
      </c>
      <c r="F87" s="23" t="s">
        <v>39</v>
      </c>
      <c r="G87" s="24" t="s">
        <v>5</v>
      </c>
      <c r="H87" s="25">
        <v>0.4</v>
      </c>
      <c r="I87" s="26">
        <v>390.02</v>
      </c>
    </row>
    <row r="88" spans="1:9" x14ac:dyDescent="0.2">
      <c r="A88" s="48" t="s">
        <v>185</v>
      </c>
      <c r="B88" s="20">
        <v>91699000605</v>
      </c>
      <c r="C88" s="21" t="s">
        <v>12</v>
      </c>
      <c r="D88" s="22">
        <v>6402</v>
      </c>
      <c r="E88" s="23" t="s">
        <v>13</v>
      </c>
      <c r="F88" s="23" t="s">
        <v>39</v>
      </c>
      <c r="G88" s="24" t="s">
        <v>5</v>
      </c>
      <c r="H88" s="25">
        <v>0.2</v>
      </c>
      <c r="I88" s="26">
        <v>222.82</v>
      </c>
    </row>
    <row r="89" spans="1:9" ht="25.5" customHeight="1" x14ac:dyDescent="0.2">
      <c r="A89" s="48" t="s">
        <v>74</v>
      </c>
      <c r="B89" s="20">
        <v>91699000610</v>
      </c>
      <c r="C89" s="21" t="s">
        <v>12</v>
      </c>
      <c r="D89" s="22">
        <v>6402</v>
      </c>
      <c r="E89" s="23" t="s">
        <v>13</v>
      </c>
      <c r="F89" s="23" t="s">
        <v>39</v>
      </c>
      <c r="G89" s="24" t="s">
        <v>5</v>
      </c>
      <c r="H89" s="25">
        <v>0.3</v>
      </c>
      <c r="I89" s="26">
        <v>310.2</v>
      </c>
    </row>
    <row r="90" spans="1:9" ht="22.5" x14ac:dyDescent="0.2">
      <c r="A90" s="48" t="s">
        <v>180</v>
      </c>
      <c r="B90" s="20">
        <v>91699000612</v>
      </c>
      <c r="C90" s="21" t="s">
        <v>12</v>
      </c>
      <c r="D90" s="22">
        <v>6402</v>
      </c>
      <c r="E90" s="23" t="s">
        <v>13</v>
      </c>
      <c r="F90" s="23" t="s">
        <v>39</v>
      </c>
      <c r="G90" s="24" t="s">
        <v>5</v>
      </c>
      <c r="H90" s="25">
        <v>0.3</v>
      </c>
      <c r="I90" s="26">
        <v>281.06</v>
      </c>
    </row>
    <row r="91" spans="1:9" ht="22.5" x14ac:dyDescent="0.2">
      <c r="A91" s="48" t="s">
        <v>83</v>
      </c>
      <c r="B91" s="20">
        <v>91699000613</v>
      </c>
      <c r="C91" s="21" t="s">
        <v>12</v>
      </c>
      <c r="D91" s="22">
        <v>6402</v>
      </c>
      <c r="E91" s="23" t="s">
        <v>13</v>
      </c>
      <c r="F91" s="23" t="s">
        <v>49</v>
      </c>
      <c r="G91" s="24" t="s">
        <v>5</v>
      </c>
      <c r="H91" s="25">
        <v>0.1</v>
      </c>
      <c r="I91" s="26">
        <v>170</v>
      </c>
    </row>
    <row r="92" spans="1:9" ht="22.5" x14ac:dyDescent="0.2">
      <c r="A92" s="48" t="s">
        <v>83</v>
      </c>
      <c r="B92" s="20">
        <v>91699000613</v>
      </c>
      <c r="C92" s="21" t="s">
        <v>12</v>
      </c>
      <c r="D92" s="22">
        <v>6402</v>
      </c>
      <c r="E92" s="23" t="s">
        <v>13</v>
      </c>
      <c r="F92" s="23" t="s">
        <v>39</v>
      </c>
      <c r="G92" s="24" t="s">
        <v>5</v>
      </c>
      <c r="H92" s="25">
        <v>0.7</v>
      </c>
      <c r="I92" s="26">
        <v>677.84</v>
      </c>
    </row>
    <row r="93" spans="1:9" x14ac:dyDescent="0.2">
      <c r="A93" s="48" t="s">
        <v>60</v>
      </c>
      <c r="B93" s="20">
        <v>91699001268</v>
      </c>
      <c r="C93" s="21" t="s">
        <v>30</v>
      </c>
      <c r="D93" s="22">
        <v>6402</v>
      </c>
      <c r="E93" s="23" t="s">
        <v>13</v>
      </c>
      <c r="F93" s="23" t="s">
        <v>41</v>
      </c>
      <c r="G93" s="24" t="s">
        <v>5</v>
      </c>
      <c r="H93" s="25">
        <v>20</v>
      </c>
      <c r="I93" s="26">
        <v>20019.32</v>
      </c>
    </row>
    <row r="94" spans="1:9" x14ac:dyDescent="0.2">
      <c r="A94" s="38" t="s">
        <v>61</v>
      </c>
      <c r="B94" s="20">
        <v>91699001264</v>
      </c>
      <c r="C94" s="21" t="s">
        <v>30</v>
      </c>
      <c r="D94" s="22">
        <v>6402</v>
      </c>
      <c r="E94" s="23" t="s">
        <v>13</v>
      </c>
      <c r="F94" s="23" t="s">
        <v>41</v>
      </c>
      <c r="G94" s="24" t="s">
        <v>5</v>
      </c>
      <c r="H94" s="25">
        <v>78</v>
      </c>
      <c r="I94" s="26">
        <v>78014.039999999994</v>
      </c>
    </row>
    <row r="95" spans="1:9" x14ac:dyDescent="0.2">
      <c r="A95" s="38" t="s">
        <v>198</v>
      </c>
      <c r="B95" s="20">
        <v>91699001269</v>
      </c>
      <c r="C95" s="21" t="s">
        <v>30</v>
      </c>
      <c r="D95" s="22">
        <v>6402</v>
      </c>
      <c r="E95" s="23" t="s">
        <v>13</v>
      </c>
      <c r="F95" s="23" t="s">
        <v>41</v>
      </c>
      <c r="G95" s="24" t="s">
        <v>5</v>
      </c>
      <c r="H95" s="25">
        <v>140.6</v>
      </c>
      <c r="I95" s="26">
        <v>140616</v>
      </c>
    </row>
    <row r="96" spans="1:9" x14ac:dyDescent="0.2">
      <c r="A96" s="38" t="s">
        <v>88</v>
      </c>
      <c r="B96" s="20">
        <v>91699001536</v>
      </c>
      <c r="C96" s="21" t="s">
        <v>30</v>
      </c>
      <c r="D96" s="22">
        <v>6402</v>
      </c>
      <c r="E96" s="23" t="s">
        <v>13</v>
      </c>
      <c r="F96" s="23" t="s">
        <v>14</v>
      </c>
      <c r="G96" s="24" t="s">
        <v>5</v>
      </c>
      <c r="H96" s="25">
        <v>113.1</v>
      </c>
      <c r="I96" s="26">
        <v>113050</v>
      </c>
    </row>
    <row r="97" spans="1:9" x14ac:dyDescent="0.2">
      <c r="A97" s="38" t="s">
        <v>105</v>
      </c>
      <c r="B97" s="20">
        <v>91699001265</v>
      </c>
      <c r="C97" s="21" t="s">
        <v>30</v>
      </c>
      <c r="D97" s="22">
        <v>6402</v>
      </c>
      <c r="E97" s="23" t="s">
        <v>13</v>
      </c>
      <c r="F97" s="23" t="s">
        <v>41</v>
      </c>
      <c r="G97" s="24" t="s">
        <v>5</v>
      </c>
      <c r="H97" s="25">
        <v>79.3</v>
      </c>
      <c r="I97" s="26">
        <v>79332.649999999994</v>
      </c>
    </row>
    <row r="98" spans="1:9" x14ac:dyDescent="0.2">
      <c r="A98" s="38" t="s">
        <v>62</v>
      </c>
      <c r="B98" s="20">
        <v>91699001286</v>
      </c>
      <c r="C98" s="21" t="s">
        <v>31</v>
      </c>
      <c r="D98" s="22">
        <v>6402</v>
      </c>
      <c r="E98" s="23" t="s">
        <v>13</v>
      </c>
      <c r="F98" s="23" t="s">
        <v>41</v>
      </c>
      <c r="G98" s="24" t="s">
        <v>5</v>
      </c>
      <c r="H98" s="25">
        <v>22.7</v>
      </c>
      <c r="I98" s="26">
        <v>22745</v>
      </c>
    </row>
    <row r="99" spans="1:9" x14ac:dyDescent="0.2">
      <c r="A99" s="38" t="s">
        <v>137</v>
      </c>
      <c r="B99" s="20">
        <v>91699000855</v>
      </c>
      <c r="C99" s="21" t="s">
        <v>31</v>
      </c>
      <c r="D99" s="22">
        <v>6402</v>
      </c>
      <c r="E99" s="23" t="s">
        <v>13</v>
      </c>
      <c r="F99" s="23" t="s">
        <v>41</v>
      </c>
      <c r="G99" s="24" t="s">
        <v>5</v>
      </c>
      <c r="H99" s="25">
        <f>69.4+11</f>
        <v>80.400000000000006</v>
      </c>
      <c r="I99" s="26">
        <f>69441.02+11006.82</f>
        <v>80447.839999999997</v>
      </c>
    </row>
    <row r="100" spans="1:9" ht="22.5" x14ac:dyDescent="0.2">
      <c r="A100" s="38" t="s">
        <v>191</v>
      </c>
      <c r="B100" s="20">
        <v>91699001285</v>
      </c>
      <c r="C100" s="21" t="s">
        <v>31</v>
      </c>
      <c r="D100" s="22">
        <v>6402</v>
      </c>
      <c r="E100" s="23" t="s">
        <v>13</v>
      </c>
      <c r="F100" s="23" t="s">
        <v>41</v>
      </c>
      <c r="G100" s="24" t="s">
        <v>5</v>
      </c>
      <c r="H100" s="25">
        <v>37.5</v>
      </c>
      <c r="I100" s="26">
        <v>37564.050000000003</v>
      </c>
    </row>
    <row r="101" spans="1:9" x14ac:dyDescent="0.2">
      <c r="A101" s="38" t="s">
        <v>25</v>
      </c>
      <c r="B101" s="20">
        <v>91699000620</v>
      </c>
      <c r="C101" s="21" t="s">
        <v>31</v>
      </c>
      <c r="D101" s="22">
        <v>6402</v>
      </c>
      <c r="E101" s="23" t="s">
        <v>13</v>
      </c>
      <c r="F101" s="23" t="s">
        <v>23</v>
      </c>
      <c r="G101" s="24" t="s">
        <v>5</v>
      </c>
      <c r="H101" s="25">
        <v>26.1</v>
      </c>
      <c r="I101" s="26">
        <v>26081</v>
      </c>
    </row>
    <row r="102" spans="1:9" x14ac:dyDescent="0.2">
      <c r="A102" s="48" t="s">
        <v>184</v>
      </c>
      <c r="B102" s="20">
        <v>91699000619</v>
      </c>
      <c r="C102" s="21" t="s">
        <v>31</v>
      </c>
      <c r="D102" s="22">
        <v>6402</v>
      </c>
      <c r="E102" s="23" t="s">
        <v>13</v>
      </c>
      <c r="F102" s="23" t="s">
        <v>39</v>
      </c>
      <c r="G102" s="24" t="s">
        <v>5</v>
      </c>
      <c r="H102" s="25">
        <v>0</v>
      </c>
      <c r="I102" s="26">
        <v>10</v>
      </c>
    </row>
    <row r="103" spans="1:9" x14ac:dyDescent="0.2">
      <c r="A103" s="38" t="s">
        <v>75</v>
      </c>
      <c r="B103" s="20">
        <v>91699000631</v>
      </c>
      <c r="C103" s="21" t="s">
        <v>31</v>
      </c>
      <c r="D103" s="22">
        <v>6402</v>
      </c>
      <c r="E103" s="23" t="s">
        <v>13</v>
      </c>
      <c r="F103" s="23" t="s">
        <v>49</v>
      </c>
      <c r="G103" s="24" t="s">
        <v>5</v>
      </c>
      <c r="H103" s="25">
        <v>0.1</v>
      </c>
      <c r="I103" s="26">
        <v>30</v>
      </c>
    </row>
    <row r="104" spans="1:9" x14ac:dyDescent="0.2">
      <c r="A104" s="38" t="s">
        <v>75</v>
      </c>
      <c r="B104" s="20">
        <v>91699000631</v>
      </c>
      <c r="C104" s="21" t="s">
        <v>31</v>
      </c>
      <c r="D104" s="22">
        <v>6402</v>
      </c>
      <c r="E104" s="23" t="s">
        <v>13</v>
      </c>
      <c r="F104" s="23" t="s">
        <v>39</v>
      </c>
      <c r="G104" s="24" t="s">
        <v>5</v>
      </c>
      <c r="H104" s="25">
        <v>0.3</v>
      </c>
      <c r="I104" s="26">
        <v>332</v>
      </c>
    </row>
    <row r="105" spans="1:9" x14ac:dyDescent="0.2">
      <c r="A105" s="38" t="s">
        <v>98</v>
      </c>
      <c r="B105" s="20">
        <v>91699000624</v>
      </c>
      <c r="C105" s="21" t="s">
        <v>31</v>
      </c>
      <c r="D105" s="22">
        <v>6402</v>
      </c>
      <c r="E105" s="23" t="s">
        <v>13</v>
      </c>
      <c r="F105" s="23" t="s">
        <v>49</v>
      </c>
      <c r="G105" s="24" t="s">
        <v>5</v>
      </c>
      <c r="H105" s="25">
        <v>9.4</v>
      </c>
      <c r="I105" s="26">
        <v>9430</v>
      </c>
    </row>
    <row r="106" spans="1:9" ht="24.75" customHeight="1" x14ac:dyDescent="0.2">
      <c r="A106" s="38" t="s">
        <v>173</v>
      </c>
      <c r="B106" s="20">
        <v>91699000632</v>
      </c>
      <c r="C106" s="21" t="s">
        <v>31</v>
      </c>
      <c r="D106" s="22">
        <v>6402</v>
      </c>
      <c r="E106" s="23" t="s">
        <v>13</v>
      </c>
      <c r="F106" s="23" t="s">
        <v>49</v>
      </c>
      <c r="G106" s="24" t="s">
        <v>5</v>
      </c>
      <c r="H106" s="25">
        <v>25.2</v>
      </c>
      <c r="I106" s="26">
        <v>25218</v>
      </c>
    </row>
    <row r="107" spans="1:9" ht="22.5" x14ac:dyDescent="0.2">
      <c r="A107" s="38" t="s">
        <v>78</v>
      </c>
      <c r="B107" s="20">
        <v>91699000633</v>
      </c>
      <c r="C107" s="21" t="s">
        <v>31</v>
      </c>
      <c r="D107" s="22">
        <v>6402</v>
      </c>
      <c r="E107" s="23" t="s">
        <v>13</v>
      </c>
      <c r="F107" s="23" t="s">
        <v>49</v>
      </c>
      <c r="G107" s="24" t="s">
        <v>5</v>
      </c>
      <c r="H107" s="25">
        <v>0.9</v>
      </c>
      <c r="I107" s="26">
        <v>890</v>
      </c>
    </row>
    <row r="108" spans="1:9" ht="22.5" x14ac:dyDescent="0.2">
      <c r="A108" s="38" t="s">
        <v>78</v>
      </c>
      <c r="B108" s="20">
        <v>91699000633</v>
      </c>
      <c r="C108" s="21" t="s">
        <v>31</v>
      </c>
      <c r="D108" s="22">
        <v>6402</v>
      </c>
      <c r="E108" s="23" t="s">
        <v>13</v>
      </c>
      <c r="F108" s="23" t="s">
        <v>39</v>
      </c>
      <c r="G108" s="24" t="s">
        <v>5</v>
      </c>
      <c r="H108" s="25">
        <v>0.3</v>
      </c>
      <c r="I108" s="26">
        <v>285</v>
      </c>
    </row>
    <row r="109" spans="1:9" x14ac:dyDescent="0.2">
      <c r="A109" s="38" t="s">
        <v>129</v>
      </c>
      <c r="B109" s="20">
        <v>91699000860</v>
      </c>
      <c r="C109" s="21" t="s">
        <v>77</v>
      </c>
      <c r="D109" s="22">
        <v>6402</v>
      </c>
      <c r="E109" s="23" t="s">
        <v>13</v>
      </c>
      <c r="F109" s="44" t="s">
        <v>14</v>
      </c>
      <c r="G109" s="45" t="s">
        <v>5</v>
      </c>
      <c r="H109" s="25">
        <v>73.599999999999994</v>
      </c>
      <c r="I109" s="26">
        <v>73559</v>
      </c>
    </row>
    <row r="110" spans="1:9" x14ac:dyDescent="0.2">
      <c r="A110" s="38" t="s">
        <v>76</v>
      </c>
      <c r="B110" s="20">
        <v>91699000858</v>
      </c>
      <c r="C110" s="21" t="s">
        <v>77</v>
      </c>
      <c r="D110" s="22">
        <v>6402</v>
      </c>
      <c r="E110" s="23" t="s">
        <v>13</v>
      </c>
      <c r="F110" s="23" t="s">
        <v>49</v>
      </c>
      <c r="G110" s="24" t="s">
        <v>5</v>
      </c>
      <c r="H110" s="25">
        <v>0.1</v>
      </c>
      <c r="I110" s="26">
        <v>66</v>
      </c>
    </row>
    <row r="111" spans="1:9" ht="22.5" x14ac:dyDescent="0.2">
      <c r="A111" s="38" t="s">
        <v>79</v>
      </c>
      <c r="B111" s="20">
        <v>91699000643</v>
      </c>
      <c r="C111" s="21" t="s">
        <v>77</v>
      </c>
      <c r="D111" s="22">
        <v>6402</v>
      </c>
      <c r="E111" s="23" t="s">
        <v>13</v>
      </c>
      <c r="F111" s="23" t="s">
        <v>39</v>
      </c>
      <c r="G111" s="24" t="s">
        <v>5</v>
      </c>
      <c r="H111" s="25">
        <v>0.7</v>
      </c>
      <c r="I111" s="26">
        <v>707</v>
      </c>
    </row>
    <row r="112" spans="1:9" x14ac:dyDescent="0.2">
      <c r="A112" s="38" t="s">
        <v>144</v>
      </c>
      <c r="B112" s="20">
        <v>91699000872</v>
      </c>
      <c r="C112" s="21" t="s">
        <v>77</v>
      </c>
      <c r="D112" s="22">
        <v>6402</v>
      </c>
      <c r="E112" s="23" t="s">
        <v>13</v>
      </c>
      <c r="F112" s="23" t="s">
        <v>39</v>
      </c>
      <c r="G112" s="24" t="s">
        <v>5</v>
      </c>
      <c r="H112" s="25">
        <v>0.1</v>
      </c>
      <c r="I112" s="26">
        <v>118</v>
      </c>
    </row>
    <row r="113" spans="1:9" x14ac:dyDescent="0.2">
      <c r="A113" s="38" t="s">
        <v>132</v>
      </c>
      <c r="B113" s="20">
        <v>91699000642</v>
      </c>
      <c r="C113" s="21" t="s">
        <v>77</v>
      </c>
      <c r="D113" s="22">
        <v>6402</v>
      </c>
      <c r="E113" s="23" t="s">
        <v>13</v>
      </c>
      <c r="F113" s="23" t="s">
        <v>49</v>
      </c>
      <c r="G113" s="24" t="s">
        <v>5</v>
      </c>
      <c r="H113" s="25">
        <v>0.9</v>
      </c>
      <c r="I113" s="26">
        <v>860</v>
      </c>
    </row>
    <row r="114" spans="1:9" x14ac:dyDescent="0.2">
      <c r="A114" s="38" t="s">
        <v>132</v>
      </c>
      <c r="B114" s="20">
        <v>91699000642</v>
      </c>
      <c r="C114" s="21" t="s">
        <v>77</v>
      </c>
      <c r="D114" s="22">
        <v>6402</v>
      </c>
      <c r="E114" s="23" t="s">
        <v>13</v>
      </c>
      <c r="F114" s="23" t="s">
        <v>39</v>
      </c>
      <c r="G114" s="24" t="s">
        <v>5</v>
      </c>
      <c r="H114" s="25">
        <v>0.4</v>
      </c>
      <c r="I114" s="26">
        <v>403</v>
      </c>
    </row>
    <row r="115" spans="1:9" x14ac:dyDescent="0.2">
      <c r="A115" s="38" t="s">
        <v>167</v>
      </c>
      <c r="B115" s="20">
        <v>91699000653</v>
      </c>
      <c r="C115" s="21" t="s">
        <v>168</v>
      </c>
      <c r="D115" s="22">
        <v>6402</v>
      </c>
      <c r="E115" s="23" t="s">
        <v>13</v>
      </c>
      <c r="F115" s="23" t="s">
        <v>39</v>
      </c>
      <c r="G115" s="24" t="s">
        <v>5</v>
      </c>
      <c r="H115" s="25">
        <v>0.4</v>
      </c>
      <c r="I115" s="26">
        <v>387</v>
      </c>
    </row>
    <row r="116" spans="1:9" ht="12.75" customHeight="1" x14ac:dyDescent="0.2">
      <c r="A116" s="38" t="s">
        <v>63</v>
      </c>
      <c r="B116" s="20">
        <v>91699000898</v>
      </c>
      <c r="C116" s="21" t="s">
        <v>64</v>
      </c>
      <c r="D116" s="22">
        <v>6402</v>
      </c>
      <c r="E116" s="23" t="s">
        <v>13</v>
      </c>
      <c r="F116" s="23" t="s">
        <v>41</v>
      </c>
      <c r="G116" s="24" t="s">
        <v>5</v>
      </c>
      <c r="H116" s="25">
        <v>2.1</v>
      </c>
      <c r="I116" s="26">
        <v>2080</v>
      </c>
    </row>
    <row r="117" spans="1:9" ht="12.75" customHeight="1" x14ac:dyDescent="0.2">
      <c r="A117" s="38" t="s">
        <v>65</v>
      </c>
      <c r="B117" s="20">
        <v>91699000891</v>
      </c>
      <c r="C117" s="21" t="s">
        <v>64</v>
      </c>
      <c r="D117" s="22">
        <v>6402</v>
      </c>
      <c r="E117" s="23" t="s">
        <v>13</v>
      </c>
      <c r="F117" s="23" t="s">
        <v>14</v>
      </c>
      <c r="G117" s="24" t="s">
        <v>5</v>
      </c>
      <c r="H117" s="25">
        <v>55.5</v>
      </c>
      <c r="I117" s="26">
        <v>55508</v>
      </c>
    </row>
    <row r="118" spans="1:9" ht="33.75" x14ac:dyDescent="0.2">
      <c r="A118" s="38" t="s">
        <v>66</v>
      </c>
      <c r="B118" s="20">
        <v>91699000897</v>
      </c>
      <c r="C118" s="21" t="s">
        <v>64</v>
      </c>
      <c r="D118" s="22">
        <v>6402</v>
      </c>
      <c r="E118" s="23" t="s">
        <v>13</v>
      </c>
      <c r="F118" s="23" t="s">
        <v>49</v>
      </c>
      <c r="G118" s="24" t="s">
        <v>5</v>
      </c>
      <c r="H118" s="25">
        <v>75.599999999999994</v>
      </c>
      <c r="I118" s="26">
        <v>75600</v>
      </c>
    </row>
    <row r="119" spans="1:9" ht="15.75" customHeight="1" x14ac:dyDescent="0.2">
      <c r="A119" s="48" t="s">
        <v>158</v>
      </c>
      <c r="B119" s="20">
        <v>91699000895</v>
      </c>
      <c r="C119" s="21" t="s">
        <v>64</v>
      </c>
      <c r="D119" s="22">
        <v>6402</v>
      </c>
      <c r="E119" s="23" t="s">
        <v>13</v>
      </c>
      <c r="F119" s="23" t="s">
        <v>41</v>
      </c>
      <c r="G119" s="24" t="s">
        <v>5</v>
      </c>
      <c r="H119" s="25">
        <v>18.7</v>
      </c>
      <c r="I119" s="26">
        <v>18698.580000000002</v>
      </c>
    </row>
    <row r="120" spans="1:9" ht="22.5" x14ac:dyDescent="0.2">
      <c r="A120" s="48" t="s">
        <v>162</v>
      </c>
      <c r="B120" s="20">
        <v>91699000660</v>
      </c>
      <c r="C120" s="21" t="s">
        <v>64</v>
      </c>
      <c r="D120" s="22">
        <v>6402</v>
      </c>
      <c r="E120" s="23" t="s">
        <v>13</v>
      </c>
      <c r="F120" s="23" t="s">
        <v>39</v>
      </c>
      <c r="G120" s="24" t="s">
        <v>5</v>
      </c>
      <c r="H120" s="25">
        <v>0.3</v>
      </c>
      <c r="I120" s="26">
        <v>256</v>
      </c>
    </row>
    <row r="121" spans="1:9" ht="23.25" customHeight="1" x14ac:dyDescent="0.2">
      <c r="A121" s="38" t="s">
        <v>147</v>
      </c>
      <c r="B121" s="20">
        <v>91699000661</v>
      </c>
      <c r="C121" s="21" t="s">
        <v>64</v>
      </c>
      <c r="D121" s="22">
        <v>6402</v>
      </c>
      <c r="E121" s="23" t="s">
        <v>13</v>
      </c>
      <c r="F121" s="23" t="s">
        <v>39</v>
      </c>
      <c r="G121" s="24" t="s">
        <v>5</v>
      </c>
      <c r="H121" s="25">
        <v>0.5</v>
      </c>
      <c r="I121" s="26">
        <v>531</v>
      </c>
    </row>
    <row r="122" spans="1:9" x14ac:dyDescent="0.2">
      <c r="A122" s="38" t="s">
        <v>145</v>
      </c>
      <c r="B122" s="20">
        <v>91699000656</v>
      </c>
      <c r="C122" s="21" t="s">
        <v>64</v>
      </c>
      <c r="D122" s="22">
        <v>6402</v>
      </c>
      <c r="E122" s="23" t="s">
        <v>13</v>
      </c>
      <c r="F122" s="23" t="s">
        <v>49</v>
      </c>
      <c r="G122" s="24" t="s">
        <v>5</v>
      </c>
      <c r="H122" s="25">
        <v>0.1</v>
      </c>
      <c r="I122" s="26">
        <v>96</v>
      </c>
    </row>
    <row r="123" spans="1:9" x14ac:dyDescent="0.2">
      <c r="A123" s="38" t="s">
        <v>145</v>
      </c>
      <c r="B123" s="20">
        <v>91699000656</v>
      </c>
      <c r="C123" s="21" t="s">
        <v>64</v>
      </c>
      <c r="D123" s="22">
        <v>6402</v>
      </c>
      <c r="E123" s="23" t="s">
        <v>13</v>
      </c>
      <c r="F123" s="23" t="s">
        <v>39</v>
      </c>
      <c r="G123" s="24" t="s">
        <v>5</v>
      </c>
      <c r="H123" s="25">
        <v>0.1</v>
      </c>
      <c r="I123" s="26">
        <v>100.66</v>
      </c>
    </row>
    <row r="124" spans="1:9" ht="23.25" customHeight="1" x14ac:dyDescent="0.2">
      <c r="A124" s="38" t="s">
        <v>103</v>
      </c>
      <c r="B124" s="20">
        <v>91699000664</v>
      </c>
      <c r="C124" s="21" t="s">
        <v>64</v>
      </c>
      <c r="D124" s="22">
        <v>6402</v>
      </c>
      <c r="E124" s="23" t="s">
        <v>13</v>
      </c>
      <c r="F124" s="23" t="s">
        <v>39</v>
      </c>
      <c r="G124" s="24" t="s">
        <v>5</v>
      </c>
      <c r="H124" s="25">
        <v>0.2</v>
      </c>
      <c r="I124" s="26">
        <v>187</v>
      </c>
    </row>
    <row r="125" spans="1:9" x14ac:dyDescent="0.2">
      <c r="A125" s="38" t="s">
        <v>26</v>
      </c>
      <c r="B125" s="20">
        <v>91699001310</v>
      </c>
      <c r="C125" s="21" t="s">
        <v>32</v>
      </c>
      <c r="D125" s="22">
        <v>6402</v>
      </c>
      <c r="E125" s="23" t="s">
        <v>13</v>
      </c>
      <c r="F125" s="23" t="s">
        <v>49</v>
      </c>
      <c r="G125" s="24" t="s">
        <v>5</v>
      </c>
      <c r="H125" s="25">
        <v>0.1</v>
      </c>
      <c r="I125" s="26">
        <v>60</v>
      </c>
    </row>
    <row r="126" spans="1:9" ht="22.5" x14ac:dyDescent="0.2">
      <c r="A126" s="38" t="s">
        <v>87</v>
      </c>
      <c r="B126" s="20">
        <v>91699001304</v>
      </c>
      <c r="C126" s="21" t="s">
        <v>32</v>
      </c>
      <c r="D126" s="22">
        <v>6402</v>
      </c>
      <c r="E126" s="23" t="s">
        <v>13</v>
      </c>
      <c r="F126" s="23" t="s">
        <v>41</v>
      </c>
      <c r="G126" s="24" t="s">
        <v>5</v>
      </c>
      <c r="H126" s="25">
        <v>13.1</v>
      </c>
      <c r="I126" s="26">
        <v>13127</v>
      </c>
    </row>
    <row r="127" spans="1:9" ht="24.75" customHeight="1" x14ac:dyDescent="0.2">
      <c r="A127" s="38" t="s">
        <v>136</v>
      </c>
      <c r="B127" s="20">
        <v>91699000901</v>
      </c>
      <c r="C127" s="21" t="s">
        <v>32</v>
      </c>
      <c r="D127" s="22">
        <v>6402</v>
      </c>
      <c r="E127" s="23" t="s">
        <v>13</v>
      </c>
      <c r="F127" s="23" t="s">
        <v>41</v>
      </c>
      <c r="G127" s="24" t="s">
        <v>5</v>
      </c>
      <c r="H127" s="25">
        <v>1.7</v>
      </c>
      <c r="I127" s="26">
        <v>1735.64</v>
      </c>
    </row>
    <row r="128" spans="1:9" ht="12.75" customHeight="1" x14ac:dyDescent="0.2">
      <c r="A128" s="38" t="s">
        <v>120</v>
      </c>
      <c r="B128" s="20">
        <v>91699000670</v>
      </c>
      <c r="C128" s="21" t="s">
        <v>32</v>
      </c>
      <c r="D128" s="22">
        <v>6402</v>
      </c>
      <c r="E128" s="23" t="s">
        <v>13</v>
      </c>
      <c r="F128" s="23" t="s">
        <v>49</v>
      </c>
      <c r="G128" s="24" t="s">
        <v>5</v>
      </c>
      <c r="H128" s="25">
        <v>360.8</v>
      </c>
      <c r="I128" s="26">
        <v>360889.12</v>
      </c>
    </row>
    <row r="129" spans="1:11" ht="12.75" customHeight="1" x14ac:dyDescent="0.2">
      <c r="A129" s="38" t="s">
        <v>159</v>
      </c>
      <c r="B129" s="20">
        <v>91699000909</v>
      </c>
      <c r="C129" s="21" t="s">
        <v>68</v>
      </c>
      <c r="D129" s="22">
        <v>6402</v>
      </c>
      <c r="E129" s="23" t="s">
        <v>13</v>
      </c>
      <c r="F129" s="44" t="s">
        <v>14</v>
      </c>
      <c r="G129" s="45" t="s">
        <v>5</v>
      </c>
      <c r="H129" s="25">
        <v>9.5</v>
      </c>
      <c r="I129" s="26">
        <v>9527</v>
      </c>
    </row>
    <row r="130" spans="1:11" ht="22.5" x14ac:dyDescent="0.2">
      <c r="A130" s="38" t="s">
        <v>106</v>
      </c>
      <c r="B130" s="20">
        <v>91699000905</v>
      </c>
      <c r="C130" s="21" t="s">
        <v>68</v>
      </c>
      <c r="D130" s="22">
        <v>6402</v>
      </c>
      <c r="E130" s="23" t="s">
        <v>13</v>
      </c>
      <c r="F130" s="44" t="s">
        <v>14</v>
      </c>
      <c r="G130" s="45" t="s">
        <v>5</v>
      </c>
      <c r="H130" s="25">
        <v>0</v>
      </c>
      <c r="I130" s="26">
        <v>0.22</v>
      </c>
    </row>
    <row r="131" spans="1:11" x14ac:dyDescent="0.2">
      <c r="A131" s="38" t="s">
        <v>86</v>
      </c>
      <c r="B131" s="20">
        <v>91699000906</v>
      </c>
      <c r="C131" s="21" t="s">
        <v>68</v>
      </c>
      <c r="D131" s="22">
        <v>6402</v>
      </c>
      <c r="E131" s="23" t="s">
        <v>13</v>
      </c>
      <c r="F131" s="23" t="s">
        <v>41</v>
      </c>
      <c r="G131" s="24" t="s">
        <v>5</v>
      </c>
      <c r="H131" s="25">
        <v>12</v>
      </c>
      <c r="I131" s="26">
        <v>11926</v>
      </c>
      <c r="K131" s="7"/>
    </row>
    <row r="132" spans="1:11" x14ac:dyDescent="0.2">
      <c r="A132" s="38" t="s">
        <v>67</v>
      </c>
      <c r="B132" s="20">
        <v>91699000910</v>
      </c>
      <c r="C132" s="21" t="s">
        <v>68</v>
      </c>
      <c r="D132" s="22">
        <v>6402</v>
      </c>
      <c r="E132" s="23" t="s">
        <v>13</v>
      </c>
      <c r="F132" s="23" t="s">
        <v>41</v>
      </c>
      <c r="G132" s="24" t="s">
        <v>5</v>
      </c>
      <c r="H132" s="25">
        <v>11.6</v>
      </c>
      <c r="I132" s="26">
        <v>11584</v>
      </c>
      <c r="K132" s="7"/>
    </row>
    <row r="133" spans="1:11" x14ac:dyDescent="0.2">
      <c r="A133" s="38" t="s">
        <v>69</v>
      </c>
      <c r="B133" s="20">
        <v>91699000677</v>
      </c>
      <c r="C133" s="21" t="s">
        <v>68</v>
      </c>
      <c r="D133" s="22">
        <v>6402</v>
      </c>
      <c r="E133" s="23" t="s">
        <v>13</v>
      </c>
      <c r="F133" s="23" t="s">
        <v>49</v>
      </c>
      <c r="G133" s="24" t="s">
        <v>5</v>
      </c>
      <c r="H133" s="25">
        <v>1.8</v>
      </c>
      <c r="I133" s="26">
        <v>1800</v>
      </c>
    </row>
    <row r="134" spans="1:11" x14ac:dyDescent="0.2">
      <c r="A134" s="38" t="s">
        <v>121</v>
      </c>
      <c r="B134" s="20">
        <v>91699000930</v>
      </c>
      <c r="C134" s="21" t="s">
        <v>122</v>
      </c>
      <c r="D134" s="43">
        <v>6402</v>
      </c>
      <c r="E134" s="44" t="s">
        <v>13</v>
      </c>
      <c r="F134" s="23" t="s">
        <v>41</v>
      </c>
      <c r="G134" s="45" t="s">
        <v>5</v>
      </c>
      <c r="H134" s="25">
        <v>56.7</v>
      </c>
      <c r="I134" s="26">
        <v>56749</v>
      </c>
    </row>
    <row r="135" spans="1:11" ht="22.5" x14ac:dyDescent="0.2">
      <c r="A135" s="48" t="s">
        <v>127</v>
      </c>
      <c r="B135" s="20">
        <v>91699001540</v>
      </c>
      <c r="C135" s="21" t="s">
        <v>128</v>
      </c>
      <c r="D135" s="43">
        <v>6402</v>
      </c>
      <c r="E135" s="44" t="s">
        <v>13</v>
      </c>
      <c r="F135" s="23" t="s">
        <v>41</v>
      </c>
      <c r="G135" s="45" t="s">
        <v>5</v>
      </c>
      <c r="H135" s="25">
        <v>33.4</v>
      </c>
      <c r="I135" s="26">
        <v>33385</v>
      </c>
    </row>
    <row r="136" spans="1:11" x14ac:dyDescent="0.2">
      <c r="A136" s="48" t="s">
        <v>156</v>
      </c>
      <c r="B136" s="20">
        <v>91699000700</v>
      </c>
      <c r="C136" s="21" t="s">
        <v>128</v>
      </c>
      <c r="D136" s="43">
        <v>6402</v>
      </c>
      <c r="E136" s="44" t="s">
        <v>13</v>
      </c>
      <c r="F136" s="23" t="s">
        <v>49</v>
      </c>
      <c r="G136" s="24" t="s">
        <v>5</v>
      </c>
      <c r="H136" s="25">
        <v>172.8</v>
      </c>
      <c r="I136" s="26">
        <v>172759</v>
      </c>
    </row>
    <row r="137" spans="1:11" ht="22.5" x14ac:dyDescent="0.2">
      <c r="A137" s="48" t="s">
        <v>193</v>
      </c>
      <c r="B137" s="20">
        <v>91699000705</v>
      </c>
      <c r="C137" s="21" t="s">
        <v>194</v>
      </c>
      <c r="D137" s="22">
        <v>6402</v>
      </c>
      <c r="E137" s="23" t="s">
        <v>13</v>
      </c>
      <c r="F137" s="23" t="s">
        <v>34</v>
      </c>
      <c r="G137" s="24" t="s">
        <v>5</v>
      </c>
      <c r="H137" s="25">
        <v>6.2</v>
      </c>
      <c r="I137" s="26">
        <v>6191</v>
      </c>
    </row>
    <row r="138" spans="1:11" ht="25.5" customHeight="1" x14ac:dyDescent="0.2">
      <c r="A138" s="48" t="s">
        <v>174</v>
      </c>
      <c r="B138" s="20">
        <v>91699000923</v>
      </c>
      <c r="C138" s="42" t="s">
        <v>175</v>
      </c>
      <c r="D138" s="43">
        <v>6402</v>
      </c>
      <c r="E138" s="44" t="s">
        <v>13</v>
      </c>
      <c r="F138" s="23" t="s">
        <v>41</v>
      </c>
      <c r="G138" s="45" t="s">
        <v>5</v>
      </c>
      <c r="H138" s="25">
        <v>0.3</v>
      </c>
      <c r="I138" s="26">
        <v>270.68</v>
      </c>
    </row>
    <row r="139" spans="1:11" ht="15" customHeight="1" x14ac:dyDescent="0.2">
      <c r="A139" s="48" t="s">
        <v>130</v>
      </c>
      <c r="B139" s="20">
        <v>91699000714</v>
      </c>
      <c r="C139" s="42" t="s">
        <v>33</v>
      </c>
      <c r="D139" s="22">
        <v>6402</v>
      </c>
      <c r="E139" s="23" t="s">
        <v>13</v>
      </c>
      <c r="F139" s="23" t="s">
        <v>49</v>
      </c>
      <c r="G139" s="24" t="s">
        <v>5</v>
      </c>
      <c r="H139" s="25">
        <v>0</v>
      </c>
      <c r="I139" s="26">
        <v>33</v>
      </c>
    </row>
    <row r="140" spans="1:11" ht="15" customHeight="1" x14ac:dyDescent="0.2">
      <c r="A140" s="40" t="s">
        <v>27</v>
      </c>
      <c r="B140" s="41">
        <v>91699000985</v>
      </c>
      <c r="C140" s="42" t="s">
        <v>33</v>
      </c>
      <c r="D140" s="43">
        <v>6402</v>
      </c>
      <c r="E140" s="44" t="s">
        <v>13</v>
      </c>
      <c r="F140" s="44" t="s">
        <v>14</v>
      </c>
      <c r="G140" s="45" t="s">
        <v>5</v>
      </c>
      <c r="H140" s="46">
        <v>0.2</v>
      </c>
      <c r="I140" s="47">
        <v>160.13</v>
      </c>
    </row>
    <row r="141" spans="1:11" ht="27" customHeight="1" x14ac:dyDescent="0.2">
      <c r="A141" s="49" t="s">
        <v>138</v>
      </c>
      <c r="B141" s="41">
        <v>91699001333</v>
      </c>
      <c r="C141" s="21" t="s">
        <v>139</v>
      </c>
      <c r="D141" s="43">
        <v>6402</v>
      </c>
      <c r="E141" s="44" t="s">
        <v>13</v>
      </c>
      <c r="F141" s="23" t="s">
        <v>41</v>
      </c>
      <c r="G141" s="45" t="s">
        <v>5</v>
      </c>
      <c r="H141" s="25">
        <v>16.2</v>
      </c>
      <c r="I141" s="26">
        <v>16256</v>
      </c>
    </row>
    <row r="142" spans="1:11" ht="15" customHeight="1" x14ac:dyDescent="0.2">
      <c r="A142" s="50" t="s">
        <v>70</v>
      </c>
      <c r="B142" s="20">
        <v>91699001358</v>
      </c>
      <c r="C142" s="21" t="s">
        <v>71</v>
      </c>
      <c r="D142" s="43">
        <v>6402</v>
      </c>
      <c r="E142" s="44" t="s">
        <v>13</v>
      </c>
      <c r="F142" s="23" t="s">
        <v>41</v>
      </c>
      <c r="G142" s="45" t="s">
        <v>5</v>
      </c>
      <c r="H142" s="25">
        <v>82.8</v>
      </c>
      <c r="I142" s="26">
        <v>82765.8</v>
      </c>
    </row>
    <row r="143" spans="1:11" ht="15" customHeight="1" x14ac:dyDescent="0.2">
      <c r="A143" s="50" t="s">
        <v>187</v>
      </c>
      <c r="B143" s="20">
        <v>91699001359</v>
      </c>
      <c r="C143" s="21" t="s">
        <v>71</v>
      </c>
      <c r="D143" s="22">
        <v>6402</v>
      </c>
      <c r="E143" s="23" t="s">
        <v>13</v>
      </c>
      <c r="F143" s="23" t="s">
        <v>39</v>
      </c>
      <c r="G143" s="24" t="s">
        <v>5</v>
      </c>
      <c r="H143" s="25">
        <v>0.1</v>
      </c>
      <c r="I143" s="26">
        <v>20</v>
      </c>
    </row>
    <row r="144" spans="1:11" ht="15" customHeight="1" x14ac:dyDescent="0.2">
      <c r="A144" s="50" t="s">
        <v>152</v>
      </c>
      <c r="B144" s="20">
        <v>91699000927</v>
      </c>
      <c r="C144" s="21" t="s">
        <v>153</v>
      </c>
      <c r="D144" s="22">
        <v>6402</v>
      </c>
      <c r="E144" s="23" t="s">
        <v>13</v>
      </c>
      <c r="F144" s="23" t="s">
        <v>14</v>
      </c>
      <c r="G144" s="24" t="s">
        <v>5</v>
      </c>
      <c r="H144" s="25">
        <v>5.6</v>
      </c>
      <c r="I144" s="26">
        <v>5627</v>
      </c>
    </row>
    <row r="145" spans="1:9" ht="15" customHeight="1" x14ac:dyDescent="0.2">
      <c r="A145" s="50" t="s">
        <v>169</v>
      </c>
      <c r="B145" s="20">
        <v>91699000679</v>
      </c>
      <c r="C145" s="21" t="s">
        <v>170</v>
      </c>
      <c r="D145" s="22">
        <v>6402</v>
      </c>
      <c r="E145" s="23" t="s">
        <v>13</v>
      </c>
      <c r="F145" s="23" t="s">
        <v>46</v>
      </c>
      <c r="G145" s="24" t="s">
        <v>5</v>
      </c>
      <c r="H145" s="25">
        <v>735.6</v>
      </c>
      <c r="I145" s="26">
        <v>735620</v>
      </c>
    </row>
    <row r="146" spans="1:9" ht="15" customHeight="1" x14ac:dyDescent="0.2">
      <c r="A146" s="50" t="s">
        <v>84</v>
      </c>
      <c r="B146" s="20">
        <v>91699000680</v>
      </c>
      <c r="C146" s="21" t="s">
        <v>85</v>
      </c>
      <c r="D146" s="22">
        <v>6402</v>
      </c>
      <c r="E146" s="23" t="s">
        <v>13</v>
      </c>
      <c r="F146" s="23" t="s">
        <v>39</v>
      </c>
      <c r="G146" s="24" t="s">
        <v>5</v>
      </c>
      <c r="H146" s="25">
        <v>0.1</v>
      </c>
      <c r="I146" s="26">
        <v>125.04</v>
      </c>
    </row>
    <row r="147" spans="1:9" ht="15" customHeight="1" x14ac:dyDescent="0.2">
      <c r="A147" s="50" t="s">
        <v>93</v>
      </c>
      <c r="B147" s="20">
        <v>91699000681</v>
      </c>
      <c r="C147" s="21" t="s">
        <v>85</v>
      </c>
      <c r="D147" s="22">
        <v>6402</v>
      </c>
      <c r="E147" s="23" t="s">
        <v>13</v>
      </c>
      <c r="F147" s="23" t="s">
        <v>49</v>
      </c>
      <c r="G147" s="24" t="s">
        <v>5</v>
      </c>
      <c r="H147" s="25">
        <v>0.5</v>
      </c>
      <c r="I147" s="26">
        <v>521.46</v>
      </c>
    </row>
    <row r="148" spans="1:9" ht="15" customHeight="1" x14ac:dyDescent="0.2">
      <c r="A148" s="50" t="s">
        <v>93</v>
      </c>
      <c r="B148" s="20">
        <v>91699000681</v>
      </c>
      <c r="C148" s="21" t="s">
        <v>85</v>
      </c>
      <c r="D148" s="22">
        <v>6402</v>
      </c>
      <c r="E148" s="23" t="s">
        <v>13</v>
      </c>
      <c r="F148" s="23" t="s">
        <v>39</v>
      </c>
      <c r="G148" s="24" t="s">
        <v>5</v>
      </c>
      <c r="H148" s="25">
        <v>0.4</v>
      </c>
      <c r="I148" s="26">
        <v>441.69</v>
      </c>
    </row>
    <row r="149" spans="1:9" ht="15" customHeight="1" x14ac:dyDescent="0.2">
      <c r="A149" s="50" t="s">
        <v>93</v>
      </c>
      <c r="B149" s="20">
        <v>91699000681</v>
      </c>
      <c r="C149" s="21" t="s">
        <v>85</v>
      </c>
      <c r="D149" s="22">
        <v>6402</v>
      </c>
      <c r="E149" s="23" t="s">
        <v>13</v>
      </c>
      <c r="F149" s="23" t="s">
        <v>14</v>
      </c>
      <c r="G149" s="24" t="s">
        <v>5</v>
      </c>
      <c r="H149" s="25">
        <v>0</v>
      </c>
      <c r="I149" s="26">
        <v>25</v>
      </c>
    </row>
    <row r="150" spans="1:9" ht="15" customHeight="1" x14ac:dyDescent="0.2">
      <c r="A150" s="50" t="s">
        <v>134</v>
      </c>
      <c r="B150" s="20">
        <v>91699000698</v>
      </c>
      <c r="C150" s="21" t="s">
        <v>135</v>
      </c>
      <c r="D150" s="22">
        <v>6402</v>
      </c>
      <c r="E150" s="23" t="s">
        <v>13</v>
      </c>
      <c r="F150" s="23" t="s">
        <v>39</v>
      </c>
      <c r="G150" s="24" t="s">
        <v>5</v>
      </c>
      <c r="H150" s="25">
        <v>0.3</v>
      </c>
      <c r="I150" s="26">
        <v>268</v>
      </c>
    </row>
    <row r="151" spans="1:9" ht="22.5" x14ac:dyDescent="0.2">
      <c r="A151" s="49" t="s">
        <v>81</v>
      </c>
      <c r="B151" s="20">
        <v>91699001360</v>
      </c>
      <c r="C151" s="21" t="s">
        <v>82</v>
      </c>
      <c r="D151" s="22">
        <v>6402</v>
      </c>
      <c r="E151" s="23" t="s">
        <v>13</v>
      </c>
      <c r="F151" s="23" t="s">
        <v>39</v>
      </c>
      <c r="G151" s="24" t="s">
        <v>5</v>
      </c>
      <c r="H151" s="25">
        <v>0.4</v>
      </c>
      <c r="I151" s="26">
        <v>387</v>
      </c>
    </row>
    <row r="152" spans="1:9" x14ac:dyDescent="0.2">
      <c r="A152" s="49" t="s">
        <v>101</v>
      </c>
      <c r="B152" s="20">
        <v>91699000710</v>
      </c>
      <c r="C152" s="21" t="s">
        <v>102</v>
      </c>
      <c r="D152" s="22">
        <v>6402</v>
      </c>
      <c r="E152" s="23" t="s">
        <v>13</v>
      </c>
      <c r="F152" s="23" t="s">
        <v>34</v>
      </c>
      <c r="G152" s="24" t="s">
        <v>5</v>
      </c>
      <c r="H152" s="25">
        <v>47.2</v>
      </c>
      <c r="I152" s="26">
        <v>47200</v>
      </c>
    </row>
    <row r="153" spans="1:9" x14ac:dyDescent="0.2">
      <c r="A153" s="49" t="s">
        <v>148</v>
      </c>
      <c r="B153" s="20">
        <v>91699001327</v>
      </c>
      <c r="C153" s="21" t="s">
        <v>149</v>
      </c>
      <c r="D153" s="22">
        <v>6402</v>
      </c>
      <c r="E153" s="23" t="s">
        <v>13</v>
      </c>
      <c r="F153" s="23" t="s">
        <v>14</v>
      </c>
      <c r="G153" s="24" t="s">
        <v>5</v>
      </c>
      <c r="H153" s="25">
        <v>0.2</v>
      </c>
      <c r="I153" s="26">
        <v>200</v>
      </c>
    </row>
    <row r="154" spans="1:9" ht="22.5" x14ac:dyDescent="0.2">
      <c r="A154" s="49" t="s">
        <v>178</v>
      </c>
      <c r="B154" s="20">
        <v>91699001326</v>
      </c>
      <c r="C154" s="21" t="s">
        <v>149</v>
      </c>
      <c r="D154" s="22">
        <v>6402</v>
      </c>
      <c r="E154" s="23" t="s">
        <v>13</v>
      </c>
      <c r="F154" s="23" t="s">
        <v>14</v>
      </c>
      <c r="G154" s="24" t="s">
        <v>5</v>
      </c>
      <c r="H154" s="25">
        <v>0.3</v>
      </c>
      <c r="I154" s="26">
        <v>300</v>
      </c>
    </row>
    <row r="155" spans="1:9" x14ac:dyDescent="0.2">
      <c r="A155" s="50" t="s">
        <v>154</v>
      </c>
      <c r="B155" s="20">
        <v>91699000682</v>
      </c>
      <c r="C155" s="21" t="s">
        <v>155</v>
      </c>
      <c r="D155" s="22">
        <v>6402</v>
      </c>
      <c r="E155" s="23" t="s">
        <v>13</v>
      </c>
      <c r="F155" s="23" t="s">
        <v>14</v>
      </c>
      <c r="G155" s="24" t="s">
        <v>5</v>
      </c>
      <c r="H155" s="25">
        <v>26.6</v>
      </c>
      <c r="I155" s="26">
        <v>26555.52</v>
      </c>
    </row>
    <row r="156" spans="1:9" ht="22.5" x14ac:dyDescent="0.2">
      <c r="A156" s="49" t="s">
        <v>72</v>
      </c>
      <c r="B156" s="20">
        <v>91699000717</v>
      </c>
      <c r="C156" s="21" t="s">
        <v>73</v>
      </c>
      <c r="D156" s="43">
        <v>6402</v>
      </c>
      <c r="E156" s="44" t="s">
        <v>13</v>
      </c>
      <c r="F156" s="23" t="s">
        <v>49</v>
      </c>
      <c r="G156" s="45" t="s">
        <v>5</v>
      </c>
      <c r="H156" s="25">
        <v>0.1</v>
      </c>
      <c r="I156" s="26">
        <v>94</v>
      </c>
    </row>
    <row r="157" spans="1:9" x14ac:dyDescent="0.2">
      <c r="A157" s="39" t="s">
        <v>52</v>
      </c>
      <c r="B157" s="20">
        <v>91699001329</v>
      </c>
      <c r="C157" s="21" t="s">
        <v>53</v>
      </c>
      <c r="D157" s="22">
        <v>6402</v>
      </c>
      <c r="E157" s="23" t="s">
        <v>13</v>
      </c>
      <c r="F157" s="23" t="s">
        <v>39</v>
      </c>
      <c r="G157" s="24" t="s">
        <v>5</v>
      </c>
      <c r="H157" s="25">
        <v>0.1</v>
      </c>
      <c r="I157" s="26">
        <v>111.16</v>
      </c>
    </row>
    <row r="158" spans="1:9" x14ac:dyDescent="0.2">
      <c r="A158" s="39" t="s">
        <v>182</v>
      </c>
      <c r="B158" s="20">
        <v>91699000933</v>
      </c>
      <c r="C158" s="21" t="s">
        <v>183</v>
      </c>
      <c r="D158" s="22">
        <v>6402</v>
      </c>
      <c r="E158" s="23" t="s">
        <v>13</v>
      </c>
      <c r="F158" s="23" t="s">
        <v>41</v>
      </c>
      <c r="G158" s="24" t="s">
        <v>5</v>
      </c>
      <c r="H158" s="25">
        <v>47.9</v>
      </c>
      <c r="I158" s="26">
        <v>47865.120000000003</v>
      </c>
    </row>
    <row r="159" spans="1:9" x14ac:dyDescent="0.2">
      <c r="A159" s="39" t="s">
        <v>182</v>
      </c>
      <c r="B159" s="20">
        <v>91699000933</v>
      </c>
      <c r="C159" s="21" t="s">
        <v>183</v>
      </c>
      <c r="D159" s="22">
        <v>6402</v>
      </c>
      <c r="E159" s="23" t="s">
        <v>13</v>
      </c>
      <c r="F159" s="23" t="s">
        <v>14</v>
      </c>
      <c r="G159" s="24" t="s">
        <v>5</v>
      </c>
      <c r="H159" s="25">
        <v>71.599999999999994</v>
      </c>
      <c r="I159" s="26">
        <v>71647.100000000006</v>
      </c>
    </row>
    <row r="160" spans="1:9" x14ac:dyDescent="0.2">
      <c r="A160" s="39" t="s">
        <v>160</v>
      </c>
      <c r="B160" s="20">
        <v>91699000918</v>
      </c>
      <c r="C160" s="21" t="s">
        <v>161</v>
      </c>
      <c r="D160" s="22">
        <v>6402</v>
      </c>
      <c r="E160" s="23" t="s">
        <v>13</v>
      </c>
      <c r="F160" s="23" t="s">
        <v>41</v>
      </c>
      <c r="G160" s="24" t="s">
        <v>5</v>
      </c>
      <c r="H160" s="25">
        <v>19.100000000000001</v>
      </c>
      <c r="I160" s="26">
        <v>19095.34</v>
      </c>
    </row>
    <row r="161" spans="1:11" ht="24.75" customHeight="1" thickBot="1" x14ac:dyDescent="0.25">
      <c r="A161" s="57" t="s">
        <v>165</v>
      </c>
      <c r="B161" s="20">
        <v>91699000686</v>
      </c>
      <c r="C161" s="21" t="s">
        <v>166</v>
      </c>
      <c r="D161" s="22">
        <v>6402</v>
      </c>
      <c r="E161" s="23" t="s">
        <v>13</v>
      </c>
      <c r="F161" s="23" t="s">
        <v>39</v>
      </c>
      <c r="G161" s="24" t="s">
        <v>5</v>
      </c>
      <c r="H161" s="58">
        <v>0.1</v>
      </c>
      <c r="I161" s="59">
        <v>136.74</v>
      </c>
    </row>
    <row r="162" spans="1:11" ht="15.95" customHeight="1" thickBot="1" x14ac:dyDescent="0.25">
      <c r="A162" s="74"/>
      <c r="B162" s="75"/>
      <c r="C162" s="27" t="s">
        <v>4</v>
      </c>
      <c r="D162" s="74"/>
      <c r="E162" s="76"/>
      <c r="F162" s="76"/>
      <c r="G162" s="77"/>
      <c r="H162" s="28">
        <f>SUM(H11:H161)</f>
        <v>4245.7</v>
      </c>
      <c r="I162" s="29">
        <f>SUM(I11:I161)</f>
        <v>4245716.7200000007</v>
      </c>
      <c r="J162" s="7"/>
      <c r="K162" s="7"/>
    </row>
    <row r="163" spans="1:11" ht="12" customHeight="1" x14ac:dyDescent="0.2">
      <c r="A163" s="13"/>
      <c r="B163" s="13"/>
      <c r="C163" s="13"/>
      <c r="D163" s="13"/>
      <c r="E163" s="13"/>
      <c r="F163" s="13"/>
      <c r="G163" s="13"/>
      <c r="H163" s="13"/>
      <c r="I163" s="34"/>
      <c r="J163" s="7"/>
    </row>
    <row r="164" spans="1:11" ht="13.5" thickBot="1" x14ac:dyDescent="0.25">
      <c r="A164" s="31" t="s">
        <v>19</v>
      </c>
      <c r="B164" s="30"/>
      <c r="C164" s="30"/>
      <c r="D164" s="30"/>
      <c r="E164" s="30"/>
      <c r="F164" s="30"/>
      <c r="G164" s="30"/>
      <c r="H164" s="30"/>
      <c r="I164" s="30"/>
    </row>
    <row r="165" spans="1:11" ht="13.15" customHeight="1" x14ac:dyDescent="0.2">
      <c r="A165" s="78" t="s">
        <v>111</v>
      </c>
      <c r="B165" s="81" t="s">
        <v>6</v>
      </c>
      <c r="C165" s="84" t="s">
        <v>17</v>
      </c>
      <c r="D165" s="85" t="s">
        <v>0</v>
      </c>
      <c r="E165" s="88" t="s">
        <v>1</v>
      </c>
      <c r="F165" s="63" t="s">
        <v>2</v>
      </c>
      <c r="G165" s="66" t="s">
        <v>3</v>
      </c>
      <c r="H165" s="68" t="s">
        <v>8</v>
      </c>
      <c r="I165" s="71" t="s">
        <v>9</v>
      </c>
    </row>
    <row r="166" spans="1:11" x14ac:dyDescent="0.2">
      <c r="A166" s="79"/>
      <c r="B166" s="82"/>
      <c r="C166" s="82"/>
      <c r="D166" s="86"/>
      <c r="E166" s="67"/>
      <c r="F166" s="64"/>
      <c r="G166" s="67"/>
      <c r="H166" s="69"/>
      <c r="I166" s="72"/>
    </row>
    <row r="167" spans="1:11" ht="6.6" customHeight="1" thickBot="1" x14ac:dyDescent="0.25">
      <c r="A167" s="79"/>
      <c r="B167" s="82"/>
      <c r="C167" s="82"/>
      <c r="D167" s="86"/>
      <c r="E167" s="67"/>
      <c r="F167" s="64"/>
      <c r="G167" s="67"/>
      <c r="H167" s="69"/>
      <c r="I167" s="72"/>
    </row>
    <row r="168" spans="1:11" ht="13.5" hidden="1" customHeight="1" thickBot="1" x14ac:dyDescent="0.25">
      <c r="A168" s="80"/>
      <c r="B168" s="83"/>
      <c r="C168" s="83"/>
      <c r="D168" s="87"/>
      <c r="E168" s="65"/>
      <c r="F168" s="65"/>
      <c r="G168" s="65"/>
      <c r="H168" s="70"/>
      <c r="I168" s="73"/>
    </row>
    <row r="169" spans="1:11" ht="13.9" customHeight="1" thickTop="1" x14ac:dyDescent="0.2">
      <c r="A169" s="32" t="s">
        <v>126</v>
      </c>
      <c r="B169" s="14">
        <v>91699000000</v>
      </c>
      <c r="C169" s="15" t="s">
        <v>20</v>
      </c>
      <c r="D169" s="15">
        <v>6402</v>
      </c>
      <c r="E169" s="16" t="s">
        <v>15</v>
      </c>
      <c r="F169" s="16" t="s">
        <v>14</v>
      </c>
      <c r="G169" s="17" t="s">
        <v>5</v>
      </c>
      <c r="H169" s="52">
        <f>SUM(H12+H18+H32+H33+H159+H71+H74+H82+H96+H109+H117+H129+H140+H144+H153+H154+H155+H130)</f>
        <v>748.50000000000011</v>
      </c>
      <c r="I169" s="18">
        <f>SUM(I12+I18+I32+I33+I159+I71+I74+I82+I96+I109+I117+I140+I129+I144+I149+I153+I154+I155+I130)</f>
        <v>748536.53</v>
      </c>
      <c r="J169" s="7"/>
    </row>
    <row r="170" spans="1:11" ht="13.9" customHeight="1" x14ac:dyDescent="0.2">
      <c r="A170" s="33" t="s">
        <v>118</v>
      </c>
      <c r="B170" s="20">
        <v>91699000000</v>
      </c>
      <c r="C170" s="22" t="s">
        <v>20</v>
      </c>
      <c r="D170" s="22">
        <v>6402</v>
      </c>
      <c r="E170" s="23" t="s">
        <v>15</v>
      </c>
      <c r="F170" s="23" t="s">
        <v>96</v>
      </c>
      <c r="G170" s="24" t="s">
        <v>5</v>
      </c>
      <c r="H170" s="53">
        <f>SUM(H65)</f>
        <v>0.1</v>
      </c>
      <c r="I170" s="36">
        <f>SUM(I65)</f>
        <v>110.32</v>
      </c>
      <c r="J170" s="7"/>
    </row>
    <row r="171" spans="1:11" ht="13.9" customHeight="1" x14ac:dyDescent="0.2">
      <c r="A171" s="33" t="s">
        <v>112</v>
      </c>
      <c r="B171" s="20">
        <v>91699000000</v>
      </c>
      <c r="C171" s="22" t="s">
        <v>20</v>
      </c>
      <c r="D171" s="22">
        <v>6402</v>
      </c>
      <c r="E171" s="23" t="s">
        <v>15</v>
      </c>
      <c r="F171" s="23" t="s">
        <v>34</v>
      </c>
      <c r="G171" s="24" t="s">
        <v>5</v>
      </c>
      <c r="H171" s="53">
        <f>SUM(H60+H79+H69+H137+H152)</f>
        <v>74.7</v>
      </c>
      <c r="I171" s="36">
        <f>SUM(I137+I60+I79+I69+I152)</f>
        <v>74671</v>
      </c>
    </row>
    <row r="172" spans="1:11" ht="13.9" customHeight="1" x14ac:dyDescent="0.2">
      <c r="A172" s="33" t="s">
        <v>113</v>
      </c>
      <c r="B172" s="20">
        <v>91699000000</v>
      </c>
      <c r="C172" s="22" t="s">
        <v>20</v>
      </c>
      <c r="D172" s="22">
        <v>6402</v>
      </c>
      <c r="E172" s="23" t="s">
        <v>15</v>
      </c>
      <c r="F172" s="23" t="s">
        <v>23</v>
      </c>
      <c r="G172" s="24" t="s">
        <v>5</v>
      </c>
      <c r="H172" s="53">
        <f>SUM(H30+H37+H44+H101)</f>
        <v>119</v>
      </c>
      <c r="I172" s="26">
        <f>SUM(I30+I37+I44+I101)</f>
        <v>119016</v>
      </c>
    </row>
    <row r="173" spans="1:11" ht="13.9" customHeight="1" x14ac:dyDescent="0.2">
      <c r="A173" s="33" t="s">
        <v>114</v>
      </c>
      <c r="B173" s="20">
        <v>91699000000</v>
      </c>
      <c r="C173" s="22" t="s">
        <v>20</v>
      </c>
      <c r="D173" s="22">
        <v>6402</v>
      </c>
      <c r="E173" s="23" t="s">
        <v>15</v>
      </c>
      <c r="F173" s="23" t="s">
        <v>41</v>
      </c>
      <c r="G173" s="24" t="s">
        <v>5</v>
      </c>
      <c r="H173" s="53">
        <f>SUM(H19+H27+H57+H58+H66+H67+H75+H77+H93+H94+H95+H98+H99+H100+H116+H119+H126+H127+H131+H132+H135+H138+H141+H142+H158+H160+H72+H97+H134)</f>
        <v>1138.8000000000002</v>
      </c>
      <c r="I173" s="26">
        <f>SUM(I19+I27+I57+I58+I66+I67+I75+I77+I93+I94+I95+I98+I99+I100+I116+I119+I126+I127+I131+I132+I135+I138+I141+I142+I158+I160+I72+I97+I134)</f>
        <v>1138838.93</v>
      </c>
    </row>
    <row r="174" spans="1:11" ht="13.9" customHeight="1" x14ac:dyDescent="0.2">
      <c r="A174" s="33" t="s">
        <v>115</v>
      </c>
      <c r="B174" s="20">
        <v>91699000000</v>
      </c>
      <c r="C174" s="22" t="s">
        <v>20</v>
      </c>
      <c r="D174" s="22">
        <v>6402</v>
      </c>
      <c r="E174" s="23" t="s">
        <v>15</v>
      </c>
      <c r="F174" s="23" t="s">
        <v>49</v>
      </c>
      <c r="G174" s="24" t="s">
        <v>5</v>
      </c>
      <c r="H174" s="53">
        <f>SUM(H11+H16+H20+H22+H45+H55+H59+H61+H62+H63+H78+H80+H85+H91+H106+H107+H110+H118+H122+H125+H133+H156+H147+H103+H105+H21+H25+H24+H68+H128+H136+H139+H113)</f>
        <v>795.30000000000007</v>
      </c>
      <c r="I174" s="26">
        <f>SUM(I11+I16+I20+I22+I45+I55+I59+I61+I62+I63+I78+I80+I85+I91+I106+I107+I110+I118+I122+I125+I133+I156+I147+I103+I105+I21+I25+I24+I68+I128+I136+I139+I113)</f>
        <v>795258.4</v>
      </c>
    </row>
    <row r="175" spans="1:11" ht="13.9" customHeight="1" x14ac:dyDescent="0.2">
      <c r="A175" s="33" t="s">
        <v>117</v>
      </c>
      <c r="B175" s="20">
        <v>91699000000</v>
      </c>
      <c r="C175" s="22" t="s">
        <v>20</v>
      </c>
      <c r="D175" s="22">
        <v>6402</v>
      </c>
      <c r="E175" s="23" t="s">
        <v>15</v>
      </c>
      <c r="F175" s="23" t="s">
        <v>39</v>
      </c>
      <c r="G175" s="24" t="s">
        <v>5</v>
      </c>
      <c r="H175" s="53">
        <f>SUM(H13+H14+H15+H17+H23+H28+H34+H35+H38+H39+H40+H41+H42+H43+H46+H47+H48+H49+H50+H51+H52+H56+H64+H70+H76+H81+H83+H86+H87+H89+H90+H92+H104+H108+H111+H112+H114+H120+H121+H123+H143+H146+H151+H157+H161+H148+H150+H54+H26+H124+H29+H36+H31+H115+H102+H88)</f>
        <v>59.199999999999996</v>
      </c>
      <c r="I175" s="26">
        <f>SUM(I13+I14+I15+I17+I23+I28+I34+I35+I38+I39+I40+I41+I42+I43+I46+I47+I48+I49+I50+I51+I52+I56+I64+I70+I76+I81+I83+I86+I87+I89+I90+I92+I104+I108+I111+I112+I114+I120+I121+I123+I143+I146+I150+I151+I157+I148+I54+I26+I124+I29+I31+I36+I161+I115+I102+I88)</f>
        <v>59184.68</v>
      </c>
    </row>
    <row r="176" spans="1:11" ht="13.9" customHeight="1" thickBot="1" x14ac:dyDescent="0.25">
      <c r="A176" s="33" t="s">
        <v>116</v>
      </c>
      <c r="B176" s="20">
        <v>91699000000</v>
      </c>
      <c r="C176" s="22" t="s">
        <v>20</v>
      </c>
      <c r="D176" s="22">
        <v>6402</v>
      </c>
      <c r="E176" s="23" t="s">
        <v>15</v>
      </c>
      <c r="F176" s="23" t="s">
        <v>46</v>
      </c>
      <c r="G176" s="24" t="s">
        <v>5</v>
      </c>
      <c r="H176" s="53">
        <f>SUM(H53+H73+H84+H145)</f>
        <v>1310.0999999999999</v>
      </c>
      <c r="I176" s="26">
        <f>SUM(I53+I73+I84+I145)</f>
        <v>1310100.8599999999</v>
      </c>
    </row>
    <row r="177" spans="1:10" ht="15" customHeight="1" thickBot="1" x14ac:dyDescent="0.25">
      <c r="A177" s="74" t="s">
        <v>16</v>
      </c>
      <c r="B177" s="75"/>
      <c r="C177" s="27" t="s">
        <v>4</v>
      </c>
      <c r="D177" s="74"/>
      <c r="E177" s="76"/>
      <c r="F177" s="76"/>
      <c r="G177" s="77"/>
      <c r="H177" s="51">
        <f>SUM(H169:H176)</f>
        <v>4245.7000000000007</v>
      </c>
      <c r="I177" s="29">
        <f>SUM(I169:I176)</f>
        <v>4245716.72</v>
      </c>
      <c r="J177" s="7"/>
    </row>
    <row r="178" spans="1:10" x14ac:dyDescent="0.2">
      <c r="I178" s="7"/>
    </row>
    <row r="179" spans="1:10" x14ac:dyDescent="0.2">
      <c r="I179" s="35"/>
    </row>
    <row r="180" spans="1:10" x14ac:dyDescent="0.2">
      <c r="H180" s="7"/>
    </row>
  </sheetData>
  <mergeCells count="23">
    <mergeCell ref="F7:F10"/>
    <mergeCell ref="A3:I3"/>
    <mergeCell ref="A162:B162"/>
    <mergeCell ref="D162:G162"/>
    <mergeCell ref="G7:G10"/>
    <mergeCell ref="H7:H10"/>
    <mergeCell ref="I7:I10"/>
    <mergeCell ref="A7:A10"/>
    <mergeCell ref="B7:B10"/>
    <mergeCell ref="C7:C10"/>
    <mergeCell ref="D7:D10"/>
    <mergeCell ref="E7:E10"/>
    <mergeCell ref="F165:F168"/>
    <mergeCell ref="G165:G168"/>
    <mergeCell ref="H165:H168"/>
    <mergeCell ref="I165:I168"/>
    <mergeCell ref="A177:B177"/>
    <mergeCell ref="D177:G177"/>
    <mergeCell ref="A165:A168"/>
    <mergeCell ref="B165:B168"/>
    <mergeCell ref="C165:C168"/>
    <mergeCell ref="D165:D168"/>
    <mergeCell ref="E165:E168"/>
  </mergeCells>
  <printOptions horizontalCentered="1" verticalCentered="1"/>
  <pageMargins left="0" right="0" top="0.39370078740157483" bottom="0.39370078740157483" header="0" footer="0"/>
  <pageSetup paperSize="9" scale="81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FV PO MČ</vt:lpstr>
      <vt:lpstr>List1</vt:lpstr>
      <vt:lpstr>'FV PO MČ'!Názvy_tisku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2020-02-03T07:31:41Z</cp:lastPrinted>
  <dcterms:created xsi:type="dcterms:W3CDTF">2007-04-25T11:27:34Z</dcterms:created>
  <dcterms:modified xsi:type="dcterms:W3CDTF">2020-07-02T19:33:15Z</dcterms:modified>
</cp:coreProperties>
</file>