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20" windowHeight="8835" activeTab="0"/>
  </bookViews>
  <sheets>
    <sheet name="sumář PO MČ" sheetId="1" r:id="rId1"/>
    <sheet name="MŠ" sheetId="2" r:id="rId2"/>
    <sheet name="ZŠ" sheetId="3" r:id="rId3"/>
    <sheet name="ŠJ" sheetId="4" r:id="rId4"/>
    <sheet name="ZUŠ MČ" sheetId="5" r:id="rId5"/>
    <sheet name="DDM " sheetId="6" r:id="rId6"/>
  </sheets>
  <definedNames>
    <definedName name="_xlnm.Print_Titles" localSheetId="1">'MŠ'!$2:$2</definedName>
    <definedName name="_xlnm.Print_Titles" localSheetId="2">'ZŠ'!$2:$2</definedName>
  </definedNames>
  <calcPr fullCalcOnLoad="1"/>
</workbook>
</file>

<file path=xl/sharedStrings.xml><?xml version="1.0" encoding="utf-8"?>
<sst xmlns="http://schemas.openxmlformats.org/spreadsheetml/2006/main" count="715" uniqueCount="658">
  <si>
    <t>Mateřské školy</t>
  </si>
  <si>
    <t>platy</t>
  </si>
  <si>
    <t>OON</t>
  </si>
  <si>
    <t>odvody</t>
  </si>
  <si>
    <t>ONIV</t>
  </si>
  <si>
    <t>NIV</t>
  </si>
  <si>
    <t>počet. zam.</t>
  </si>
  <si>
    <t>PRAHA 1</t>
  </si>
  <si>
    <t>Hellichova13/300</t>
  </si>
  <si>
    <t>Letenská 5/120</t>
  </si>
  <si>
    <t>Masná 11/700</t>
  </si>
  <si>
    <t>Národní 37</t>
  </si>
  <si>
    <t>Pštrossova 11/204</t>
  </si>
  <si>
    <t>U Nových mlýnů/Revoluč. 26</t>
  </si>
  <si>
    <t>Opletalova 14</t>
  </si>
  <si>
    <t>MČ PRAHA 1 - celkem</t>
  </si>
  <si>
    <t>PRAHA 2</t>
  </si>
  <si>
    <t>Kladská 25</t>
  </si>
  <si>
    <t>Na Děkance 2</t>
  </si>
  <si>
    <t>Na Smetance 1</t>
  </si>
  <si>
    <t>Římská 27</t>
  </si>
  <si>
    <t>Slovenská 27</t>
  </si>
  <si>
    <t>Španělská 16</t>
  </si>
  <si>
    <t>Šumavská 37</t>
  </si>
  <si>
    <t>Viničná 1</t>
  </si>
  <si>
    <t>MČ PRAHA 2 - celkem</t>
  </si>
  <si>
    <t>Praha 3</t>
  </si>
  <si>
    <t>Buková</t>
  </si>
  <si>
    <t>Jeseniova 4 - 6</t>
  </si>
  <si>
    <t>Jeseniova 204</t>
  </si>
  <si>
    <t>Jeseniova 98</t>
  </si>
  <si>
    <t>Koněvova</t>
  </si>
  <si>
    <t xml:space="preserve">Libická </t>
  </si>
  <si>
    <t>Na Balkáně</t>
  </si>
  <si>
    <t>Na Vrcholu</t>
  </si>
  <si>
    <t>nám. J. z Lobkovic</t>
  </si>
  <si>
    <t>Přibyslavská</t>
  </si>
  <si>
    <t>Sauerova</t>
  </si>
  <si>
    <t>Sudoměřská</t>
  </si>
  <si>
    <t>U Zásob.zahrady</t>
  </si>
  <si>
    <t>Vozová</t>
  </si>
  <si>
    <t>Za Žižk.vozovnou</t>
  </si>
  <si>
    <t>PRAHA 3 - celkem</t>
  </si>
  <si>
    <t>PRAHA 4</t>
  </si>
  <si>
    <t>Bezová</t>
  </si>
  <si>
    <t>Boleslavova</t>
  </si>
  <si>
    <t>Družstevní ochoz</t>
  </si>
  <si>
    <t>Fillova</t>
  </si>
  <si>
    <t>Horáčkova</t>
  </si>
  <si>
    <t>Jihozápadní</t>
  </si>
  <si>
    <t>Jílovská</t>
  </si>
  <si>
    <t>Jitřní</t>
  </si>
  <si>
    <t>K Podjezdu</t>
  </si>
  <si>
    <t>Kukučínova</t>
  </si>
  <si>
    <t>Matěchova</t>
  </si>
  <si>
    <t>Mezivrší</t>
  </si>
  <si>
    <t>Na Bučance</t>
  </si>
  <si>
    <t>Na Chodovci</t>
  </si>
  <si>
    <t>Na Větrově 22</t>
  </si>
  <si>
    <t>Na Zvoničce</t>
  </si>
  <si>
    <t>Němčická</t>
  </si>
  <si>
    <t>Ohradní</t>
  </si>
  <si>
    <t>Plamínkové</t>
  </si>
  <si>
    <t>Přímětická</t>
  </si>
  <si>
    <t>Sedlčanská</t>
  </si>
  <si>
    <t>Svojšovická</t>
  </si>
  <si>
    <t>Táborská</t>
  </si>
  <si>
    <t>Tajovského</t>
  </si>
  <si>
    <t>Točitá</t>
  </si>
  <si>
    <t>Trenčínská</t>
  </si>
  <si>
    <t>Voráčovská</t>
  </si>
  <si>
    <t>V Zápolí</t>
  </si>
  <si>
    <t>KUNRATICE</t>
  </si>
  <si>
    <t xml:space="preserve">Předškolní  </t>
  </si>
  <si>
    <t>PRAHA 5</t>
  </si>
  <si>
    <t>Beníškové 988</t>
  </si>
  <si>
    <t xml:space="preserve">Hlubočepská 40 </t>
  </si>
  <si>
    <t>Kroupova 2775</t>
  </si>
  <si>
    <t>Kudrnova 1a</t>
  </si>
  <si>
    <t>Kurandové 669</t>
  </si>
  <si>
    <t>Lohniského 830</t>
  </si>
  <si>
    <t>Lohniského 851</t>
  </si>
  <si>
    <t>Nad Palatou 29</t>
  </si>
  <si>
    <t>Nám. 14. října 9a</t>
  </si>
  <si>
    <t>Peroutkova 24</t>
  </si>
  <si>
    <t>Peškova 963</t>
  </si>
  <si>
    <t>Podbělohorská 1</t>
  </si>
  <si>
    <t>Tréglova 3</t>
  </si>
  <si>
    <t>Trojdílná 18</t>
  </si>
  <si>
    <t>U Žel. mostu</t>
  </si>
  <si>
    <t>MČ PRAHA 5 - celkem</t>
  </si>
  <si>
    <t>PRAHA 6</t>
  </si>
  <si>
    <t>Arabská 20/681</t>
  </si>
  <si>
    <t>Arabská 10/684</t>
  </si>
  <si>
    <t>Bubeníčkova 6</t>
  </si>
  <si>
    <t>Čínská 33</t>
  </si>
  <si>
    <t>Ch. de Gaulla 18/832</t>
  </si>
  <si>
    <t>Dusíkova 3/1946</t>
  </si>
  <si>
    <t>Jílkova 3/1700</t>
  </si>
  <si>
    <t>Juarezova 24/1037</t>
  </si>
  <si>
    <t>Libocká 66/148</t>
  </si>
  <si>
    <t>Meziškolská 2/1120</t>
  </si>
  <si>
    <t>Na dlouh.lánu 57a</t>
  </si>
  <si>
    <t>Na Okraji  301</t>
  </si>
  <si>
    <t>Parléřova 2a</t>
  </si>
  <si>
    <t>Sbíhavá 2/360</t>
  </si>
  <si>
    <t>Šmolíkova 3/865</t>
  </si>
  <si>
    <t>Terronská 20/200</t>
  </si>
  <si>
    <t>Velvarská 34</t>
  </si>
  <si>
    <t>Vokovická 28</t>
  </si>
  <si>
    <t>Volavkova 7/1877</t>
  </si>
  <si>
    <t>Nebušice</t>
  </si>
  <si>
    <t>Nad Želivkou 598</t>
  </si>
  <si>
    <t>Suchdol</t>
  </si>
  <si>
    <t>Gagarinova 1103</t>
  </si>
  <si>
    <t>K Roztokům 879</t>
  </si>
  <si>
    <t>PRAHA 7</t>
  </si>
  <si>
    <t>Kostelní 37/7</t>
  </si>
  <si>
    <t>Letohradská 1/370</t>
  </si>
  <si>
    <t>Na Výšinách 3/1075</t>
  </si>
  <si>
    <t>Nad Štolou 6/1277</t>
  </si>
  <si>
    <t>U Uranie 16</t>
  </si>
  <si>
    <t>Troja</t>
  </si>
  <si>
    <t>Nad Kazankou 30/230</t>
  </si>
  <si>
    <t>PRAHA 8</t>
  </si>
  <si>
    <t>Bojasova1/1242</t>
  </si>
  <si>
    <t>Chabařovická 2</t>
  </si>
  <si>
    <t>Klíčanská 20</t>
  </si>
  <si>
    <t>Korycanská 14</t>
  </si>
  <si>
    <t>Kotlaska 3/30</t>
  </si>
  <si>
    <t>Lešenská 2/548</t>
  </si>
  <si>
    <t>Libčická 6/398</t>
  </si>
  <si>
    <t>Na Korábě 2/350</t>
  </si>
  <si>
    <t>Na Pěšinách13/1720</t>
  </si>
  <si>
    <t>Na Přesypu 4/441</t>
  </si>
  <si>
    <t>Za Invalidovnou 3</t>
  </si>
  <si>
    <t>Poznaňská 32/462</t>
  </si>
  <si>
    <t>Řešovská 8/490</t>
  </si>
  <si>
    <t>Sokolovská 182</t>
  </si>
  <si>
    <t>Šimůnkova 13</t>
  </si>
  <si>
    <t>Šiškova 2/1223</t>
  </si>
  <si>
    <t>Štěpničná /1964</t>
  </si>
  <si>
    <t>U sluncové 10a</t>
  </si>
  <si>
    <t>DOLNÍ CHABRY</t>
  </si>
  <si>
    <t>Bílenecké nám. 1</t>
  </si>
  <si>
    <t>Protilehlá 5/235</t>
  </si>
  <si>
    <t>PRAHA 9</t>
  </si>
  <si>
    <t>Kovářská 27</t>
  </si>
  <si>
    <t>Litvínovská 490</t>
  </si>
  <si>
    <t>Novoborská  611</t>
  </si>
  <si>
    <t>Pod Krocínkou 466</t>
  </si>
  <si>
    <t>Šluknovská 328</t>
  </si>
  <si>
    <t>U Nové školy 637</t>
  </si>
  <si>
    <t>U Vysočan. pivovaru</t>
  </si>
  <si>
    <t>Veltruská 560</t>
  </si>
  <si>
    <t>MČ PRAHA 9 - celkem</t>
  </si>
  <si>
    <t>PRAHA 10</t>
  </si>
  <si>
    <t>Bajkalská 169</t>
  </si>
  <si>
    <t>Benešovská 28</t>
  </si>
  <si>
    <t>Dvouletky</t>
  </si>
  <si>
    <t>Hřibská</t>
  </si>
  <si>
    <t>Chmelová</t>
  </si>
  <si>
    <t>Kodaňská 989</t>
  </si>
  <si>
    <t>Křenická</t>
  </si>
  <si>
    <t>Magnitogorská</t>
  </si>
  <si>
    <t>Mládežnická</t>
  </si>
  <si>
    <t>Nedvězská 27/2224</t>
  </si>
  <si>
    <t>Nučická 1914</t>
  </si>
  <si>
    <t>Omská</t>
  </si>
  <si>
    <t>Podléšková 26/3087</t>
  </si>
  <si>
    <t>Štěchovická 4/1981</t>
  </si>
  <si>
    <t>Tolstého 1353</t>
  </si>
  <si>
    <t>Troilova17/474</t>
  </si>
  <si>
    <t>Tuchorazská 472</t>
  </si>
  <si>
    <t>U Roh. kasáren</t>
  </si>
  <si>
    <t>U Vršovického n.</t>
  </si>
  <si>
    <t>Útulná 6/2099</t>
  </si>
  <si>
    <t>Ve Stínu 10</t>
  </si>
  <si>
    <t>Vladivostocká</t>
  </si>
  <si>
    <t>Zvonková12</t>
  </si>
  <si>
    <t>MČ PRAHA 10 - celkem</t>
  </si>
  <si>
    <t>PRAHA 11</t>
  </si>
  <si>
    <t>A.Drabíkové</t>
  </si>
  <si>
    <t>Blatenská</t>
  </si>
  <si>
    <t>Hrabákova</t>
  </si>
  <si>
    <t>Hroncova</t>
  </si>
  <si>
    <t>Janouchova</t>
  </si>
  <si>
    <t>Jažlovická</t>
  </si>
  <si>
    <t>Konstantinova</t>
  </si>
  <si>
    <t>Křejpského</t>
  </si>
  <si>
    <t>Markušova</t>
  </si>
  <si>
    <t>Mírového hnutí</t>
  </si>
  <si>
    <t>Modletická</t>
  </si>
  <si>
    <t>Stachova, inter.</t>
  </si>
  <si>
    <t>Sulanského</t>
  </si>
  <si>
    <t>V Benátkách</t>
  </si>
  <si>
    <t>Vejvanovského</t>
  </si>
  <si>
    <t>ŠEBEROV</t>
  </si>
  <si>
    <t xml:space="preserve">Na Příčné mezi </t>
  </si>
  <si>
    <t>PRAHA 12</t>
  </si>
  <si>
    <t>Čechtická</t>
  </si>
  <si>
    <t>Imrychova</t>
  </si>
  <si>
    <t>Krouzova</t>
  </si>
  <si>
    <t>Levského</t>
  </si>
  <si>
    <t>Liškova</t>
  </si>
  <si>
    <t>Lysinská</t>
  </si>
  <si>
    <t>Pejevové</t>
  </si>
  <si>
    <t>Platónova</t>
  </si>
  <si>
    <t>Pod Sady</t>
  </si>
  <si>
    <t>Smolkova</t>
  </si>
  <si>
    <t>Urbánkova 3/3347</t>
  </si>
  <si>
    <t>Zárubova</t>
  </si>
  <si>
    <t>LIBUŠ</t>
  </si>
  <si>
    <t>K Lukám</t>
  </si>
  <si>
    <t>Ke Kašně, Písnice</t>
  </si>
  <si>
    <t>Lojovická</t>
  </si>
  <si>
    <t>Mezi Domy, Písnice</t>
  </si>
  <si>
    <t>PRAHA 13</t>
  </si>
  <si>
    <t>Běhounkova 2300</t>
  </si>
  <si>
    <t>Běhounkova 2474</t>
  </si>
  <si>
    <t>Herčíkova 2190</t>
  </si>
  <si>
    <t>Horákova</t>
  </si>
  <si>
    <t>Hostinského</t>
  </si>
  <si>
    <t>Husníkova</t>
  </si>
  <si>
    <t>Chlupova 21/1798</t>
  </si>
  <si>
    <t>Chlupova 1799</t>
  </si>
  <si>
    <t>Klausova 2187</t>
  </si>
  <si>
    <t>Klausova 2188</t>
  </si>
  <si>
    <t>Klausova 2449</t>
  </si>
  <si>
    <t>Mezi školami 2323</t>
  </si>
  <si>
    <t>Mezi školami 2482</t>
  </si>
  <si>
    <t>Mohylova 4</t>
  </si>
  <si>
    <t>Ovčí hájek</t>
  </si>
  <si>
    <t>Podpěrova</t>
  </si>
  <si>
    <t>Trávníčkova 1747</t>
  </si>
  <si>
    <t>Vlachova 1501</t>
  </si>
  <si>
    <t>Vlasákova</t>
  </si>
  <si>
    <t>Zázvorkova 1994</t>
  </si>
  <si>
    <t>ŘEPORYJE</t>
  </si>
  <si>
    <t>K závětinám</t>
  </si>
  <si>
    <t>PRAHA 14</t>
  </si>
  <si>
    <t>Bobkova 766</t>
  </si>
  <si>
    <t>gen. Janouška 4</t>
  </si>
  <si>
    <t>Chvaletická 917</t>
  </si>
  <si>
    <t>Kostlivého 1218</t>
  </si>
  <si>
    <t>Paculova1115</t>
  </si>
  <si>
    <t>Šebelova</t>
  </si>
  <si>
    <t>Štolmířská 602</t>
  </si>
  <si>
    <t>Vybíralova 967</t>
  </si>
  <si>
    <t>Vybíralova 968</t>
  </si>
  <si>
    <t>Zelenečská 500</t>
  </si>
  <si>
    <t>DOLNÍ POČERNICE</t>
  </si>
  <si>
    <t>Svatoňovická 587</t>
  </si>
  <si>
    <t>PRAHA 15</t>
  </si>
  <si>
    <t>Boloňská</t>
  </si>
  <si>
    <t>Horolezecká</t>
  </si>
  <si>
    <t>Libkovská</t>
  </si>
  <si>
    <t>Milánská 472</t>
  </si>
  <si>
    <t>Milánská 473</t>
  </si>
  <si>
    <t>Parmská 388</t>
  </si>
  <si>
    <t>Parmská 389</t>
  </si>
  <si>
    <t>Trhanovské n.</t>
  </si>
  <si>
    <t>DOLNÍ MĚCHOLUPY</t>
  </si>
  <si>
    <t>Ke Školce</t>
  </si>
  <si>
    <t>DUBEČ</t>
  </si>
  <si>
    <t>Starodubečská</t>
  </si>
  <si>
    <t>PETROVICE</t>
  </si>
  <si>
    <t>Jakobiho</t>
  </si>
  <si>
    <t>PRAHA 16</t>
  </si>
  <si>
    <t>Nám. Osvob. 1367</t>
  </si>
  <si>
    <t>LIPENCE</t>
  </si>
  <si>
    <t>K samoobsluze</t>
  </si>
  <si>
    <t>LOCHKOV</t>
  </si>
  <si>
    <t>Za ovčínem 1</t>
  </si>
  <si>
    <t>ZBRASLAV</t>
  </si>
  <si>
    <t>Matjuchinova 698</t>
  </si>
  <si>
    <t>Nad parkem 1181</t>
  </si>
  <si>
    <t>PRAHA 17</t>
  </si>
  <si>
    <t>Brunnerova,  Fialka</t>
  </si>
  <si>
    <t>Bendova 1123</t>
  </si>
  <si>
    <t>Laudova 1030</t>
  </si>
  <si>
    <t>Socháňova 1176</t>
  </si>
  <si>
    <t>Španielova 1316</t>
  </si>
  <si>
    <t>PRAHA 18</t>
  </si>
  <si>
    <t>Příborská</t>
  </si>
  <si>
    <t>MČ PRAHA 18 - celkem</t>
  </si>
  <si>
    <t>PRAHA 19</t>
  </si>
  <si>
    <t>Letců 731</t>
  </si>
  <si>
    <t>ČAKOVICE</t>
  </si>
  <si>
    <t>Něvská 830</t>
  </si>
  <si>
    <t>Slaviborské nám.21</t>
  </si>
  <si>
    <t>SATALICE</t>
  </si>
  <si>
    <t>U Obory 385</t>
  </si>
  <si>
    <t>PRAHA 20</t>
  </si>
  <si>
    <t>Chodovická 1990</t>
  </si>
  <si>
    <t>Křovinovo nám. 115</t>
  </si>
  <si>
    <t>PRAHA 21</t>
  </si>
  <si>
    <t>Lišická 1502</t>
  </si>
  <si>
    <t>Starokolínská</t>
  </si>
  <si>
    <t>Žárovická</t>
  </si>
  <si>
    <t>KLÁNOVICE</t>
  </si>
  <si>
    <t>MŠ V Žáčku 219</t>
  </si>
  <si>
    <t>Praha 22</t>
  </si>
  <si>
    <t>Za Nadýmačem</t>
  </si>
  <si>
    <t>Kolovraty</t>
  </si>
  <si>
    <t>K Poště 11/448</t>
  </si>
  <si>
    <t xml:space="preserve">Základní školy                          </t>
  </si>
  <si>
    <t>počet zam.</t>
  </si>
  <si>
    <t>Praha 1</t>
  </si>
  <si>
    <t>ZŠ Josefská 7</t>
  </si>
  <si>
    <t>ZŠ Mikulandská 5</t>
  </si>
  <si>
    <t>ZŠ n. Curieových 886</t>
  </si>
  <si>
    <t>ZŠ Truhlářská 22</t>
  </si>
  <si>
    <t>ZŠ Uhelný trh 4</t>
  </si>
  <si>
    <t>ZŠ Vodičkova 22</t>
  </si>
  <si>
    <t>MČ Praha 1 celkem</t>
  </si>
  <si>
    <t>Praha 2</t>
  </si>
  <si>
    <t>ZŠ Botičská 8</t>
  </si>
  <si>
    <t>ZŠ J. Masaryka 21</t>
  </si>
  <si>
    <t>ZŠ Kladská 1</t>
  </si>
  <si>
    <t>ZŠ Legerova 5</t>
  </si>
  <si>
    <t>ZŠ Londýnská 34</t>
  </si>
  <si>
    <t>ZŠ Na Smetance 1</t>
  </si>
  <si>
    <t>ZŠ Resslova 10</t>
  </si>
  <si>
    <t>ZŠ Sázavská 5</t>
  </si>
  <si>
    <t>ZŠ Slezská 21</t>
  </si>
  <si>
    <t>ZŠ Slovenská 27</t>
  </si>
  <si>
    <t>ZŠ Štěpánská 8</t>
  </si>
  <si>
    <t>MČ Praha 2 celkem</t>
  </si>
  <si>
    <t>ZŠ Havlíčkovo n. 10</t>
  </si>
  <si>
    <t>ZŠ Chelčického 43</t>
  </si>
  <si>
    <t>ZŠ Jeseniova 96</t>
  </si>
  <si>
    <t>ZŠ K Lučinám 18</t>
  </si>
  <si>
    <t>ZŠ Lupáčova 1</t>
  </si>
  <si>
    <t>ZŠ Nad Ohradou 25</t>
  </si>
  <si>
    <t>ZŠ n.J z Lobkovic 22</t>
  </si>
  <si>
    <t>ZŠ n.J. z Poděbrad 8</t>
  </si>
  <si>
    <t>ZŠ Perunova 6</t>
  </si>
  <si>
    <t>ZŠ V Záhrádkách 48</t>
  </si>
  <si>
    <t>ZŠ Vlkova 31</t>
  </si>
  <si>
    <t>ZŠ Žerotínova 36</t>
  </si>
  <si>
    <t>MČ Praha 3 celkem</t>
  </si>
  <si>
    <t>Praha 4</t>
  </si>
  <si>
    <t>ZŠ Bítovská 1</t>
  </si>
  <si>
    <t>ZŠ Filosofská 3</t>
  </si>
  <si>
    <t>ZŠ Horáčkova 1100</t>
  </si>
  <si>
    <t>ZŠ Jánošíkova 1300</t>
  </si>
  <si>
    <t>ZŠ Jánošíkova 1320</t>
  </si>
  <si>
    <t>ZŠ Jeremenkova 1003</t>
  </si>
  <si>
    <t>ZŠ Jílovská 1100</t>
  </si>
  <si>
    <t>ZŠ Jitřní 185</t>
  </si>
  <si>
    <t>ZŠ Jižní 1750</t>
  </si>
  <si>
    <t>ZŠ K Sídlišti 840</t>
  </si>
  <si>
    <t>ZŠ Křesomyslova 2</t>
  </si>
  <si>
    <t>ZŠ Mendíků 1</t>
  </si>
  <si>
    <t>ZŠ Na Chodovci 94</t>
  </si>
  <si>
    <t>ZŠ Na Líše 16</t>
  </si>
  <si>
    <t>ZŠ Na Planině 1393</t>
  </si>
  <si>
    <t>ZŠ Nedvědovo n.140</t>
  </si>
  <si>
    <t>ZŠ Ohradní 49</t>
  </si>
  <si>
    <t>ZŠ Plamínkové 2</t>
  </si>
  <si>
    <t>ZŠ Poláčkova 1067</t>
  </si>
  <si>
    <t>ZŠ Sdružení 1080</t>
  </si>
  <si>
    <t>ZŠ Školní 700</t>
  </si>
  <si>
    <t>ZŠ Táborská 45</t>
  </si>
  <si>
    <t>ZŠ Předškolní 420</t>
  </si>
  <si>
    <t>Praha 5</t>
  </si>
  <si>
    <t>ZŠ Butovická 228</t>
  </si>
  <si>
    <t>ZŠ Drtinova 1</t>
  </si>
  <si>
    <t>ZŠ Grafická 1060</t>
  </si>
  <si>
    <t>ZŠ Chaplinovo n. 615</t>
  </si>
  <si>
    <t>ZŠ Kořenského 760</t>
  </si>
  <si>
    <t>ZŠ Nepomucká 139</t>
  </si>
  <si>
    <t>ZŠ Plzeňská 117</t>
  </si>
  <si>
    <t>ZŠ Podbělohorská 26</t>
  </si>
  <si>
    <t>ZŠ Radlická 140</t>
  </si>
  <si>
    <t>ZŠ U Santošky 1/1007</t>
  </si>
  <si>
    <t>ZŠ U Tyrš. Školy 1</t>
  </si>
  <si>
    <t>FZŠ III.V Remízku 919</t>
  </si>
  <si>
    <t>ZŠ Weberova 1090</t>
  </si>
  <si>
    <t>Slivenec</t>
  </si>
  <si>
    <t>ZŠ Ke Smíchovu 16</t>
  </si>
  <si>
    <t>Praha 6</t>
  </si>
  <si>
    <t>ZŠ Alžírská 26</t>
  </si>
  <si>
    <t>ZŠ Bělohorská 52</t>
  </si>
  <si>
    <t>ZŠ Bílá 1</t>
  </si>
  <si>
    <t>ZŠ N. Čes. povstání 6</t>
  </si>
  <si>
    <t>ZŠ N. Interbrigády 2</t>
  </si>
  <si>
    <t>ZŠ Na Dl. Lánu 43</t>
  </si>
  <si>
    <t>ZŠ Na Okraji 43</t>
  </si>
  <si>
    <t>ZŠ nám. Svobody 2</t>
  </si>
  <si>
    <t>ZŠ nám. Svobody 3</t>
  </si>
  <si>
    <t>ZŠ Norbertov 1</t>
  </si>
  <si>
    <t>ZŠ Pod Marjánkou 2</t>
  </si>
  <si>
    <t>ZŠ Sušická 29</t>
  </si>
  <si>
    <t>ZŠ Šantrochova 2</t>
  </si>
  <si>
    <t>ZŠ U Děl. Cvičiště 1</t>
  </si>
  <si>
    <t>ZŠ Žukovského 6</t>
  </si>
  <si>
    <t>Lysolaje</t>
  </si>
  <si>
    <t>ZŠ Žákovská 164</t>
  </si>
  <si>
    <t>ZŠ Nebušická 369</t>
  </si>
  <si>
    <t>ZŠ Suchdolská 360</t>
  </si>
  <si>
    <t>Praha 7</t>
  </si>
  <si>
    <t>ZŠ Fr. Křížka 490</t>
  </si>
  <si>
    <t>ZŠ Korunovační 8</t>
  </si>
  <si>
    <t>ZŠ Letohradská 370</t>
  </si>
  <si>
    <t>ZŠ Ortenovo n. 34</t>
  </si>
  <si>
    <t>ZŠ Strossmayer. N. 990</t>
  </si>
  <si>
    <t>ZŠ Tusarova 21/790</t>
  </si>
  <si>
    <t>ZŠ Umělecká 850</t>
  </si>
  <si>
    <t>ZŠ Trojská 110</t>
  </si>
  <si>
    <t>Praha 8</t>
  </si>
  <si>
    <t>ZŠ Bedřichovská 1960</t>
  </si>
  <si>
    <t>ZŠ Burešova 1130</t>
  </si>
  <si>
    <t>ZŠ Dolákova 555</t>
  </si>
  <si>
    <t>ZŠ Glowackého 555</t>
  </si>
  <si>
    <t>ZŠ Hlivická 400</t>
  </si>
  <si>
    <t>ZŠ Hovorčovická 1281</t>
  </si>
  <si>
    <t>ZŠ Libčická 658</t>
  </si>
  <si>
    <t>ZŠ Lyčkovo n. 460</t>
  </si>
  <si>
    <t>ZŠ Na Korábě 350</t>
  </si>
  <si>
    <t>ZŠ Na Šutce 440</t>
  </si>
  <si>
    <t>ZŠ Palmovka 468</t>
  </si>
  <si>
    <t>ZŠ Svídnická 599</t>
  </si>
  <si>
    <t>ZŠ U škol. Zahr. 1030</t>
  </si>
  <si>
    <t>ZŠ Za Invalidovnou 579</t>
  </si>
  <si>
    <t>ZŠ Zenklova 26</t>
  </si>
  <si>
    <t>ZŠ Žernosecká 1597</t>
  </si>
  <si>
    <t>Ďáblice</t>
  </si>
  <si>
    <t>ZŠ U Parkánu 11</t>
  </si>
  <si>
    <t>Dolní Chabry</t>
  </si>
  <si>
    <t>ZŠ Spořická 400</t>
  </si>
  <si>
    <t>Praha 9</t>
  </si>
  <si>
    <t>ZŠ Litvínovská 500</t>
  </si>
  <si>
    <t>ZŠ Litvínovská 600</t>
  </si>
  <si>
    <t>ZŠ Novoborská 371</t>
  </si>
  <si>
    <t>ZŠ Sokolovská 800</t>
  </si>
  <si>
    <t>ZŠ Špitálská 789</t>
  </si>
  <si>
    <t>MČ Praha 9 celkem</t>
  </si>
  <si>
    <t>Praha 10</t>
  </si>
  <si>
    <t>ZŠ Brigádniků 14</t>
  </si>
  <si>
    <t>ZŠ Břečťanová 2919</t>
  </si>
  <si>
    <t>ZŠ Gutova 39</t>
  </si>
  <si>
    <t>ZŠ Hostýnská 2100</t>
  </si>
  <si>
    <t>ZŠ Jahodová 2800</t>
  </si>
  <si>
    <t>ZŠ Jakutská 2</t>
  </si>
  <si>
    <t>ZŠ Kodaňská 16</t>
  </si>
  <si>
    <t>ZŠ Nad Vodovodem 81</t>
  </si>
  <si>
    <t>ZŠ Olešská 18</t>
  </si>
  <si>
    <t>ZŠ Švehlova 2900</t>
  </si>
  <si>
    <t>ZŠ U Roh. kas. 19</t>
  </si>
  <si>
    <t>ZŠ U Vršov. nádr. 950</t>
  </si>
  <si>
    <t>ZŠ V Rybníčkách 31</t>
  </si>
  <si>
    <t>ZŠ Vladivostocká 6</t>
  </si>
  <si>
    <t>MČ Praha 10 celkem</t>
  </si>
  <si>
    <t>Praha 11</t>
  </si>
  <si>
    <t>ZŠ Donovalská 1684</t>
  </si>
  <si>
    <t>ZŠ Jírovcovo n. 1782</t>
  </si>
  <si>
    <t>ZŠ K Milíčovu 674</t>
  </si>
  <si>
    <t>ZŠ Ke Kateřinkám 1400</t>
  </si>
  <si>
    <t>ZŠ Květ.vítězství 1554</t>
  </si>
  <si>
    <t>ZŠ Květ.vítězství 57</t>
  </si>
  <si>
    <t>ZŠ Mendelova 550</t>
  </si>
  <si>
    <t>ZŠ Mikulova 1594</t>
  </si>
  <si>
    <t>ZŠ Pošepného 2022</t>
  </si>
  <si>
    <t>Šeberov</t>
  </si>
  <si>
    <t>ZŠ V Ladech 6</t>
  </si>
  <si>
    <t>Praha 12</t>
  </si>
  <si>
    <t>ZŠ Angelovova 3183</t>
  </si>
  <si>
    <t>ZŠ K Dolům 29</t>
  </si>
  <si>
    <t>ZŠ Modřanská 1375</t>
  </si>
  <si>
    <t>ZŠ Mráčkova 3090</t>
  </si>
  <si>
    <t>ZŠ Pertoldova 3373</t>
  </si>
  <si>
    <t>ZŠ Písnická 11</t>
  </si>
  <si>
    <t>ZŠ Rakovského 3136</t>
  </si>
  <si>
    <t>ZŠ Smolkova 565</t>
  </si>
  <si>
    <t>ZŠ Zárubova 977</t>
  </si>
  <si>
    <t>Libuš</t>
  </si>
  <si>
    <t>ZŠ L.Coňka 40</t>
  </si>
  <si>
    <t>ZŠ Meteorologická 181</t>
  </si>
  <si>
    <t>Praha 13</t>
  </si>
  <si>
    <t>ZŠ Brdičkova 1878</t>
  </si>
  <si>
    <t>ZŠ Bronzová 2027</t>
  </si>
  <si>
    <t>ZŠ Fingerova 2186</t>
  </si>
  <si>
    <t>ZŠ Chlupova 1800</t>
  </si>
  <si>
    <t>ZŠ Jánského 2189</t>
  </si>
  <si>
    <t>ZŠ Klausova 2450</t>
  </si>
  <si>
    <t>ZŠ Kuncova 1580</t>
  </si>
  <si>
    <t>ZŠ Mezi školami 2322</t>
  </si>
  <si>
    <t>ZŠ Mládí 135</t>
  </si>
  <si>
    <t>ZŠ Mohylova 1963</t>
  </si>
  <si>
    <t>ZŠ Trávníčkova 1744</t>
  </si>
  <si>
    <t>Řeporyje</t>
  </si>
  <si>
    <t>ZŠ Od školy 596</t>
  </si>
  <si>
    <t>Praha 14</t>
  </si>
  <si>
    <t>ZŠ Bří Venclíků 1140</t>
  </si>
  <si>
    <t>ZŠ G. Janouška 1006</t>
  </si>
  <si>
    <t>ZŠ Hloubětínská 700</t>
  </si>
  <si>
    <t>ZŠ Chvaletická 918</t>
  </si>
  <si>
    <t>ZŠ Šimanovská 16</t>
  </si>
  <si>
    <t>ZŠ Vybíralova 964</t>
  </si>
  <si>
    <t>Dolní Počernice</t>
  </si>
  <si>
    <t>ZŠ Nár. hrdinů 70</t>
  </si>
  <si>
    <t>Praha 15</t>
  </si>
  <si>
    <t>ZŠ Hornoměchol. 873</t>
  </si>
  <si>
    <t>ZŠ Kozinova 1000</t>
  </si>
  <si>
    <t>ZŠ Křimická 314</t>
  </si>
  <si>
    <t>ZŠ Nad Přehrad. 469</t>
  </si>
  <si>
    <t>ZŠ Veronské nám.20</t>
  </si>
  <si>
    <t>Dolní Měcholupy</t>
  </si>
  <si>
    <t>ZŠ Kutnohorská 36/106</t>
  </si>
  <si>
    <t>Dubeč</t>
  </si>
  <si>
    <t>ZŠ Starodubečská 413</t>
  </si>
  <si>
    <t>Petrovice</t>
  </si>
  <si>
    <t>ZŠ Bellova 351</t>
  </si>
  <si>
    <t>ZŠ Edisonova 40</t>
  </si>
  <si>
    <t>Štěrboholy</t>
  </si>
  <si>
    <t>ZŠ U školy 285</t>
  </si>
  <si>
    <t>MČ Praha 15 celkem</t>
  </si>
  <si>
    <t>Praha 16</t>
  </si>
  <si>
    <t>ZŠ Loučanská 1112</t>
  </si>
  <si>
    <t xml:space="preserve">Lipence                 </t>
  </si>
  <si>
    <t>ZŠ Černošická 12</t>
  </si>
  <si>
    <t>Velká Chuchle</t>
  </si>
  <si>
    <t>ZŠ Starochuch. 240</t>
  </si>
  <si>
    <t>Zbraslav</t>
  </si>
  <si>
    <t>ZŠ Nad parkem 1180</t>
  </si>
  <si>
    <t>MČ Praha 16 celkem</t>
  </si>
  <si>
    <t>Praha 17</t>
  </si>
  <si>
    <t>ZŠ Laudova 1024</t>
  </si>
  <si>
    <t>ZŠ Socháňova 1139</t>
  </si>
  <si>
    <t>ZŠ Španielova 1111 J.W.</t>
  </si>
  <si>
    <t>Zličín</t>
  </si>
  <si>
    <t>ZŠ Nedašovská 328</t>
  </si>
  <si>
    <t>Praha 18</t>
  </si>
  <si>
    <t>ZŠ Fryčovická 462</t>
  </si>
  <si>
    <t>ZŠ Rychnovská 350</t>
  </si>
  <si>
    <t>ZŠ Tupolevova 525</t>
  </si>
  <si>
    <t>MČ Praha 18 celkem</t>
  </si>
  <si>
    <t>Praha 19</t>
  </si>
  <si>
    <t>ZŠ Albrechtická 732</t>
  </si>
  <si>
    <t>Čakovice</t>
  </si>
  <si>
    <t>ZŠ nám. J. Berana 500</t>
  </si>
  <si>
    <t>Satalice</t>
  </si>
  <si>
    <t>ZŠ K cihelně 137</t>
  </si>
  <si>
    <t>Vinoř</t>
  </si>
  <si>
    <t>ZŠ Prachovická 340</t>
  </si>
  <si>
    <t>Praha 20</t>
  </si>
  <si>
    <t>ZŠ Chodovická 2250</t>
  </si>
  <si>
    <t>ZŠ Ratibořická 1700</t>
  </si>
  <si>
    <t>ZŠ Spojenců 1408</t>
  </si>
  <si>
    <t>ZŠ Stoliňská 823</t>
  </si>
  <si>
    <t>MČ Praha 20 celkem</t>
  </si>
  <si>
    <t>Praha 21</t>
  </si>
  <si>
    <t>ZŠ Polesná 1690</t>
  </si>
  <si>
    <t>Běchovice</t>
  </si>
  <si>
    <t>ZŠ Mýtní 73</t>
  </si>
  <si>
    <t>Klánovice</t>
  </si>
  <si>
    <t>ZŠ Slavětínská 200</t>
  </si>
  <si>
    <t>Koloděje</t>
  </si>
  <si>
    <t>ZŠ Lupenická 20</t>
  </si>
  <si>
    <t>ZŠ n. bří Jandusů 2</t>
  </si>
  <si>
    <t>ZŠ Vachkova 630</t>
  </si>
  <si>
    <t>Mírová 57</t>
  </si>
  <si>
    <t>č. org.</t>
  </si>
  <si>
    <t>odd. par.</t>
  </si>
  <si>
    <t>Školní jídelny</t>
  </si>
  <si>
    <t>ŠJ Karmelitská</t>
  </si>
  <si>
    <t>ŠJ Uhelný trh</t>
  </si>
  <si>
    <t>ŠJ Jindřišská</t>
  </si>
  <si>
    <t>ŠJ Dražického</t>
  </si>
  <si>
    <t>ŠJ Zlatnická</t>
  </si>
  <si>
    <t>ŠJ Vojtěšská</t>
  </si>
  <si>
    <t>ŠJ Slovenská</t>
  </si>
  <si>
    <t>ŠJ Kladská</t>
  </si>
  <si>
    <t>ŠJ Sázavská</t>
  </si>
  <si>
    <t>ŠJ Botičská</t>
  </si>
  <si>
    <t>ŠJ Vratislavova</t>
  </si>
  <si>
    <t>ŠJ Sokolská</t>
  </si>
  <si>
    <t>ŠJ Vinohradská</t>
  </si>
  <si>
    <t>ŠJ Resslova</t>
  </si>
  <si>
    <t>ŠJ Na Smetance</t>
  </si>
  <si>
    <t>ŠJ Pražačka</t>
  </si>
  <si>
    <t>Praha 4 - Kunratice</t>
  </si>
  <si>
    <t>ŠJ Předškolní</t>
  </si>
  <si>
    <t>U Roháč. kasáren</t>
  </si>
  <si>
    <t>ŠJ Nad přehradou</t>
  </si>
  <si>
    <t>ŠJ Veronské nám.</t>
  </si>
  <si>
    <t>ŠJ Křimická</t>
  </si>
  <si>
    <t>ŠJ Loučanská</t>
  </si>
  <si>
    <t>E.Přemyslovny 592</t>
  </si>
  <si>
    <t>Nové nám.1100</t>
  </si>
  <si>
    <t>Celkem</t>
  </si>
  <si>
    <t>§</t>
  </si>
  <si>
    <t xml:space="preserve">2006                                 Název zařízení                                    </t>
  </si>
  <si>
    <t>2006                                                               Název zařízení</t>
  </si>
  <si>
    <t>§ 3231</t>
  </si>
  <si>
    <t>IČO</t>
  </si>
  <si>
    <t>ONIV přím.</t>
  </si>
  <si>
    <t>provozní</t>
  </si>
  <si>
    <t>CELKEM</t>
  </si>
  <si>
    <t>ZUŠ - Opata Konráda 11986,P 5</t>
  </si>
  <si>
    <t>ZUŠ - Španielova 1124, Praha 6</t>
  </si>
  <si>
    <t>§ 3421</t>
  </si>
  <si>
    <t>DDM-Ratibořická,Hor.Počernice</t>
  </si>
  <si>
    <t>DDM-Bronzová, Praha 13</t>
  </si>
  <si>
    <t>přímé NIV</t>
  </si>
  <si>
    <t xml:space="preserve">Návrh  závazných ukazatelů rozpočtu a počtu zaměstnanců škol a školských zařízení </t>
  </si>
  <si>
    <t xml:space="preserve">                                                                               zřizovaných městskými částmi hlavního města Prahy na rok 2006</t>
  </si>
  <si>
    <t>Návrh rok 2006</t>
  </si>
  <si>
    <t>přímé ONIV</t>
  </si>
  <si>
    <t>přímé NIV celkem</t>
  </si>
  <si>
    <t>počet pracov.</t>
  </si>
  <si>
    <t>přímé</t>
  </si>
  <si>
    <t>Hellich</t>
  </si>
  <si>
    <t>Základní školy</t>
  </si>
  <si>
    <t>slučování</t>
  </si>
  <si>
    <t>Základní umělecké školy</t>
  </si>
  <si>
    <t>Domy dětí a mládeže</t>
  </si>
  <si>
    <t>k ZŠ</t>
  </si>
  <si>
    <t>z MŠ</t>
  </si>
  <si>
    <t>Správní obvod  PRAHA 4 - celkem</t>
  </si>
  <si>
    <t>Správní obvod  PRAHA 6 - celkem</t>
  </si>
  <si>
    <t>Správní obvod PRAHA 7- celkem</t>
  </si>
  <si>
    <t>Správní obod PRAHA 8 - celkem</t>
  </si>
  <si>
    <t>Správní obvod PRAHA 11 - celkem</t>
  </si>
  <si>
    <t>Správní obvod PRAHA 12 - celkem</t>
  </si>
  <si>
    <t>Správní obvod PRAHA 13 - celkem</t>
  </si>
  <si>
    <t>Správní obvod PRAHA 14 - celkem</t>
  </si>
  <si>
    <t>Správní obvod PRAHA 15 - celkem</t>
  </si>
  <si>
    <t>Správní obvod PRAHA 16 - celkem</t>
  </si>
  <si>
    <t>MČ PRAHA 17 - celkem</t>
  </si>
  <si>
    <t>Správní obvod PRAHA 19 - celkem</t>
  </si>
  <si>
    <t>MČ PRAHA 20 - celkem</t>
  </si>
  <si>
    <t>Správní obvod PRAHA 21 - celkem</t>
  </si>
  <si>
    <t>Správní obvod PRAHA 22 - celkem</t>
  </si>
  <si>
    <t>Správní obvod PRAHA 1 - 22 celkem</t>
  </si>
  <si>
    <t>Správní obvod  Praha 4 celkem</t>
  </si>
  <si>
    <t>Správní obvod Praha 5 celkem</t>
  </si>
  <si>
    <t>Správní obvod Praha 6 celkem</t>
  </si>
  <si>
    <t>Správní obvod Praha 7 celkem</t>
  </si>
  <si>
    <t>Správní obvod Praha 8 celkem</t>
  </si>
  <si>
    <t>Správní obvod Praha 11 celkem</t>
  </si>
  <si>
    <t>Správní obvod Praha 12 celkem</t>
  </si>
  <si>
    <t>Správní obvod Praha 13 celkem</t>
  </si>
  <si>
    <t>Správní obvod Praha 14 celkem</t>
  </si>
  <si>
    <t>Správní obvod Praha 15 celkem</t>
  </si>
  <si>
    <t>Správní obvod Praha 16 celkem</t>
  </si>
  <si>
    <t>Správní obvod Praha 17 celkem</t>
  </si>
  <si>
    <t>Správní obvod Praha 19 celkem</t>
  </si>
  <si>
    <t>Správní obvod Praha 21 celkem</t>
  </si>
  <si>
    <t>Správní obvod Praha 22 celkem</t>
  </si>
  <si>
    <t>Správní obvod Praha 1 -22 celkem</t>
  </si>
  <si>
    <t>tis. Kč</t>
  </si>
  <si>
    <t>v tis. Kč</t>
  </si>
  <si>
    <t>2006                                                                         Název zařízení</t>
  </si>
  <si>
    <t>2006                                                                   Název zařízení</t>
  </si>
  <si>
    <t>Příloha č. 8  k usnesení ZHMP č.           ze dne 24.11.2005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</si>
</sst>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_-* #,##0.0\ _K_č_-;\-* #,##0.0\ _K_č_-;_-* &quot;-&quot;??\ _K_č_-;_-@_-"/>
    <numFmt numFmtId="167" formatCode="0.000"/>
    <numFmt numFmtId="168" formatCode="_-* #,##0.0\ _K_č_-;\-* #,##0.0\ _K_č_-;_-* &quot;-&quot;?\ _K_č_-;_-@_-"/>
    <numFmt numFmtId="169" formatCode="_-* #,##0\ _K_č_-;\-* #,##0\ _K_č_-;_-* &quot;-&quot;?\ _K_č_-;_-@_-"/>
    <numFmt numFmtId="170" formatCode="#,##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0"/>
    <numFmt numFmtId="175" formatCode="0.0%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u val="single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 vertic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 horizontal="right"/>
    </xf>
    <xf numFmtId="3" fontId="0" fillId="3" borderId="5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 horizontal="right"/>
    </xf>
    <xf numFmtId="3" fontId="0" fillId="3" borderId="7" xfId="0" applyNumberForma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0" borderId="9" xfId="0" applyFont="1" applyFill="1" applyBorder="1" applyAlignment="1">
      <alignment horizontal="right"/>
    </xf>
    <xf numFmtId="3" fontId="3" fillId="3" borderId="9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2" xfId="0" applyBorder="1" applyAlignment="1">
      <alignment horizontal="right"/>
    </xf>
    <xf numFmtId="3" fontId="0" fillId="0" borderId="2" xfId="0" applyNumberFormat="1" applyBorder="1" applyAlignment="1">
      <alignment/>
    </xf>
    <xf numFmtId="3" fontId="0" fillId="3" borderId="2" xfId="0" applyNumberFormat="1" applyFill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3" fontId="3" fillId="0" borderId="9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" xfId="0" applyBorder="1" applyAlignment="1">
      <alignment/>
    </xf>
    <xf numFmtId="0" fontId="3" fillId="2" borderId="4" xfId="0" applyFon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0" fillId="0" borderId="9" xfId="0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5" xfId="0" applyFont="1" applyBorder="1" applyAlignment="1">
      <alignment horizontal="right"/>
    </xf>
    <xf numFmtId="3" fontId="0" fillId="0" borderId="5" xfId="0" applyNumberFormat="1" applyFont="1" applyFill="1" applyBorder="1" applyAlignment="1">
      <alignment/>
    </xf>
    <xf numFmtId="3" fontId="0" fillId="3" borderId="5" xfId="0" applyNumberFormat="1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2" borderId="4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5" xfId="0" applyFill="1" applyBorder="1" applyAlignment="1">
      <alignment/>
    </xf>
    <xf numFmtId="165" fontId="0" fillId="0" borderId="18" xfId="0" applyNumberFormat="1" applyBorder="1" applyAlignment="1">
      <alignment/>
    </xf>
    <xf numFmtId="0" fontId="0" fillId="0" borderId="7" xfId="0" applyFill="1" applyBorder="1" applyAlignment="1">
      <alignment/>
    </xf>
    <xf numFmtId="165" fontId="0" fillId="0" borderId="19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165" fontId="0" fillId="0" borderId="3" xfId="0" applyNumberFormat="1" applyBorder="1" applyAlignment="1">
      <alignment/>
    </xf>
    <xf numFmtId="3" fontId="0" fillId="0" borderId="7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7" xfId="0" applyNumberFormat="1" applyFont="1" applyFill="1" applyBorder="1" applyAlignment="1">
      <alignment/>
    </xf>
    <xf numFmtId="165" fontId="0" fillId="0" borderId="19" xfId="0" applyNumberFormat="1" applyFont="1" applyBorder="1" applyAlignment="1">
      <alignment/>
    </xf>
    <xf numFmtId="0" fontId="3" fillId="0" borderId="8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Fill="1" applyBorder="1" applyAlignment="1">
      <alignment/>
    </xf>
    <xf numFmtId="165" fontId="0" fillId="0" borderId="22" xfId="0" applyNumberFormat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3" fontId="3" fillId="2" borderId="15" xfId="0" applyNumberFormat="1" applyFont="1" applyFill="1" applyBorder="1" applyAlignment="1">
      <alignment/>
    </xf>
    <xf numFmtId="165" fontId="3" fillId="2" borderId="23" xfId="0" applyNumberFormat="1" applyFont="1" applyFill="1" applyBorder="1" applyAlignment="1">
      <alignment/>
    </xf>
    <xf numFmtId="0" fontId="3" fillId="3" borderId="1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wrapText="1"/>
    </xf>
    <xf numFmtId="0" fontId="3" fillId="3" borderId="19" xfId="0" applyFont="1" applyFill="1" applyBorder="1" applyAlignment="1">
      <alignment horizontal="center" wrapText="1"/>
    </xf>
    <xf numFmtId="164" fontId="0" fillId="0" borderId="18" xfId="0" applyNumberFormat="1" applyBorder="1" applyAlignment="1">
      <alignment/>
    </xf>
    <xf numFmtId="164" fontId="0" fillId="0" borderId="18" xfId="0" applyNumberFormat="1" applyBorder="1" applyAlignment="1">
      <alignment horizontal="right"/>
    </xf>
    <xf numFmtId="3" fontId="0" fillId="3" borderId="5" xfId="0" applyNumberFormat="1" applyFont="1" applyFill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3" fillId="0" borderId="15" xfId="0" applyFont="1" applyBorder="1" applyAlignment="1">
      <alignment/>
    </xf>
    <xf numFmtId="165" fontId="3" fillId="0" borderId="23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9" xfId="0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Continuous" vertical="center" wrapText="1"/>
    </xf>
    <xf numFmtId="0" fontId="3" fillId="3" borderId="25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8" xfId="0" applyFont="1" applyBorder="1" applyAlignment="1">
      <alignment horizontal="centerContinuous" vertical="center" wrapText="1"/>
    </xf>
    <xf numFmtId="0" fontId="0" fillId="0" borderId="9" xfId="0" applyBorder="1" applyAlignment="1">
      <alignment horizontal="centerContinuous" vertical="center"/>
    </xf>
    <xf numFmtId="0" fontId="3" fillId="2" borderId="26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3" borderId="14" xfId="0" applyFont="1" applyFill="1" applyBorder="1" applyAlignment="1">
      <alignment/>
    </xf>
    <xf numFmtId="3" fontId="3" fillId="3" borderId="15" xfId="0" applyNumberFormat="1" applyFont="1" applyFill="1" applyBorder="1" applyAlignment="1">
      <alignment/>
    </xf>
    <xf numFmtId="0" fontId="0" fillId="0" borderId="21" xfId="0" applyBorder="1" applyAlignment="1">
      <alignment horizontal="right"/>
    </xf>
    <xf numFmtId="3" fontId="0" fillId="3" borderId="21" xfId="0" applyNumberFormat="1" applyFill="1" applyBorder="1" applyAlignment="1">
      <alignment/>
    </xf>
    <xf numFmtId="0" fontId="0" fillId="0" borderId="0" xfId="0" applyBorder="1" applyAlignment="1">
      <alignment horizontal="right"/>
    </xf>
    <xf numFmtId="3" fontId="3" fillId="3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3" borderId="0" xfId="0" applyNumberFormat="1" applyFill="1" applyBorder="1" applyAlignment="1">
      <alignment/>
    </xf>
    <xf numFmtId="0" fontId="0" fillId="0" borderId="15" xfId="0" applyBorder="1" applyAlignment="1">
      <alignment horizontal="right"/>
    </xf>
    <xf numFmtId="0" fontId="0" fillId="0" borderId="27" xfId="0" applyBorder="1" applyAlignment="1">
      <alignment/>
    </xf>
    <xf numFmtId="165" fontId="0" fillId="3" borderId="18" xfId="0" applyNumberFormat="1" applyFill="1" applyBorder="1" applyAlignment="1">
      <alignment horizontal="right"/>
    </xf>
    <xf numFmtId="165" fontId="0" fillId="3" borderId="19" xfId="0" applyNumberFormat="1" applyFill="1" applyBorder="1" applyAlignment="1">
      <alignment horizontal="right"/>
    </xf>
    <xf numFmtId="165" fontId="3" fillId="3" borderId="24" xfId="0" applyNumberFormat="1" applyFont="1" applyFill="1" applyBorder="1" applyAlignment="1">
      <alignment horizontal="right"/>
    </xf>
    <xf numFmtId="165" fontId="3" fillId="0" borderId="24" xfId="0" applyNumberFormat="1" applyFont="1" applyBorder="1" applyAlignment="1">
      <alignment/>
    </xf>
    <xf numFmtId="165" fontId="0" fillId="0" borderId="18" xfId="0" applyNumberFormat="1" applyFill="1" applyBorder="1" applyAlignment="1">
      <alignment/>
    </xf>
    <xf numFmtId="165" fontId="3" fillId="3" borderId="24" xfId="0" applyNumberFormat="1" applyFont="1" applyFill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2" borderId="26" xfId="0" applyFont="1" applyFill="1" applyBorder="1" applyAlignment="1">
      <alignment/>
    </xf>
    <xf numFmtId="0" fontId="0" fillId="0" borderId="16" xfId="0" applyBorder="1" applyAlignment="1">
      <alignment horizontal="right"/>
    </xf>
    <xf numFmtId="3" fontId="0" fillId="0" borderId="16" xfId="0" applyNumberFormat="1" applyBorder="1" applyAlignment="1">
      <alignment/>
    </xf>
    <xf numFmtId="3" fontId="0" fillId="3" borderId="16" xfId="0" applyNumberFormat="1" applyFill="1" applyBorder="1" applyAlignment="1">
      <alignment/>
    </xf>
    <xf numFmtId="165" fontId="0" fillId="0" borderId="28" xfId="0" applyNumberFormat="1" applyBorder="1" applyAlignment="1">
      <alignment/>
    </xf>
    <xf numFmtId="0" fontId="3" fillId="0" borderId="9" xfId="0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164" fontId="0" fillId="0" borderId="19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/>
    </xf>
    <xf numFmtId="3" fontId="0" fillId="3" borderId="7" xfId="0" applyNumberFormat="1" applyFont="1" applyFill="1" applyBorder="1" applyAlignment="1">
      <alignment horizontal="right"/>
    </xf>
    <xf numFmtId="3" fontId="0" fillId="3" borderId="7" xfId="0" applyNumberFormat="1" applyFont="1" applyFill="1" applyBorder="1" applyAlignment="1">
      <alignment/>
    </xf>
    <xf numFmtId="164" fontId="0" fillId="3" borderId="19" xfId="0" applyNumberFormat="1" applyFont="1" applyFill="1" applyBorder="1" applyAlignment="1">
      <alignment horizontal="right"/>
    </xf>
    <xf numFmtId="3" fontId="3" fillId="3" borderId="9" xfId="0" applyNumberFormat="1" applyFont="1" applyFill="1" applyBorder="1" applyAlignment="1">
      <alignment horizontal="right"/>
    </xf>
    <xf numFmtId="0" fontId="3" fillId="2" borderId="29" xfId="0" applyFont="1" applyFill="1" applyBorder="1" applyAlignment="1">
      <alignment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/>
    </xf>
    <xf numFmtId="3" fontId="0" fillId="3" borderId="30" xfId="0" applyNumberFormat="1" applyFill="1" applyBorder="1" applyAlignment="1">
      <alignment/>
    </xf>
    <xf numFmtId="164" fontId="0" fillId="0" borderId="31" xfId="0" applyNumberFormat="1" applyBorder="1" applyAlignment="1">
      <alignment/>
    </xf>
    <xf numFmtId="164" fontId="3" fillId="0" borderId="24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5" fontId="0" fillId="0" borderId="2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5" xfId="0" applyNumberFormat="1" applyBorder="1" applyAlignment="1">
      <alignment/>
    </xf>
    <xf numFmtId="165" fontId="3" fillId="0" borderId="9" xfId="0" applyNumberFormat="1" applyFont="1" applyBorder="1" applyAlignment="1">
      <alignment/>
    </xf>
    <xf numFmtId="165" fontId="3" fillId="0" borderId="9" xfId="0" applyNumberFormat="1" applyFont="1" applyFill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5" xfId="0" applyNumberFormat="1" applyFont="1" applyBorder="1" applyAlignment="1">
      <alignment/>
    </xf>
    <xf numFmtId="165" fontId="3" fillId="0" borderId="11" xfId="0" applyNumberFormat="1" applyFont="1" applyBorder="1" applyAlignment="1">
      <alignment wrapText="1"/>
    </xf>
    <xf numFmtId="165" fontId="3" fillId="0" borderId="5" xfId="0" applyNumberFormat="1" applyFont="1" applyBorder="1" applyAlignment="1">
      <alignment wrapText="1"/>
    </xf>
    <xf numFmtId="0" fontId="5" fillId="0" borderId="0" xfId="0" applyFont="1" applyAlignment="1">
      <alignment/>
    </xf>
    <xf numFmtId="165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2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3" fillId="3" borderId="33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28" xfId="0" applyFont="1" applyBorder="1" applyAlignment="1">
      <alignment/>
    </xf>
    <xf numFmtId="0" fontId="6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28"/>
  <sheetViews>
    <sheetView tabSelected="1" workbookViewId="0" topLeftCell="C1">
      <selection activeCell="A8" sqref="A8:O8"/>
    </sheetView>
  </sheetViews>
  <sheetFormatPr defaultColWidth="9.00390625" defaultRowHeight="12.75"/>
  <cols>
    <col min="3" max="3" width="27.75390625" style="0" customWidth="1"/>
    <col min="4" max="4" width="12.875" style="0" customWidth="1"/>
    <col min="5" max="5" width="11.375" style="0" customWidth="1"/>
    <col min="6" max="6" width="12.875" style="0" customWidth="1"/>
    <col min="7" max="7" width="11.125" style="0" customWidth="1"/>
    <col min="8" max="8" width="12.625" style="0" customWidth="1"/>
    <col min="9" max="9" width="11.75390625" style="0" customWidth="1"/>
    <col min="10" max="12" width="0" style="0" hidden="1" customWidth="1"/>
  </cols>
  <sheetData>
    <row r="4" ht="12.75">
      <c r="I4" s="178" t="s">
        <v>657</v>
      </c>
    </row>
    <row r="6" spans="3:9" ht="15.75">
      <c r="C6" s="163"/>
      <c r="D6" s="163"/>
      <c r="E6" s="163"/>
      <c r="F6" s="163"/>
      <c r="G6" s="163"/>
      <c r="H6" s="163"/>
      <c r="I6" s="163"/>
    </row>
    <row r="7" spans="3:9" ht="15.75">
      <c r="C7" s="147"/>
      <c r="D7" s="147"/>
      <c r="E7" s="147"/>
      <c r="F7" s="147"/>
      <c r="G7" s="147"/>
      <c r="H7" s="147"/>
      <c r="I7" s="147"/>
    </row>
    <row r="8" spans="1:15" ht="15.75" customHeight="1">
      <c r="A8" s="164" t="s">
        <v>607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</row>
    <row r="9" spans="1:15" ht="15.75" customHeight="1">
      <c r="A9" s="165" t="s">
        <v>608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</row>
    <row r="10" spans="3:9" ht="15.75">
      <c r="C10" s="163"/>
      <c r="D10" s="163"/>
      <c r="E10" s="163"/>
      <c r="F10" s="163"/>
      <c r="G10" s="163"/>
      <c r="H10" s="163"/>
      <c r="I10" s="163"/>
    </row>
    <row r="11" ht="13.5" thickBot="1"/>
    <row r="12" spans="3:11" ht="26.25" thickBot="1">
      <c r="C12" s="148" t="s">
        <v>609</v>
      </c>
      <c r="D12" s="149" t="s">
        <v>1</v>
      </c>
      <c r="E12" s="149" t="s">
        <v>2</v>
      </c>
      <c r="F12" s="149" t="s">
        <v>3</v>
      </c>
      <c r="G12" s="149" t="s">
        <v>610</v>
      </c>
      <c r="H12" s="149" t="s">
        <v>611</v>
      </c>
      <c r="I12" s="150" t="s">
        <v>612</v>
      </c>
      <c r="J12" s="151" t="s">
        <v>613</v>
      </c>
      <c r="K12" s="151" t="s">
        <v>599</v>
      </c>
    </row>
    <row r="13" spans="3:12" ht="12.75">
      <c r="C13" s="35" t="s">
        <v>0</v>
      </c>
      <c r="D13" s="152">
        <v>590211</v>
      </c>
      <c r="E13" s="152">
        <v>1917</v>
      </c>
      <c r="F13" s="152">
        <v>219202</v>
      </c>
      <c r="G13" s="152">
        <v>8856</v>
      </c>
      <c r="H13" s="152">
        <f>SUM(D13:G13)</f>
        <v>820186</v>
      </c>
      <c r="I13" s="56">
        <v>3466.7</v>
      </c>
      <c r="J13" s="153">
        <v>-320</v>
      </c>
      <c r="K13" s="153">
        <v>0</v>
      </c>
      <c r="L13" t="s">
        <v>614</v>
      </c>
    </row>
    <row r="14" spans="3:9" ht="12.75">
      <c r="C14" s="23" t="s">
        <v>615</v>
      </c>
      <c r="D14" s="154">
        <v>1836854</v>
      </c>
      <c r="E14" s="154">
        <v>15758</v>
      </c>
      <c r="F14" s="154">
        <v>684543</v>
      </c>
      <c r="G14" s="154">
        <v>48748</v>
      </c>
      <c r="H14" s="154">
        <f>SUM(D14:G14)</f>
        <v>2585903</v>
      </c>
      <c r="I14" s="52">
        <v>9103.8</v>
      </c>
    </row>
    <row r="15" spans="3:12" ht="12.75">
      <c r="C15" s="23" t="s">
        <v>566</v>
      </c>
      <c r="D15" s="154">
        <v>36517</v>
      </c>
      <c r="E15" s="154">
        <v>154</v>
      </c>
      <c r="F15" s="154">
        <v>13562</v>
      </c>
      <c r="G15" s="154">
        <v>687</v>
      </c>
      <c r="H15" s="154">
        <f>SUM(D15:G15)</f>
        <v>50920</v>
      </c>
      <c r="I15" s="52">
        <v>262.8</v>
      </c>
      <c r="J15" s="153">
        <v>-2802</v>
      </c>
      <c r="K15" s="153">
        <v>0</v>
      </c>
      <c r="L15" t="s">
        <v>616</v>
      </c>
    </row>
    <row r="16" spans="3:9" ht="12.75">
      <c r="C16" s="23" t="s">
        <v>617</v>
      </c>
      <c r="D16" s="154">
        <v>6635</v>
      </c>
      <c r="E16" s="154">
        <v>45</v>
      </c>
      <c r="F16" s="154">
        <v>2470</v>
      </c>
      <c r="G16" s="154">
        <v>0</v>
      </c>
      <c r="H16" s="154">
        <f>SUM(D16:G16)</f>
        <v>9150</v>
      </c>
      <c r="I16" s="52">
        <v>28.5</v>
      </c>
    </row>
    <row r="17" spans="3:9" ht="13.5" thickBot="1">
      <c r="C17" s="23" t="s">
        <v>618</v>
      </c>
      <c r="D17" s="154">
        <v>2550</v>
      </c>
      <c r="E17" s="154">
        <v>1337</v>
      </c>
      <c r="F17" s="154">
        <v>1411</v>
      </c>
      <c r="G17" s="154">
        <v>60</v>
      </c>
      <c r="H17" s="154">
        <f>SUM(D17:G17)</f>
        <v>5358</v>
      </c>
      <c r="I17" s="52">
        <v>10</v>
      </c>
    </row>
    <row r="18" spans="3:11" ht="13.5" thickBot="1">
      <c r="C18" s="44" t="s">
        <v>600</v>
      </c>
      <c r="D18" s="155">
        <f aca="true" t="shared" si="0" ref="D18:K18">SUM(D13:D17)</f>
        <v>2472767</v>
      </c>
      <c r="E18" s="155">
        <f t="shared" si="0"/>
        <v>19211</v>
      </c>
      <c r="F18" s="155">
        <f t="shared" si="0"/>
        <v>921188</v>
      </c>
      <c r="G18" s="155">
        <f t="shared" si="0"/>
        <v>58351</v>
      </c>
      <c r="H18" s="156">
        <f t="shared" si="0"/>
        <v>3471517</v>
      </c>
      <c r="I18" s="120">
        <f t="shared" si="0"/>
        <v>12871.8</v>
      </c>
      <c r="J18" s="157">
        <f t="shared" si="0"/>
        <v>-3122</v>
      </c>
      <c r="K18" s="158">
        <f t="shared" si="0"/>
        <v>0</v>
      </c>
    </row>
    <row r="19" spans="10:11" ht="12.75">
      <c r="J19" s="89"/>
      <c r="K19" s="89"/>
    </row>
    <row r="20" spans="10:11" ht="12.75">
      <c r="J20" s="89"/>
      <c r="K20" s="89"/>
    </row>
    <row r="21" spans="10:11" ht="12.75">
      <c r="J21" s="89"/>
      <c r="K21" s="89"/>
    </row>
    <row r="22" spans="10:12" ht="12.75">
      <c r="J22" s="153">
        <v>-4818</v>
      </c>
      <c r="K22" s="153">
        <v>0</v>
      </c>
      <c r="L22" t="s">
        <v>619</v>
      </c>
    </row>
    <row r="23" spans="10:12" ht="12.75">
      <c r="J23" s="153">
        <v>4818</v>
      </c>
      <c r="K23" s="153">
        <v>0</v>
      </c>
      <c r="L23" t="s">
        <v>620</v>
      </c>
    </row>
    <row r="27" spans="10:11" ht="12.75">
      <c r="J27" s="157">
        <f>SUM(J22:J26)</f>
        <v>0</v>
      </c>
      <c r="K27" s="158">
        <f>SUM(K22:K26)</f>
        <v>0</v>
      </c>
    </row>
    <row r="28" spans="10:11" ht="12.75">
      <c r="J28" s="159">
        <f>+J18+J27</f>
        <v>-3122</v>
      </c>
      <c r="K28" s="160">
        <f>+K18+K27</f>
        <v>0</v>
      </c>
    </row>
  </sheetData>
  <mergeCells count="4">
    <mergeCell ref="C6:I6"/>
    <mergeCell ref="C10:I10"/>
    <mergeCell ref="A8:O8"/>
    <mergeCell ref="A9:O9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0"/>
  <sheetViews>
    <sheetView zoomScale="75" zoomScaleNormal="75" workbookViewId="0" topLeftCell="A61">
      <selection activeCell="A3" sqref="A3"/>
    </sheetView>
  </sheetViews>
  <sheetFormatPr defaultColWidth="9.00390625" defaultRowHeight="12.75"/>
  <cols>
    <col min="1" max="1" width="36.625" style="0" bestFit="1" customWidth="1"/>
    <col min="2" max="3" width="6.375" style="0" customWidth="1"/>
    <col min="4" max="4" width="8.625" style="0" customWidth="1"/>
    <col min="5" max="5" width="7.875" style="0" customWidth="1"/>
    <col min="6" max="7" width="8.375" style="0" customWidth="1"/>
    <col min="8" max="8" width="10.125" style="0" customWidth="1"/>
    <col min="9" max="9" width="9.375" style="0" customWidth="1"/>
    <col min="17" max="17" width="16.375" style="0" customWidth="1"/>
  </cols>
  <sheetData>
    <row r="1" ht="13.5" thickBot="1">
      <c r="I1" s="161" t="s">
        <v>653</v>
      </c>
    </row>
    <row r="2" spans="1:9" ht="30" customHeight="1" thickBot="1">
      <c r="A2" s="96" t="s">
        <v>655</v>
      </c>
      <c r="B2" s="97" t="s">
        <v>564</v>
      </c>
      <c r="C2" s="97" t="s">
        <v>593</v>
      </c>
      <c r="D2" s="97" t="s">
        <v>1</v>
      </c>
      <c r="E2" s="90" t="s">
        <v>2</v>
      </c>
      <c r="F2" s="90" t="s">
        <v>3</v>
      </c>
      <c r="G2" s="90" t="s">
        <v>4</v>
      </c>
      <c r="H2" s="90" t="s">
        <v>5</v>
      </c>
      <c r="I2" s="91" t="s">
        <v>6</v>
      </c>
    </row>
    <row r="3" spans="1:9" ht="13.5" thickBot="1">
      <c r="A3" s="92" t="s">
        <v>0</v>
      </c>
      <c r="B3" s="93"/>
      <c r="C3" s="94"/>
      <c r="D3" s="94"/>
      <c r="E3" s="94"/>
      <c r="F3" s="94"/>
      <c r="G3" s="94"/>
      <c r="H3" s="94"/>
      <c r="I3" s="95"/>
    </row>
    <row r="4" spans="1:9" ht="12.75">
      <c r="A4" s="2" t="s">
        <v>7</v>
      </c>
      <c r="B4" s="3"/>
      <c r="C4" s="4"/>
      <c r="D4" s="5"/>
      <c r="E4" s="5"/>
      <c r="F4" s="5"/>
      <c r="G4" s="5"/>
      <c r="H4" s="5"/>
      <c r="I4" s="6"/>
    </row>
    <row r="5" spans="1:9" ht="12.75">
      <c r="A5" s="7" t="s">
        <v>8</v>
      </c>
      <c r="B5" s="8">
        <v>754</v>
      </c>
      <c r="C5" s="8">
        <v>3111</v>
      </c>
      <c r="D5" s="9">
        <v>2225</v>
      </c>
      <c r="E5" s="9">
        <v>0</v>
      </c>
      <c r="F5" s="9">
        <v>823</v>
      </c>
      <c r="G5" s="9">
        <v>34</v>
      </c>
      <c r="H5" s="9">
        <f aca="true" t="shared" si="0" ref="H5:H11">SUM(D5:G5)</f>
        <v>3082</v>
      </c>
      <c r="I5" s="117">
        <v>13</v>
      </c>
    </row>
    <row r="6" spans="1:9" ht="12.75">
      <c r="A6" s="7" t="s">
        <v>9</v>
      </c>
      <c r="B6" s="8">
        <v>756</v>
      </c>
      <c r="C6" s="8">
        <v>3111</v>
      </c>
      <c r="D6" s="9">
        <v>1600</v>
      </c>
      <c r="E6" s="9">
        <v>3</v>
      </c>
      <c r="F6" s="9">
        <v>593</v>
      </c>
      <c r="G6" s="9">
        <v>25</v>
      </c>
      <c r="H6" s="9">
        <f t="shared" si="0"/>
        <v>2221</v>
      </c>
      <c r="I6" s="117">
        <v>9.3</v>
      </c>
    </row>
    <row r="7" spans="1:9" ht="12.75">
      <c r="A7" s="7" t="s">
        <v>10</v>
      </c>
      <c r="B7" s="8">
        <v>758</v>
      </c>
      <c r="C7" s="8">
        <v>3111</v>
      </c>
      <c r="D7" s="9">
        <v>1637</v>
      </c>
      <c r="E7" s="9">
        <v>12</v>
      </c>
      <c r="F7" s="9">
        <v>610</v>
      </c>
      <c r="G7" s="9">
        <v>27</v>
      </c>
      <c r="H7" s="9">
        <f t="shared" si="0"/>
        <v>2286</v>
      </c>
      <c r="I7" s="117">
        <v>9.7</v>
      </c>
    </row>
    <row r="8" spans="1:9" ht="12.75">
      <c r="A8" s="7" t="s">
        <v>11</v>
      </c>
      <c r="B8" s="8">
        <v>753</v>
      </c>
      <c r="C8" s="8">
        <v>3111</v>
      </c>
      <c r="D8" s="9">
        <v>3560</v>
      </c>
      <c r="E8" s="9">
        <v>12</v>
      </c>
      <c r="F8" s="9">
        <v>1321</v>
      </c>
      <c r="G8" s="9">
        <v>48</v>
      </c>
      <c r="H8" s="9">
        <f t="shared" si="0"/>
        <v>4941</v>
      </c>
      <c r="I8" s="117">
        <v>20.8</v>
      </c>
    </row>
    <row r="9" spans="1:9" ht="12.75">
      <c r="A9" s="7" t="s">
        <v>12</v>
      </c>
      <c r="B9" s="8">
        <v>755</v>
      </c>
      <c r="C9" s="8">
        <v>3111</v>
      </c>
      <c r="D9" s="9">
        <v>1730</v>
      </c>
      <c r="E9" s="9">
        <v>6</v>
      </c>
      <c r="F9" s="9">
        <v>642</v>
      </c>
      <c r="G9" s="9">
        <v>27</v>
      </c>
      <c r="H9" s="9">
        <f t="shared" si="0"/>
        <v>2405</v>
      </c>
      <c r="I9" s="117">
        <v>9.7</v>
      </c>
    </row>
    <row r="10" spans="1:9" ht="12.75">
      <c r="A10" s="7" t="s">
        <v>13</v>
      </c>
      <c r="B10" s="8">
        <v>757</v>
      </c>
      <c r="C10" s="8">
        <v>3111</v>
      </c>
      <c r="D10" s="9">
        <v>2811</v>
      </c>
      <c r="E10" s="9">
        <v>3</v>
      </c>
      <c r="F10" s="9">
        <v>1041</v>
      </c>
      <c r="G10" s="9">
        <v>43</v>
      </c>
      <c r="H10" s="9">
        <f t="shared" si="0"/>
        <v>3898</v>
      </c>
      <c r="I10" s="117">
        <v>17.2</v>
      </c>
    </row>
    <row r="11" spans="1:9" ht="13.5" thickBot="1">
      <c r="A11" s="10" t="s">
        <v>14</v>
      </c>
      <c r="B11" s="11">
        <v>752</v>
      </c>
      <c r="C11" s="11">
        <v>3111</v>
      </c>
      <c r="D11" s="12">
        <v>2060</v>
      </c>
      <c r="E11" s="12">
        <v>6</v>
      </c>
      <c r="F11" s="12">
        <v>764</v>
      </c>
      <c r="G11" s="12">
        <v>25</v>
      </c>
      <c r="H11" s="12">
        <f t="shared" si="0"/>
        <v>2855</v>
      </c>
      <c r="I11" s="118">
        <v>12</v>
      </c>
    </row>
    <row r="12" spans="1:9" ht="13.5" thickBot="1">
      <c r="A12" s="13" t="s">
        <v>15</v>
      </c>
      <c r="B12" s="14"/>
      <c r="C12" s="14"/>
      <c r="D12" s="15">
        <f aca="true" t="shared" si="1" ref="D12:I12">SUM(D5:D11)</f>
        <v>15623</v>
      </c>
      <c r="E12" s="15">
        <f t="shared" si="1"/>
        <v>42</v>
      </c>
      <c r="F12" s="15">
        <f t="shared" si="1"/>
        <v>5794</v>
      </c>
      <c r="G12" s="15">
        <f t="shared" si="1"/>
        <v>229</v>
      </c>
      <c r="H12" s="15">
        <f t="shared" si="1"/>
        <v>21688</v>
      </c>
      <c r="I12" s="119">
        <f t="shared" si="1"/>
        <v>91.7</v>
      </c>
    </row>
    <row r="13" spans="1:9" ht="12.75">
      <c r="A13" s="16" t="s">
        <v>16</v>
      </c>
      <c r="B13" s="17"/>
      <c r="C13" s="17"/>
      <c r="D13" s="18"/>
      <c r="E13" s="18"/>
      <c r="F13" s="18"/>
      <c r="G13" s="18"/>
      <c r="H13" s="19"/>
      <c r="I13" s="56"/>
    </row>
    <row r="14" spans="1:9" ht="12.75">
      <c r="A14" s="7" t="s">
        <v>17</v>
      </c>
      <c r="B14" s="8">
        <v>762</v>
      </c>
      <c r="C14" s="8">
        <v>3111</v>
      </c>
      <c r="D14" s="20">
        <v>3303</v>
      </c>
      <c r="E14" s="20">
        <v>8</v>
      </c>
      <c r="F14" s="20">
        <v>1222</v>
      </c>
      <c r="G14" s="20">
        <v>48</v>
      </c>
      <c r="H14" s="9">
        <f aca="true" t="shared" si="2" ref="H14:H21">SUM(D14:G14)</f>
        <v>4581</v>
      </c>
      <c r="I14" s="52">
        <v>20.1</v>
      </c>
    </row>
    <row r="15" spans="1:9" ht="12.75">
      <c r="A15" s="7" t="s">
        <v>18</v>
      </c>
      <c r="B15" s="8">
        <v>759</v>
      </c>
      <c r="C15" s="8">
        <v>3111</v>
      </c>
      <c r="D15" s="20">
        <v>3276</v>
      </c>
      <c r="E15" s="20">
        <v>20</v>
      </c>
      <c r="F15" s="20">
        <v>1219</v>
      </c>
      <c r="G15" s="20">
        <v>50</v>
      </c>
      <c r="H15" s="9">
        <f t="shared" si="2"/>
        <v>4565</v>
      </c>
      <c r="I15" s="52">
        <v>19.5</v>
      </c>
    </row>
    <row r="16" spans="1:9" ht="12.75">
      <c r="A16" s="7" t="s">
        <v>19</v>
      </c>
      <c r="B16" s="8">
        <v>767</v>
      </c>
      <c r="C16" s="8">
        <v>3111</v>
      </c>
      <c r="D16" s="20">
        <v>2537</v>
      </c>
      <c r="E16" s="20">
        <v>5</v>
      </c>
      <c r="F16" s="20">
        <v>941</v>
      </c>
      <c r="G16" s="20">
        <v>36</v>
      </c>
      <c r="H16" s="9">
        <f t="shared" si="2"/>
        <v>3519</v>
      </c>
      <c r="I16" s="52">
        <v>15.2</v>
      </c>
    </row>
    <row r="17" spans="1:9" ht="12.75">
      <c r="A17" s="7" t="s">
        <v>20</v>
      </c>
      <c r="B17" s="8">
        <v>760</v>
      </c>
      <c r="C17" s="8">
        <v>3111</v>
      </c>
      <c r="D17" s="20">
        <v>3057</v>
      </c>
      <c r="E17" s="20">
        <v>12</v>
      </c>
      <c r="F17" s="20">
        <v>1135</v>
      </c>
      <c r="G17" s="20">
        <v>43</v>
      </c>
      <c r="H17" s="9">
        <f t="shared" si="2"/>
        <v>4247</v>
      </c>
      <c r="I17" s="52">
        <v>18.7</v>
      </c>
    </row>
    <row r="18" spans="1:9" ht="12.75">
      <c r="A18" s="7" t="s">
        <v>21</v>
      </c>
      <c r="B18" s="8">
        <v>763</v>
      </c>
      <c r="C18" s="8">
        <v>3111</v>
      </c>
      <c r="D18" s="20">
        <v>3464</v>
      </c>
      <c r="E18" s="20">
        <v>62</v>
      </c>
      <c r="F18" s="20">
        <v>1292</v>
      </c>
      <c r="G18" s="20">
        <v>49</v>
      </c>
      <c r="H18" s="9">
        <f t="shared" si="2"/>
        <v>4867</v>
      </c>
      <c r="I18" s="52">
        <v>20.8</v>
      </c>
    </row>
    <row r="19" spans="1:9" ht="12.75">
      <c r="A19" s="7" t="s">
        <v>22</v>
      </c>
      <c r="B19" s="8">
        <v>764</v>
      </c>
      <c r="C19" s="8">
        <v>3111</v>
      </c>
      <c r="D19" s="20">
        <v>3011</v>
      </c>
      <c r="E19" s="20">
        <v>30</v>
      </c>
      <c r="F19" s="20">
        <v>1124</v>
      </c>
      <c r="G19" s="20">
        <v>48</v>
      </c>
      <c r="H19" s="9">
        <f t="shared" si="2"/>
        <v>4213</v>
      </c>
      <c r="I19" s="52">
        <v>17.5</v>
      </c>
    </row>
    <row r="20" spans="1:9" ht="12.75">
      <c r="A20" s="7" t="s">
        <v>23</v>
      </c>
      <c r="B20" s="8">
        <v>761</v>
      </c>
      <c r="C20" s="8">
        <v>3111</v>
      </c>
      <c r="D20" s="20">
        <v>2493</v>
      </c>
      <c r="E20" s="20">
        <v>38</v>
      </c>
      <c r="F20" s="20">
        <v>935</v>
      </c>
      <c r="G20" s="20">
        <v>35</v>
      </c>
      <c r="H20" s="9">
        <f t="shared" si="2"/>
        <v>3501</v>
      </c>
      <c r="I20" s="52">
        <v>13.8</v>
      </c>
    </row>
    <row r="21" spans="1:9" ht="13.5" thickBot="1">
      <c r="A21" s="10" t="s">
        <v>24</v>
      </c>
      <c r="B21" s="11">
        <v>766</v>
      </c>
      <c r="C21" s="11">
        <v>3111</v>
      </c>
      <c r="D21" s="21">
        <v>3987</v>
      </c>
      <c r="E21" s="21">
        <v>0</v>
      </c>
      <c r="F21" s="21">
        <v>1475</v>
      </c>
      <c r="G21" s="21">
        <v>58</v>
      </c>
      <c r="H21" s="12">
        <f t="shared" si="2"/>
        <v>5520</v>
      </c>
      <c r="I21" s="54">
        <v>24.9</v>
      </c>
    </row>
    <row r="22" spans="1:9" ht="13.5" thickBot="1">
      <c r="A22" s="13" t="s">
        <v>25</v>
      </c>
      <c r="B22" s="14"/>
      <c r="C22" s="14"/>
      <c r="D22" s="22">
        <f aca="true" t="shared" si="3" ref="D22:I22">SUM(D14:D21)</f>
        <v>25128</v>
      </c>
      <c r="E22" s="22">
        <f t="shared" si="3"/>
        <v>175</v>
      </c>
      <c r="F22" s="22">
        <f t="shared" si="3"/>
        <v>9343</v>
      </c>
      <c r="G22" s="22">
        <f t="shared" si="3"/>
        <v>367</v>
      </c>
      <c r="H22" s="15">
        <f t="shared" si="3"/>
        <v>35013</v>
      </c>
      <c r="I22" s="120">
        <f t="shared" si="3"/>
        <v>150.5</v>
      </c>
    </row>
    <row r="23" spans="1:9" ht="12.75">
      <c r="A23" s="16" t="s">
        <v>26</v>
      </c>
      <c r="B23" s="17"/>
      <c r="C23" s="17"/>
      <c r="D23" s="18"/>
      <c r="E23" s="18"/>
      <c r="F23" s="18"/>
      <c r="G23" s="18"/>
      <c r="H23" s="19"/>
      <c r="I23" s="56"/>
    </row>
    <row r="24" spans="1:9" ht="12.75">
      <c r="A24" s="23" t="s">
        <v>27</v>
      </c>
      <c r="B24" s="24">
        <v>781</v>
      </c>
      <c r="C24" s="24">
        <v>3111</v>
      </c>
      <c r="D24" s="25">
        <v>1042</v>
      </c>
      <c r="E24" s="5">
        <v>0</v>
      </c>
      <c r="F24" s="5">
        <v>389</v>
      </c>
      <c r="G24" s="5">
        <v>14</v>
      </c>
      <c r="H24" s="5">
        <f aca="true" t="shared" si="4" ref="H24:H38">SUM(D24:G24)</f>
        <v>1445</v>
      </c>
      <c r="I24" s="56">
        <v>5.5</v>
      </c>
    </row>
    <row r="25" spans="1:9" ht="12.75">
      <c r="A25" s="23" t="s">
        <v>28</v>
      </c>
      <c r="B25" s="24">
        <v>774</v>
      </c>
      <c r="C25" s="24">
        <v>3111</v>
      </c>
      <c r="D25" s="26">
        <v>3802</v>
      </c>
      <c r="E25" s="27">
        <v>0</v>
      </c>
      <c r="F25" s="27">
        <v>1420</v>
      </c>
      <c r="G25" s="27">
        <v>58</v>
      </c>
      <c r="H25" s="27">
        <f t="shared" si="4"/>
        <v>5280</v>
      </c>
      <c r="I25" s="52">
        <v>23.1</v>
      </c>
    </row>
    <row r="26" spans="1:9" ht="12.75">
      <c r="A26" s="23" t="s">
        <v>29</v>
      </c>
      <c r="B26" s="24">
        <v>782</v>
      </c>
      <c r="C26" s="24">
        <v>3111</v>
      </c>
      <c r="D26" s="26">
        <v>2584</v>
      </c>
      <c r="E26" s="27">
        <v>0</v>
      </c>
      <c r="F26" s="27">
        <v>965</v>
      </c>
      <c r="G26" s="27">
        <v>38</v>
      </c>
      <c r="H26" s="27">
        <f t="shared" si="4"/>
        <v>3587</v>
      </c>
      <c r="I26" s="52">
        <v>15.8</v>
      </c>
    </row>
    <row r="27" spans="1:9" ht="12.75">
      <c r="A27" s="23" t="s">
        <v>30</v>
      </c>
      <c r="B27" s="24">
        <v>780</v>
      </c>
      <c r="C27" s="24">
        <v>3111</v>
      </c>
      <c r="D27" s="26">
        <v>2325</v>
      </c>
      <c r="E27" s="27">
        <v>0</v>
      </c>
      <c r="F27" s="27">
        <v>869</v>
      </c>
      <c r="G27" s="27">
        <v>35</v>
      </c>
      <c r="H27" s="27">
        <f t="shared" si="4"/>
        <v>3229</v>
      </c>
      <c r="I27" s="52">
        <v>13.5</v>
      </c>
    </row>
    <row r="28" spans="1:9" ht="12.75">
      <c r="A28" s="23" t="s">
        <v>31</v>
      </c>
      <c r="B28" s="24">
        <v>773</v>
      </c>
      <c r="C28" s="24">
        <v>3111</v>
      </c>
      <c r="D28" s="26">
        <v>1664</v>
      </c>
      <c r="E28" s="27">
        <v>8</v>
      </c>
      <c r="F28" s="27">
        <v>623</v>
      </c>
      <c r="G28" s="27">
        <v>26</v>
      </c>
      <c r="H28" s="27">
        <f t="shared" si="4"/>
        <v>2321</v>
      </c>
      <c r="I28" s="52">
        <v>10</v>
      </c>
    </row>
    <row r="29" spans="1:9" ht="12.75">
      <c r="A29" s="23" t="s">
        <v>32</v>
      </c>
      <c r="B29" s="24">
        <v>770</v>
      </c>
      <c r="C29" s="24">
        <v>3111</v>
      </c>
      <c r="D29" s="26">
        <v>3398</v>
      </c>
      <c r="E29" s="27">
        <v>0</v>
      </c>
      <c r="F29" s="27">
        <v>1269</v>
      </c>
      <c r="G29" s="27">
        <v>56</v>
      </c>
      <c r="H29" s="27">
        <f t="shared" si="4"/>
        <v>4723</v>
      </c>
      <c r="I29" s="52">
        <v>21.8</v>
      </c>
    </row>
    <row r="30" spans="1:9" ht="12.75">
      <c r="A30" s="23" t="s">
        <v>33</v>
      </c>
      <c r="B30" s="24">
        <v>772</v>
      </c>
      <c r="C30" s="24">
        <v>3111</v>
      </c>
      <c r="D30" s="26">
        <v>1653</v>
      </c>
      <c r="E30" s="27">
        <v>0</v>
      </c>
      <c r="F30" s="27">
        <v>618</v>
      </c>
      <c r="G30" s="27">
        <v>27</v>
      </c>
      <c r="H30" s="27">
        <f t="shared" si="4"/>
        <v>2298</v>
      </c>
      <c r="I30" s="52">
        <v>9.6</v>
      </c>
    </row>
    <row r="31" spans="1:9" ht="12.75">
      <c r="A31" s="23" t="s">
        <v>34</v>
      </c>
      <c r="B31" s="24">
        <v>769</v>
      </c>
      <c r="C31" s="24">
        <v>3111</v>
      </c>
      <c r="D31" s="26">
        <v>1393</v>
      </c>
      <c r="E31" s="27">
        <v>5</v>
      </c>
      <c r="F31" s="27">
        <v>521</v>
      </c>
      <c r="G31" s="27">
        <v>26</v>
      </c>
      <c r="H31" s="27">
        <f t="shared" si="4"/>
        <v>1945</v>
      </c>
      <c r="I31" s="52">
        <v>8</v>
      </c>
    </row>
    <row r="32" spans="1:9" ht="12.75">
      <c r="A32" s="23" t="s">
        <v>35</v>
      </c>
      <c r="B32" s="24">
        <v>775</v>
      </c>
      <c r="C32" s="24">
        <v>3111</v>
      </c>
      <c r="D32" s="26">
        <v>2330</v>
      </c>
      <c r="E32" s="27">
        <v>0</v>
      </c>
      <c r="F32" s="27">
        <v>871</v>
      </c>
      <c r="G32" s="27">
        <v>35</v>
      </c>
      <c r="H32" s="27">
        <f t="shared" si="4"/>
        <v>3236</v>
      </c>
      <c r="I32" s="52">
        <v>14.1</v>
      </c>
    </row>
    <row r="33" spans="1:9" ht="12.75">
      <c r="A33" s="23" t="s">
        <v>36</v>
      </c>
      <c r="B33" s="24">
        <v>779</v>
      </c>
      <c r="C33" s="24">
        <v>3111</v>
      </c>
      <c r="D33" s="26">
        <v>1020</v>
      </c>
      <c r="E33" s="27">
        <v>0</v>
      </c>
      <c r="F33" s="27">
        <v>381</v>
      </c>
      <c r="G33" s="27">
        <v>14</v>
      </c>
      <c r="H33" s="27">
        <f t="shared" si="4"/>
        <v>1415</v>
      </c>
      <c r="I33" s="52">
        <v>5.5</v>
      </c>
    </row>
    <row r="34" spans="1:9" ht="12.75">
      <c r="A34" s="23" t="s">
        <v>37</v>
      </c>
      <c r="B34" s="24">
        <v>768</v>
      </c>
      <c r="C34" s="24">
        <v>3111</v>
      </c>
      <c r="D34" s="26">
        <v>2005</v>
      </c>
      <c r="E34" s="27">
        <v>10</v>
      </c>
      <c r="F34" s="27">
        <v>750</v>
      </c>
      <c r="G34" s="27">
        <v>24</v>
      </c>
      <c r="H34" s="27">
        <f t="shared" si="4"/>
        <v>2789</v>
      </c>
      <c r="I34" s="52">
        <v>11</v>
      </c>
    </row>
    <row r="35" spans="1:9" ht="12.75">
      <c r="A35" s="23" t="s">
        <v>38</v>
      </c>
      <c r="B35" s="24">
        <v>771</v>
      </c>
      <c r="C35" s="24">
        <v>3111</v>
      </c>
      <c r="D35" s="26">
        <v>2151</v>
      </c>
      <c r="E35" s="27">
        <v>0</v>
      </c>
      <c r="F35" s="27">
        <v>799</v>
      </c>
      <c r="G35" s="27">
        <v>32</v>
      </c>
      <c r="H35" s="27">
        <f t="shared" si="4"/>
        <v>2982</v>
      </c>
      <c r="I35" s="52">
        <v>11.9</v>
      </c>
    </row>
    <row r="36" spans="1:9" ht="12.75">
      <c r="A36" s="23" t="s">
        <v>39</v>
      </c>
      <c r="B36" s="24">
        <v>778</v>
      </c>
      <c r="C36" s="24">
        <v>3111</v>
      </c>
      <c r="D36" s="26">
        <v>2542</v>
      </c>
      <c r="E36" s="27">
        <v>5</v>
      </c>
      <c r="F36" s="27">
        <v>951</v>
      </c>
      <c r="G36" s="27">
        <v>36</v>
      </c>
      <c r="H36" s="27">
        <f t="shared" si="4"/>
        <v>3534</v>
      </c>
      <c r="I36" s="52">
        <v>16</v>
      </c>
    </row>
    <row r="37" spans="1:9" ht="12.75">
      <c r="A37" s="23" t="s">
        <v>40</v>
      </c>
      <c r="B37" s="24">
        <v>776</v>
      </c>
      <c r="C37" s="24">
        <v>3111</v>
      </c>
      <c r="D37" s="26">
        <v>3020</v>
      </c>
      <c r="E37" s="27">
        <v>0</v>
      </c>
      <c r="F37" s="27">
        <v>1128</v>
      </c>
      <c r="G37" s="27">
        <v>45</v>
      </c>
      <c r="H37" s="27">
        <f t="shared" si="4"/>
        <v>4193</v>
      </c>
      <c r="I37" s="52">
        <v>18</v>
      </c>
    </row>
    <row r="38" spans="1:9" ht="13.5" thickBot="1">
      <c r="A38" s="28" t="s">
        <v>41</v>
      </c>
      <c r="B38" s="29">
        <v>777</v>
      </c>
      <c r="C38" s="29">
        <v>3111</v>
      </c>
      <c r="D38" s="30">
        <v>2170</v>
      </c>
      <c r="E38" s="31">
        <v>0</v>
      </c>
      <c r="F38" s="31">
        <v>811</v>
      </c>
      <c r="G38" s="31">
        <v>29</v>
      </c>
      <c r="H38" s="31">
        <f t="shared" si="4"/>
        <v>3010</v>
      </c>
      <c r="I38" s="54">
        <v>12.3</v>
      </c>
    </row>
    <row r="39" spans="1:9" ht="13.5" thickBot="1">
      <c r="A39" s="13" t="s">
        <v>42</v>
      </c>
      <c r="B39" s="32"/>
      <c r="C39" s="32"/>
      <c r="D39" s="33">
        <f aca="true" t="shared" si="5" ref="D39:I39">SUM(D24:D38)</f>
        <v>33099</v>
      </c>
      <c r="E39" s="34">
        <f t="shared" si="5"/>
        <v>28</v>
      </c>
      <c r="F39" s="34">
        <f t="shared" si="5"/>
        <v>12365</v>
      </c>
      <c r="G39" s="34">
        <f t="shared" si="5"/>
        <v>495</v>
      </c>
      <c r="H39" s="34">
        <f t="shared" si="5"/>
        <v>45987</v>
      </c>
      <c r="I39" s="120">
        <f t="shared" si="5"/>
        <v>196.1</v>
      </c>
    </row>
    <row r="40" spans="1:9" ht="12.75">
      <c r="A40" s="126" t="s">
        <v>43</v>
      </c>
      <c r="B40" s="127"/>
      <c r="C40" s="127"/>
      <c r="D40" s="128"/>
      <c r="E40" s="128"/>
      <c r="F40" s="128"/>
      <c r="G40" s="128"/>
      <c r="H40" s="129"/>
      <c r="I40" s="130"/>
    </row>
    <row r="41" spans="1:9" ht="12.75">
      <c r="A41" s="35" t="s">
        <v>44</v>
      </c>
      <c r="B41" s="17">
        <v>788</v>
      </c>
      <c r="C41" s="17">
        <v>3111</v>
      </c>
      <c r="D41" s="18">
        <v>2361</v>
      </c>
      <c r="E41" s="18"/>
      <c r="F41" s="18">
        <v>878</v>
      </c>
      <c r="G41" s="18">
        <v>36</v>
      </c>
      <c r="H41" s="19">
        <f aca="true" t="shared" si="6" ref="H41:H71">SUM(D41:G41)</f>
        <v>3275</v>
      </c>
      <c r="I41" s="56">
        <v>14</v>
      </c>
    </row>
    <row r="42" spans="1:9" ht="12.75">
      <c r="A42" s="23" t="s">
        <v>45</v>
      </c>
      <c r="B42" s="24">
        <v>783</v>
      </c>
      <c r="C42" s="24">
        <v>3111</v>
      </c>
      <c r="D42" s="20">
        <v>1632</v>
      </c>
      <c r="E42" s="20">
        <v>7</v>
      </c>
      <c r="F42" s="20">
        <v>606</v>
      </c>
      <c r="G42" s="20">
        <v>24</v>
      </c>
      <c r="H42" s="9">
        <f t="shared" si="6"/>
        <v>2269</v>
      </c>
      <c r="I42" s="52">
        <v>8.3</v>
      </c>
    </row>
    <row r="43" spans="1:9" ht="12.75">
      <c r="A43" s="35" t="s">
        <v>46</v>
      </c>
      <c r="B43" s="17">
        <v>789</v>
      </c>
      <c r="C43" s="17">
        <v>3111</v>
      </c>
      <c r="D43" s="18">
        <v>2378</v>
      </c>
      <c r="E43" s="18"/>
      <c r="F43" s="18">
        <v>879</v>
      </c>
      <c r="G43" s="18">
        <v>36</v>
      </c>
      <c r="H43" s="9">
        <f t="shared" si="6"/>
        <v>3293</v>
      </c>
      <c r="I43" s="56">
        <v>13.3</v>
      </c>
    </row>
    <row r="44" spans="1:9" ht="12.75">
      <c r="A44" s="23" t="s">
        <v>47</v>
      </c>
      <c r="B44" s="24">
        <v>790</v>
      </c>
      <c r="C44" s="24">
        <v>3111</v>
      </c>
      <c r="D44" s="20">
        <v>2407</v>
      </c>
      <c r="E44" s="20"/>
      <c r="F44" s="20">
        <v>890</v>
      </c>
      <c r="G44" s="20">
        <v>35</v>
      </c>
      <c r="H44" s="9">
        <f t="shared" si="6"/>
        <v>3332</v>
      </c>
      <c r="I44" s="52">
        <v>13.5</v>
      </c>
    </row>
    <row r="45" spans="1:9" ht="12.75">
      <c r="A45" s="23" t="s">
        <v>48</v>
      </c>
      <c r="B45" s="24">
        <v>932</v>
      </c>
      <c r="C45" s="24">
        <v>3112</v>
      </c>
      <c r="D45" s="20">
        <v>4181</v>
      </c>
      <c r="E45" s="20">
        <v>20</v>
      </c>
      <c r="F45" s="20">
        <v>1554</v>
      </c>
      <c r="G45" s="20">
        <v>30</v>
      </c>
      <c r="H45" s="9">
        <f t="shared" si="6"/>
        <v>5785</v>
      </c>
      <c r="I45" s="52">
        <v>22.4</v>
      </c>
    </row>
    <row r="46" spans="1:9" ht="12.75">
      <c r="A46" s="23" t="s">
        <v>49</v>
      </c>
      <c r="B46" s="24">
        <v>794</v>
      </c>
      <c r="C46" s="24">
        <v>3111</v>
      </c>
      <c r="D46" s="20">
        <v>1422</v>
      </c>
      <c r="E46" s="20"/>
      <c r="F46" s="20">
        <v>526</v>
      </c>
      <c r="G46" s="20">
        <v>20</v>
      </c>
      <c r="H46" s="9">
        <f t="shared" si="6"/>
        <v>1968</v>
      </c>
      <c r="I46" s="52">
        <v>8</v>
      </c>
    </row>
    <row r="47" spans="1:9" ht="12.75">
      <c r="A47" s="23" t="s">
        <v>50</v>
      </c>
      <c r="B47" s="24">
        <v>800</v>
      </c>
      <c r="C47" s="24">
        <v>3111</v>
      </c>
      <c r="D47" s="20">
        <v>3039</v>
      </c>
      <c r="E47" s="20">
        <v>15</v>
      </c>
      <c r="F47" s="20">
        <v>1128</v>
      </c>
      <c r="G47" s="20">
        <v>44</v>
      </c>
      <c r="H47" s="9">
        <f t="shared" si="6"/>
        <v>4226</v>
      </c>
      <c r="I47" s="52">
        <v>17</v>
      </c>
    </row>
    <row r="48" spans="1:9" ht="12.75">
      <c r="A48" s="23" t="s">
        <v>51</v>
      </c>
      <c r="B48" s="24">
        <v>799</v>
      </c>
      <c r="C48" s="24">
        <v>3111</v>
      </c>
      <c r="D48" s="20">
        <v>2429</v>
      </c>
      <c r="E48" s="20">
        <v>15</v>
      </c>
      <c r="F48" s="20">
        <v>903</v>
      </c>
      <c r="G48" s="20">
        <v>40</v>
      </c>
      <c r="H48" s="9">
        <f t="shared" si="6"/>
        <v>3387</v>
      </c>
      <c r="I48" s="52">
        <v>13.5</v>
      </c>
    </row>
    <row r="49" spans="1:9" ht="12.75">
      <c r="A49" s="23" t="s">
        <v>52</v>
      </c>
      <c r="B49" s="24">
        <v>796</v>
      </c>
      <c r="C49" s="24">
        <v>3111</v>
      </c>
      <c r="D49" s="20">
        <v>2418</v>
      </c>
      <c r="E49" s="20">
        <v>38</v>
      </c>
      <c r="F49" s="20">
        <v>907</v>
      </c>
      <c r="G49" s="20">
        <v>38</v>
      </c>
      <c r="H49" s="9">
        <f t="shared" si="6"/>
        <v>3401</v>
      </c>
      <c r="I49" s="52">
        <v>14.5</v>
      </c>
    </row>
    <row r="50" spans="1:9" ht="12.75">
      <c r="A50" s="23" t="s">
        <v>53</v>
      </c>
      <c r="B50" s="24">
        <v>797</v>
      </c>
      <c r="C50" s="24">
        <v>3111</v>
      </c>
      <c r="D50" s="20">
        <v>1910</v>
      </c>
      <c r="E50" s="20">
        <v>32</v>
      </c>
      <c r="F50" s="20">
        <v>724</v>
      </c>
      <c r="G50" s="20">
        <v>29</v>
      </c>
      <c r="H50" s="9">
        <f t="shared" si="6"/>
        <v>2695</v>
      </c>
      <c r="I50" s="52">
        <v>12</v>
      </c>
    </row>
    <row r="51" spans="1:9" ht="12.75">
      <c r="A51" s="23" t="s">
        <v>54</v>
      </c>
      <c r="B51" s="24">
        <v>795</v>
      </c>
      <c r="C51" s="24">
        <v>3111</v>
      </c>
      <c r="D51" s="20">
        <v>2144</v>
      </c>
      <c r="E51" s="20"/>
      <c r="F51" s="20">
        <v>794</v>
      </c>
      <c r="G51" s="20">
        <v>28</v>
      </c>
      <c r="H51" s="9">
        <f t="shared" si="6"/>
        <v>2966</v>
      </c>
      <c r="I51" s="52">
        <v>11.5</v>
      </c>
    </row>
    <row r="52" spans="1:9" ht="12.75">
      <c r="A52" s="23" t="s">
        <v>55</v>
      </c>
      <c r="B52" s="24">
        <v>784</v>
      </c>
      <c r="C52" s="24">
        <v>3111</v>
      </c>
      <c r="D52" s="20">
        <v>1833</v>
      </c>
      <c r="E52" s="20">
        <v>12</v>
      </c>
      <c r="F52" s="20">
        <v>682</v>
      </c>
      <c r="G52" s="20">
        <v>26</v>
      </c>
      <c r="H52" s="9">
        <f t="shared" si="6"/>
        <v>2553</v>
      </c>
      <c r="I52" s="52">
        <v>10.5</v>
      </c>
    </row>
    <row r="53" spans="1:9" ht="12.75">
      <c r="A53" s="23" t="s">
        <v>56</v>
      </c>
      <c r="B53" s="24">
        <v>802</v>
      </c>
      <c r="C53" s="24">
        <v>3111</v>
      </c>
      <c r="D53" s="20">
        <v>1307</v>
      </c>
      <c r="E53" s="20">
        <v>18</v>
      </c>
      <c r="F53" s="20">
        <v>490</v>
      </c>
      <c r="G53" s="20">
        <v>18</v>
      </c>
      <c r="H53" s="9">
        <f t="shared" si="6"/>
        <v>1833</v>
      </c>
      <c r="I53" s="52">
        <v>7.3</v>
      </c>
    </row>
    <row r="54" spans="1:9" ht="12.75">
      <c r="A54" s="23" t="s">
        <v>57</v>
      </c>
      <c r="B54" s="24">
        <v>793</v>
      </c>
      <c r="C54" s="24">
        <v>3111</v>
      </c>
      <c r="D54" s="20">
        <v>1854</v>
      </c>
      <c r="E54" s="20"/>
      <c r="F54" s="20">
        <v>686</v>
      </c>
      <c r="G54" s="20">
        <v>28</v>
      </c>
      <c r="H54" s="9">
        <f t="shared" si="6"/>
        <v>2568</v>
      </c>
      <c r="I54" s="52">
        <v>10.4</v>
      </c>
    </row>
    <row r="55" spans="1:9" ht="12.75">
      <c r="A55" s="23" t="s">
        <v>58</v>
      </c>
      <c r="B55" s="24">
        <v>787</v>
      </c>
      <c r="C55" s="24">
        <v>3111</v>
      </c>
      <c r="D55" s="20">
        <v>1867</v>
      </c>
      <c r="E55" s="20">
        <v>13</v>
      </c>
      <c r="F55" s="20">
        <v>695</v>
      </c>
      <c r="G55" s="20">
        <v>24</v>
      </c>
      <c r="H55" s="9">
        <f t="shared" si="6"/>
        <v>2599</v>
      </c>
      <c r="I55" s="52">
        <v>11.3</v>
      </c>
    </row>
    <row r="56" spans="1:9" ht="12.75">
      <c r="A56" s="23" t="s">
        <v>59</v>
      </c>
      <c r="B56" s="24">
        <v>803</v>
      </c>
      <c r="C56" s="24">
        <v>3111</v>
      </c>
      <c r="D56" s="20">
        <v>2210</v>
      </c>
      <c r="E56" s="20"/>
      <c r="F56" s="20">
        <v>816</v>
      </c>
      <c r="G56" s="20">
        <v>31</v>
      </c>
      <c r="H56" s="9">
        <f t="shared" si="6"/>
        <v>3057</v>
      </c>
      <c r="I56" s="52">
        <v>12.3</v>
      </c>
    </row>
    <row r="57" spans="1:9" ht="12.75">
      <c r="A57" s="23" t="s">
        <v>60</v>
      </c>
      <c r="B57" s="24">
        <v>804</v>
      </c>
      <c r="C57" s="24">
        <v>3111</v>
      </c>
      <c r="D57" s="20">
        <v>2594</v>
      </c>
      <c r="E57" s="20"/>
      <c r="F57" s="20">
        <v>959</v>
      </c>
      <c r="G57" s="20">
        <v>38</v>
      </c>
      <c r="H57" s="9">
        <f t="shared" si="6"/>
        <v>3591</v>
      </c>
      <c r="I57" s="52">
        <v>14.7</v>
      </c>
    </row>
    <row r="58" spans="1:9" ht="12.75">
      <c r="A58" s="23" t="s">
        <v>61</v>
      </c>
      <c r="B58" s="24">
        <v>805</v>
      </c>
      <c r="C58" s="24">
        <v>3111</v>
      </c>
      <c r="D58" s="20">
        <v>2344</v>
      </c>
      <c r="E58" s="20"/>
      <c r="F58" s="20">
        <v>866</v>
      </c>
      <c r="G58" s="20">
        <v>35</v>
      </c>
      <c r="H58" s="9">
        <f t="shared" si="6"/>
        <v>3245</v>
      </c>
      <c r="I58" s="52">
        <v>13.4</v>
      </c>
    </row>
    <row r="59" spans="1:9" ht="12.75">
      <c r="A59" s="23" t="s">
        <v>62</v>
      </c>
      <c r="B59" s="24">
        <v>807</v>
      </c>
      <c r="C59" s="24">
        <v>3111</v>
      </c>
      <c r="D59" s="20">
        <v>4289</v>
      </c>
      <c r="E59" s="20"/>
      <c r="F59" s="20">
        <v>1587</v>
      </c>
      <c r="G59" s="20">
        <v>64</v>
      </c>
      <c r="H59" s="9">
        <f t="shared" si="6"/>
        <v>5940</v>
      </c>
      <c r="I59" s="52">
        <v>24.5</v>
      </c>
    </row>
    <row r="60" spans="1:9" ht="12.75">
      <c r="A60" s="23" t="s">
        <v>63</v>
      </c>
      <c r="B60" s="24">
        <v>808</v>
      </c>
      <c r="C60" s="24">
        <v>3111</v>
      </c>
      <c r="D60" s="20">
        <v>2516</v>
      </c>
      <c r="E60" s="20"/>
      <c r="F60" s="20">
        <v>930</v>
      </c>
      <c r="G60" s="20">
        <v>39</v>
      </c>
      <c r="H60" s="9">
        <f t="shared" si="6"/>
        <v>3485</v>
      </c>
      <c r="I60" s="52">
        <v>13.9</v>
      </c>
    </row>
    <row r="61" spans="1:9" ht="12.75">
      <c r="A61" s="23" t="s">
        <v>64</v>
      </c>
      <c r="B61" s="24">
        <v>809</v>
      </c>
      <c r="C61" s="24">
        <v>3111</v>
      </c>
      <c r="D61" s="20">
        <v>2258</v>
      </c>
      <c r="E61" s="20">
        <v>20</v>
      </c>
      <c r="F61" s="20">
        <v>841</v>
      </c>
      <c r="G61" s="20">
        <v>36</v>
      </c>
      <c r="H61" s="9">
        <f t="shared" si="6"/>
        <v>3155</v>
      </c>
      <c r="I61" s="52">
        <v>12.7</v>
      </c>
    </row>
    <row r="62" spans="1:9" ht="12.75">
      <c r="A62" s="23" t="s">
        <v>65</v>
      </c>
      <c r="B62" s="24">
        <v>810</v>
      </c>
      <c r="C62" s="24">
        <v>3111</v>
      </c>
      <c r="D62" s="20">
        <v>2374</v>
      </c>
      <c r="E62" s="20"/>
      <c r="F62" s="20">
        <v>878</v>
      </c>
      <c r="G62" s="20">
        <v>34</v>
      </c>
      <c r="H62" s="9">
        <f t="shared" si="6"/>
        <v>3286</v>
      </c>
      <c r="I62" s="52">
        <v>13.7</v>
      </c>
    </row>
    <row r="63" spans="1:9" ht="12.75">
      <c r="A63" s="23" t="s">
        <v>66</v>
      </c>
      <c r="B63" s="24">
        <v>786</v>
      </c>
      <c r="C63" s="24">
        <v>3111</v>
      </c>
      <c r="D63" s="20">
        <v>1998</v>
      </c>
      <c r="E63" s="20">
        <v>20</v>
      </c>
      <c r="F63" s="20">
        <v>746</v>
      </c>
      <c r="G63" s="20">
        <v>29</v>
      </c>
      <c r="H63" s="9">
        <f t="shared" si="6"/>
        <v>2793</v>
      </c>
      <c r="I63" s="52">
        <v>11</v>
      </c>
    </row>
    <row r="64" spans="1:9" ht="12.75">
      <c r="A64" s="23" t="s">
        <v>67</v>
      </c>
      <c r="B64" s="24">
        <v>811</v>
      </c>
      <c r="C64" s="24">
        <v>3111</v>
      </c>
      <c r="D64" s="20">
        <v>2976</v>
      </c>
      <c r="E64" s="20">
        <v>20</v>
      </c>
      <c r="F64" s="20">
        <v>1116</v>
      </c>
      <c r="G64" s="20">
        <v>44</v>
      </c>
      <c r="H64" s="9">
        <f t="shared" si="6"/>
        <v>4156</v>
      </c>
      <c r="I64" s="52">
        <v>17</v>
      </c>
    </row>
    <row r="65" spans="1:9" ht="12.75">
      <c r="A65" s="23" t="s">
        <v>68</v>
      </c>
      <c r="B65" s="24">
        <v>812</v>
      </c>
      <c r="C65" s="24">
        <v>3111</v>
      </c>
      <c r="D65" s="20">
        <v>3456</v>
      </c>
      <c r="E65" s="20">
        <v>20</v>
      </c>
      <c r="F65" s="20">
        <v>1286</v>
      </c>
      <c r="G65" s="20">
        <v>51</v>
      </c>
      <c r="H65" s="9">
        <f t="shared" si="6"/>
        <v>4813</v>
      </c>
      <c r="I65" s="52">
        <v>19.9</v>
      </c>
    </row>
    <row r="66" spans="1:9" ht="12.75">
      <c r="A66" s="23" t="s">
        <v>69</v>
      </c>
      <c r="B66" s="24">
        <v>813</v>
      </c>
      <c r="C66" s="24">
        <v>3111</v>
      </c>
      <c r="D66" s="20">
        <v>1305</v>
      </c>
      <c r="E66" s="20"/>
      <c r="F66" s="20">
        <v>483</v>
      </c>
      <c r="G66" s="20">
        <v>20</v>
      </c>
      <c r="H66" s="9">
        <f t="shared" si="6"/>
        <v>1808</v>
      </c>
      <c r="I66" s="52">
        <v>8.8</v>
      </c>
    </row>
    <row r="67" spans="1:9" ht="12.75">
      <c r="A67" s="23" t="s">
        <v>70</v>
      </c>
      <c r="B67" s="24">
        <v>814</v>
      </c>
      <c r="C67" s="24">
        <v>3111</v>
      </c>
      <c r="D67" s="20">
        <v>1824</v>
      </c>
      <c r="E67" s="20"/>
      <c r="F67" s="20">
        <v>673</v>
      </c>
      <c r="G67" s="20">
        <v>28</v>
      </c>
      <c r="H67" s="9">
        <f t="shared" si="6"/>
        <v>2525</v>
      </c>
      <c r="I67" s="52">
        <v>9.7</v>
      </c>
    </row>
    <row r="68" spans="1:9" ht="12.75">
      <c r="A68" s="23" t="s">
        <v>71</v>
      </c>
      <c r="B68" s="24">
        <v>815</v>
      </c>
      <c r="C68" s="24">
        <v>3111</v>
      </c>
      <c r="D68" s="20">
        <v>2898</v>
      </c>
      <c r="E68" s="20">
        <v>88</v>
      </c>
      <c r="F68" s="20">
        <v>1105</v>
      </c>
      <c r="G68" s="20">
        <v>42</v>
      </c>
      <c r="H68" s="9">
        <f t="shared" si="6"/>
        <v>4133</v>
      </c>
      <c r="I68" s="52">
        <v>17.5</v>
      </c>
    </row>
    <row r="69" spans="1:9" ht="12.75">
      <c r="A69" s="36" t="s">
        <v>72</v>
      </c>
      <c r="B69" s="24"/>
      <c r="C69" s="24"/>
      <c r="D69" s="20"/>
      <c r="E69" s="20"/>
      <c r="F69" s="20"/>
      <c r="G69" s="20"/>
      <c r="H69" s="9"/>
      <c r="I69" s="52"/>
    </row>
    <row r="70" spans="1:9" ht="13.5" thickBot="1">
      <c r="A70" s="66" t="s">
        <v>73</v>
      </c>
      <c r="B70" s="109">
        <v>1314</v>
      </c>
      <c r="C70" s="109">
        <v>3111</v>
      </c>
      <c r="D70" s="68">
        <v>2226</v>
      </c>
      <c r="E70" s="68"/>
      <c r="F70" s="68">
        <v>823</v>
      </c>
      <c r="G70" s="68">
        <v>33</v>
      </c>
      <c r="H70" s="110">
        <f t="shared" si="6"/>
        <v>3082</v>
      </c>
      <c r="I70" s="70">
        <v>12.5</v>
      </c>
    </row>
    <row r="71" spans="1:9" ht="13.5" thickBot="1">
      <c r="A71" s="107" t="s">
        <v>621</v>
      </c>
      <c r="B71" s="46"/>
      <c r="C71" s="46"/>
      <c r="D71" s="47">
        <f>SUM(D41:D70)</f>
        <v>68450</v>
      </c>
      <c r="E71" s="47">
        <f>SUM(E41:E70)</f>
        <v>338</v>
      </c>
      <c r="F71" s="47">
        <f>SUM(F41:F70)</f>
        <v>25451</v>
      </c>
      <c r="G71" s="47">
        <f>SUM(G41:G70)</f>
        <v>980</v>
      </c>
      <c r="H71" s="108">
        <f t="shared" si="6"/>
        <v>95219</v>
      </c>
      <c r="I71" s="86">
        <f>SUM(I41:I70)</f>
        <v>389.09999999999997</v>
      </c>
    </row>
    <row r="72" spans="1:9" ht="12.75">
      <c r="A72" s="16" t="s">
        <v>74</v>
      </c>
      <c r="B72" s="17"/>
      <c r="C72" s="17"/>
      <c r="D72" s="18"/>
      <c r="E72" s="18"/>
      <c r="F72" s="18"/>
      <c r="G72" s="18"/>
      <c r="H72" s="19"/>
      <c r="I72" s="56"/>
    </row>
    <row r="73" spans="1:9" ht="12.75">
      <c r="A73" s="23" t="s">
        <v>75</v>
      </c>
      <c r="B73" s="24">
        <v>827</v>
      </c>
      <c r="C73" s="24">
        <v>3111</v>
      </c>
      <c r="D73" s="20">
        <v>2684</v>
      </c>
      <c r="E73" s="20"/>
      <c r="F73" s="20">
        <v>999</v>
      </c>
      <c r="G73" s="20">
        <v>38</v>
      </c>
      <c r="H73" s="9">
        <f aca="true" t="shared" si="7" ref="H73:H87">SUM(D73:G73)</f>
        <v>3721</v>
      </c>
      <c r="I73" s="52">
        <v>15.7</v>
      </c>
    </row>
    <row r="74" spans="1:9" ht="12.75">
      <c r="A74" s="23" t="s">
        <v>76</v>
      </c>
      <c r="B74" s="24">
        <v>831</v>
      </c>
      <c r="C74" s="24">
        <v>3111</v>
      </c>
      <c r="D74" s="20">
        <v>1796</v>
      </c>
      <c r="E74" s="20"/>
      <c r="F74" s="20">
        <v>668</v>
      </c>
      <c r="G74" s="20">
        <v>25</v>
      </c>
      <c r="H74" s="9">
        <f t="shared" si="7"/>
        <v>2489</v>
      </c>
      <c r="I74" s="52">
        <v>10.2</v>
      </c>
    </row>
    <row r="75" spans="1:9" ht="12.75">
      <c r="A75" s="7" t="s">
        <v>77</v>
      </c>
      <c r="B75" s="8">
        <v>829</v>
      </c>
      <c r="C75" s="8">
        <v>3111</v>
      </c>
      <c r="D75" s="37">
        <v>1221</v>
      </c>
      <c r="E75" s="37"/>
      <c r="F75" s="37">
        <v>455</v>
      </c>
      <c r="G75" s="37">
        <v>17</v>
      </c>
      <c r="H75" s="37">
        <f t="shared" si="7"/>
        <v>1693</v>
      </c>
      <c r="I75" s="121">
        <v>7.2</v>
      </c>
    </row>
    <row r="76" spans="1:9" ht="12.75">
      <c r="A76" s="23" t="s">
        <v>78</v>
      </c>
      <c r="B76" s="24">
        <v>828</v>
      </c>
      <c r="C76" s="24">
        <v>3111</v>
      </c>
      <c r="D76" s="20">
        <v>2347</v>
      </c>
      <c r="E76" s="20"/>
      <c r="F76" s="20">
        <v>873</v>
      </c>
      <c r="G76" s="20">
        <v>34</v>
      </c>
      <c r="H76" s="9">
        <f t="shared" si="7"/>
        <v>3254</v>
      </c>
      <c r="I76" s="52">
        <v>14.5</v>
      </c>
    </row>
    <row r="77" spans="1:9" ht="12.75">
      <c r="A77" s="23" t="s">
        <v>79</v>
      </c>
      <c r="B77" s="24">
        <v>816</v>
      </c>
      <c r="C77" s="24">
        <v>3111</v>
      </c>
      <c r="D77" s="20">
        <v>2017</v>
      </c>
      <c r="E77" s="20"/>
      <c r="F77" s="20">
        <v>750</v>
      </c>
      <c r="G77" s="20">
        <v>28</v>
      </c>
      <c r="H77" s="9">
        <f t="shared" si="7"/>
        <v>2795</v>
      </c>
      <c r="I77" s="52">
        <v>11.8</v>
      </c>
    </row>
    <row r="78" spans="1:9" ht="12.75">
      <c r="A78" s="23" t="s">
        <v>80</v>
      </c>
      <c r="B78" s="24">
        <v>819</v>
      </c>
      <c r="C78" s="24">
        <v>3111</v>
      </c>
      <c r="D78" s="20">
        <v>2202</v>
      </c>
      <c r="E78" s="20"/>
      <c r="F78" s="20">
        <v>820</v>
      </c>
      <c r="G78" s="20">
        <v>35</v>
      </c>
      <c r="H78" s="9">
        <f t="shared" si="7"/>
        <v>3057</v>
      </c>
      <c r="I78" s="52">
        <v>12.7</v>
      </c>
    </row>
    <row r="79" spans="1:9" ht="12.75">
      <c r="A79" s="23" t="s">
        <v>81</v>
      </c>
      <c r="B79" s="24">
        <v>820</v>
      </c>
      <c r="C79" s="24">
        <v>3111</v>
      </c>
      <c r="D79" s="20">
        <v>2300</v>
      </c>
      <c r="E79" s="20">
        <v>20</v>
      </c>
      <c r="F79" s="20">
        <v>855</v>
      </c>
      <c r="G79" s="37">
        <v>35</v>
      </c>
      <c r="H79" s="9">
        <f t="shared" si="7"/>
        <v>3210</v>
      </c>
      <c r="I79" s="52">
        <v>13.7</v>
      </c>
    </row>
    <row r="80" spans="1:9" ht="12.75">
      <c r="A80" s="23" t="s">
        <v>82</v>
      </c>
      <c r="B80" s="24">
        <v>830</v>
      </c>
      <c r="C80" s="24">
        <v>3111</v>
      </c>
      <c r="D80" s="20">
        <v>2861</v>
      </c>
      <c r="E80" s="20"/>
      <c r="F80" s="20">
        <v>1065</v>
      </c>
      <c r="G80" s="20">
        <v>42</v>
      </c>
      <c r="H80" s="9">
        <f t="shared" si="7"/>
        <v>3968</v>
      </c>
      <c r="I80" s="52">
        <v>16.5</v>
      </c>
    </row>
    <row r="81" spans="1:9" ht="12.75">
      <c r="A81" s="23" t="s">
        <v>83</v>
      </c>
      <c r="B81" s="24">
        <v>825</v>
      </c>
      <c r="C81" s="24">
        <v>3111</v>
      </c>
      <c r="D81" s="20">
        <v>2236</v>
      </c>
      <c r="E81" s="20"/>
      <c r="F81" s="20">
        <v>832</v>
      </c>
      <c r="G81" s="20">
        <v>35</v>
      </c>
      <c r="H81" s="9">
        <f t="shared" si="7"/>
        <v>3103</v>
      </c>
      <c r="I81" s="52">
        <v>13.8</v>
      </c>
    </row>
    <row r="82" spans="1:9" ht="12.75">
      <c r="A82" s="23" t="s">
        <v>84</v>
      </c>
      <c r="B82" s="24">
        <v>818</v>
      </c>
      <c r="C82" s="24">
        <v>3111</v>
      </c>
      <c r="D82" s="20">
        <v>2309</v>
      </c>
      <c r="E82" s="20">
        <v>13</v>
      </c>
      <c r="F82" s="20">
        <v>859</v>
      </c>
      <c r="G82" s="20">
        <v>34</v>
      </c>
      <c r="H82" s="9">
        <f t="shared" si="7"/>
        <v>3215</v>
      </c>
      <c r="I82" s="52">
        <v>13.3</v>
      </c>
    </row>
    <row r="83" spans="1:9" ht="12.75">
      <c r="A83" s="23" t="s">
        <v>85</v>
      </c>
      <c r="B83" s="24">
        <v>823</v>
      </c>
      <c r="C83" s="24">
        <v>3111</v>
      </c>
      <c r="D83" s="20">
        <v>2324</v>
      </c>
      <c r="E83" s="20"/>
      <c r="F83" s="20">
        <v>865</v>
      </c>
      <c r="G83" s="20">
        <v>33</v>
      </c>
      <c r="H83" s="9">
        <f t="shared" si="7"/>
        <v>3222</v>
      </c>
      <c r="I83" s="52">
        <v>13.7</v>
      </c>
    </row>
    <row r="84" spans="1:9" ht="12.75">
      <c r="A84" s="23" t="s">
        <v>86</v>
      </c>
      <c r="B84" s="24">
        <v>822</v>
      </c>
      <c r="C84" s="24">
        <v>3111</v>
      </c>
      <c r="D84" s="20">
        <v>1700</v>
      </c>
      <c r="E84" s="20"/>
      <c r="F84" s="20">
        <v>633</v>
      </c>
      <c r="G84" s="20">
        <v>27</v>
      </c>
      <c r="H84" s="9">
        <f t="shared" si="7"/>
        <v>2360</v>
      </c>
      <c r="I84" s="52">
        <v>10.4</v>
      </c>
    </row>
    <row r="85" spans="1:9" ht="12.75">
      <c r="A85" s="23" t="s">
        <v>87</v>
      </c>
      <c r="B85" s="24">
        <v>821</v>
      </c>
      <c r="C85" s="24">
        <v>3111</v>
      </c>
      <c r="D85" s="20">
        <v>1261</v>
      </c>
      <c r="E85" s="20"/>
      <c r="F85" s="20">
        <v>469</v>
      </c>
      <c r="G85" s="20">
        <v>16</v>
      </c>
      <c r="H85" s="9">
        <f t="shared" si="7"/>
        <v>1746</v>
      </c>
      <c r="I85" s="52">
        <v>7</v>
      </c>
    </row>
    <row r="86" spans="1:9" ht="12.75">
      <c r="A86" s="23" t="s">
        <v>88</v>
      </c>
      <c r="B86" s="24">
        <v>826</v>
      </c>
      <c r="C86" s="24">
        <v>3111</v>
      </c>
      <c r="D86" s="20">
        <v>2225</v>
      </c>
      <c r="E86" s="20"/>
      <c r="F86" s="20">
        <v>828</v>
      </c>
      <c r="G86" s="37">
        <v>23</v>
      </c>
      <c r="H86" s="9">
        <f t="shared" si="7"/>
        <v>3076</v>
      </c>
      <c r="I86" s="52">
        <v>12</v>
      </c>
    </row>
    <row r="87" spans="1:9" ht="13.5" thickBot="1">
      <c r="A87" s="28" t="s">
        <v>89</v>
      </c>
      <c r="B87" s="29">
        <v>832</v>
      </c>
      <c r="C87" s="29">
        <v>3111</v>
      </c>
      <c r="D87" s="21">
        <v>1779</v>
      </c>
      <c r="E87" s="21"/>
      <c r="F87" s="21">
        <v>656</v>
      </c>
      <c r="G87" s="21">
        <v>25</v>
      </c>
      <c r="H87" s="12">
        <f t="shared" si="7"/>
        <v>2460</v>
      </c>
      <c r="I87" s="54">
        <v>10.5</v>
      </c>
    </row>
    <row r="88" spans="1:9" ht="13.5" thickBot="1">
      <c r="A88" s="13" t="s">
        <v>90</v>
      </c>
      <c r="B88" s="32"/>
      <c r="C88" s="32"/>
      <c r="D88" s="15">
        <f aca="true" t="shared" si="8" ref="D88:I88">SUM(D73:D87)</f>
        <v>31262</v>
      </c>
      <c r="E88" s="15">
        <f t="shared" si="8"/>
        <v>33</v>
      </c>
      <c r="F88" s="15">
        <f t="shared" si="8"/>
        <v>11627</v>
      </c>
      <c r="G88" s="15">
        <f t="shared" si="8"/>
        <v>447</v>
      </c>
      <c r="H88" s="15">
        <f t="shared" si="8"/>
        <v>43369</v>
      </c>
      <c r="I88" s="122">
        <f t="shared" si="8"/>
        <v>183</v>
      </c>
    </row>
    <row r="89" spans="1:9" ht="12.75">
      <c r="A89" s="16" t="s">
        <v>91</v>
      </c>
      <c r="B89" s="17"/>
      <c r="C89" s="17"/>
      <c r="D89" s="18"/>
      <c r="E89" s="18"/>
      <c r="F89" s="18"/>
      <c r="G89" s="18"/>
      <c r="H89" s="19"/>
      <c r="I89" s="56"/>
    </row>
    <row r="90" spans="1:9" ht="12.75">
      <c r="A90" s="23" t="s">
        <v>92</v>
      </c>
      <c r="B90" s="24">
        <v>840</v>
      </c>
      <c r="C90" s="24">
        <v>3111</v>
      </c>
      <c r="D90" s="20">
        <v>2538</v>
      </c>
      <c r="E90" s="20">
        <v>0</v>
      </c>
      <c r="F90" s="20">
        <v>939</v>
      </c>
      <c r="G90" s="37">
        <v>32</v>
      </c>
      <c r="H90" s="9">
        <f aca="true" t="shared" si="9" ref="H90:H108">SUM(D90:G90)</f>
        <v>3509</v>
      </c>
      <c r="I90" s="52">
        <v>16.7</v>
      </c>
    </row>
    <row r="91" spans="1:9" ht="12.75">
      <c r="A91" s="23" t="s">
        <v>93</v>
      </c>
      <c r="B91" s="24">
        <v>1205</v>
      </c>
      <c r="C91" s="24">
        <v>3111</v>
      </c>
      <c r="D91" s="20">
        <v>2224</v>
      </c>
      <c r="E91" s="20">
        <v>0</v>
      </c>
      <c r="F91" s="20">
        <v>823</v>
      </c>
      <c r="G91" s="37">
        <v>31</v>
      </c>
      <c r="H91" s="9">
        <f t="shared" si="9"/>
        <v>3078</v>
      </c>
      <c r="I91" s="52">
        <v>12.6</v>
      </c>
    </row>
    <row r="92" spans="1:9" ht="12.75">
      <c r="A92" s="23" t="s">
        <v>94</v>
      </c>
      <c r="B92" s="24">
        <v>834</v>
      </c>
      <c r="C92" s="24">
        <v>3111</v>
      </c>
      <c r="D92" s="20">
        <v>2095</v>
      </c>
      <c r="E92" s="20">
        <v>0</v>
      </c>
      <c r="F92" s="20">
        <v>775</v>
      </c>
      <c r="G92" s="20">
        <v>32</v>
      </c>
      <c r="H92" s="9">
        <f t="shared" si="9"/>
        <v>2902</v>
      </c>
      <c r="I92" s="52">
        <v>12.3</v>
      </c>
    </row>
    <row r="93" spans="1:9" ht="12.75">
      <c r="A93" s="23" t="s">
        <v>95</v>
      </c>
      <c r="B93" s="24">
        <v>1207</v>
      </c>
      <c r="C93" s="24">
        <v>3111</v>
      </c>
      <c r="D93" s="20">
        <v>2231</v>
      </c>
      <c r="E93" s="20">
        <v>10</v>
      </c>
      <c r="F93" s="20">
        <v>829</v>
      </c>
      <c r="G93" s="20">
        <v>34</v>
      </c>
      <c r="H93" s="9">
        <f t="shared" si="9"/>
        <v>3104</v>
      </c>
      <c r="I93" s="52">
        <v>13.3</v>
      </c>
    </row>
    <row r="94" spans="1:9" ht="12.75">
      <c r="A94" s="23" t="s">
        <v>96</v>
      </c>
      <c r="B94" s="24">
        <v>1208</v>
      </c>
      <c r="C94" s="24">
        <v>3111</v>
      </c>
      <c r="D94" s="20">
        <v>1251</v>
      </c>
      <c r="E94" s="20">
        <v>0</v>
      </c>
      <c r="F94" s="20">
        <v>463</v>
      </c>
      <c r="G94" s="20">
        <v>15</v>
      </c>
      <c r="H94" s="9">
        <f t="shared" si="9"/>
        <v>1729</v>
      </c>
      <c r="I94" s="52">
        <v>7</v>
      </c>
    </row>
    <row r="95" spans="1:9" ht="12.75">
      <c r="A95" s="23" t="s">
        <v>97</v>
      </c>
      <c r="B95" s="24">
        <v>835</v>
      </c>
      <c r="C95" s="24">
        <v>3111</v>
      </c>
      <c r="D95" s="20">
        <v>2561</v>
      </c>
      <c r="E95" s="20">
        <v>13</v>
      </c>
      <c r="F95" s="20">
        <v>952</v>
      </c>
      <c r="G95" s="20">
        <v>37</v>
      </c>
      <c r="H95" s="9">
        <f t="shared" si="9"/>
        <v>3563</v>
      </c>
      <c r="I95" s="52">
        <v>15.2</v>
      </c>
    </row>
    <row r="96" spans="1:9" ht="12.75">
      <c r="A96" s="23" t="s">
        <v>98</v>
      </c>
      <c r="B96" s="24">
        <v>836</v>
      </c>
      <c r="C96" s="24">
        <v>3111</v>
      </c>
      <c r="D96" s="20">
        <v>2266</v>
      </c>
      <c r="E96" s="20">
        <v>8</v>
      </c>
      <c r="F96" s="20">
        <v>841</v>
      </c>
      <c r="G96" s="20">
        <v>35</v>
      </c>
      <c r="H96" s="9">
        <f t="shared" si="9"/>
        <v>3150</v>
      </c>
      <c r="I96" s="52">
        <v>12.8</v>
      </c>
    </row>
    <row r="97" spans="1:9" ht="12.75">
      <c r="A97" s="23" t="s">
        <v>99</v>
      </c>
      <c r="B97" s="24">
        <v>1210</v>
      </c>
      <c r="C97" s="24">
        <v>3111</v>
      </c>
      <c r="D97" s="20">
        <v>2152</v>
      </c>
      <c r="E97" s="20">
        <v>0</v>
      </c>
      <c r="F97" s="20">
        <v>797</v>
      </c>
      <c r="G97" s="20">
        <v>32</v>
      </c>
      <c r="H97" s="9">
        <f t="shared" si="9"/>
        <v>2981</v>
      </c>
      <c r="I97" s="52">
        <v>13</v>
      </c>
    </row>
    <row r="98" spans="1:9" ht="12.75">
      <c r="A98" s="23" t="s">
        <v>100</v>
      </c>
      <c r="B98" s="24">
        <v>1216</v>
      </c>
      <c r="C98" s="24">
        <v>3111</v>
      </c>
      <c r="D98" s="20">
        <v>1776</v>
      </c>
      <c r="E98" s="20"/>
      <c r="F98" s="20">
        <v>657</v>
      </c>
      <c r="G98" s="37">
        <v>26</v>
      </c>
      <c r="H98" s="9">
        <f t="shared" si="9"/>
        <v>2459</v>
      </c>
      <c r="I98" s="52">
        <v>10.4</v>
      </c>
    </row>
    <row r="99" spans="1:9" ht="12.75">
      <c r="A99" s="23" t="s">
        <v>101</v>
      </c>
      <c r="B99" s="24">
        <v>833</v>
      </c>
      <c r="C99" s="24">
        <v>3111</v>
      </c>
      <c r="D99" s="20">
        <v>2252</v>
      </c>
      <c r="E99" s="20">
        <v>10</v>
      </c>
      <c r="F99" s="20">
        <v>836</v>
      </c>
      <c r="G99" s="20">
        <v>31</v>
      </c>
      <c r="H99" s="9">
        <f t="shared" si="9"/>
        <v>3129</v>
      </c>
      <c r="I99" s="52">
        <v>13</v>
      </c>
    </row>
    <row r="100" spans="1:9" ht="12.75">
      <c r="A100" s="23" t="s">
        <v>102</v>
      </c>
      <c r="B100" s="24">
        <v>1211</v>
      </c>
      <c r="C100" s="24">
        <v>3111</v>
      </c>
      <c r="D100" s="20">
        <v>2148</v>
      </c>
      <c r="E100" s="20"/>
      <c r="F100" s="20">
        <v>794</v>
      </c>
      <c r="G100" s="20">
        <v>30</v>
      </c>
      <c r="H100" s="9">
        <f t="shared" si="9"/>
        <v>2972</v>
      </c>
      <c r="I100" s="52">
        <v>12.1</v>
      </c>
    </row>
    <row r="101" spans="1:9" ht="12.75">
      <c r="A101" s="23" t="s">
        <v>103</v>
      </c>
      <c r="B101" s="24">
        <v>1220</v>
      </c>
      <c r="C101" s="24">
        <v>3111</v>
      </c>
      <c r="D101" s="20">
        <v>2234</v>
      </c>
      <c r="E101" s="20">
        <v>0</v>
      </c>
      <c r="F101" s="20">
        <v>826</v>
      </c>
      <c r="G101" s="20">
        <v>34</v>
      </c>
      <c r="H101" s="9">
        <f t="shared" si="9"/>
        <v>3094</v>
      </c>
      <c r="I101" s="52">
        <v>12.5</v>
      </c>
    </row>
    <row r="102" spans="1:9" ht="12.75">
      <c r="A102" s="23" t="s">
        <v>104</v>
      </c>
      <c r="B102" s="24">
        <v>1225</v>
      </c>
      <c r="C102" s="24">
        <v>3111</v>
      </c>
      <c r="D102" s="20">
        <v>1832</v>
      </c>
      <c r="E102" s="20">
        <v>0</v>
      </c>
      <c r="F102" s="20">
        <v>678</v>
      </c>
      <c r="G102" s="20">
        <v>26</v>
      </c>
      <c r="H102" s="9">
        <f t="shared" si="9"/>
        <v>2536</v>
      </c>
      <c r="I102" s="52">
        <v>10.5</v>
      </c>
    </row>
    <row r="103" spans="1:9" ht="12.75">
      <c r="A103" s="23" t="s">
        <v>105</v>
      </c>
      <c r="B103" s="24">
        <v>837</v>
      </c>
      <c r="C103" s="24">
        <v>3111</v>
      </c>
      <c r="D103" s="20">
        <v>1925</v>
      </c>
      <c r="E103" s="20">
        <v>0</v>
      </c>
      <c r="F103" s="20">
        <v>712</v>
      </c>
      <c r="G103" s="20">
        <v>26</v>
      </c>
      <c r="H103" s="9">
        <f t="shared" si="9"/>
        <v>2663</v>
      </c>
      <c r="I103" s="52">
        <v>10.5</v>
      </c>
    </row>
    <row r="104" spans="1:9" ht="12.75">
      <c r="A104" s="23" t="s">
        <v>106</v>
      </c>
      <c r="B104" s="24">
        <v>1218</v>
      </c>
      <c r="C104" s="24">
        <v>3111</v>
      </c>
      <c r="D104" s="20">
        <v>2372</v>
      </c>
      <c r="E104" s="20">
        <v>0</v>
      </c>
      <c r="F104" s="20">
        <v>878</v>
      </c>
      <c r="G104" s="20">
        <v>40</v>
      </c>
      <c r="H104" s="9">
        <f t="shared" si="9"/>
        <v>3290</v>
      </c>
      <c r="I104" s="52">
        <v>13.5</v>
      </c>
    </row>
    <row r="105" spans="1:9" ht="12.75">
      <c r="A105" s="23" t="s">
        <v>107</v>
      </c>
      <c r="B105" s="24">
        <v>838</v>
      </c>
      <c r="C105" s="24">
        <v>3111</v>
      </c>
      <c r="D105" s="20">
        <v>3270</v>
      </c>
      <c r="E105" s="20">
        <v>0</v>
      </c>
      <c r="F105" s="20">
        <v>1210</v>
      </c>
      <c r="G105" s="20">
        <v>49</v>
      </c>
      <c r="H105" s="9">
        <f t="shared" si="9"/>
        <v>4529</v>
      </c>
      <c r="I105" s="52">
        <v>19.6</v>
      </c>
    </row>
    <row r="106" spans="1:9" ht="12.75">
      <c r="A106" s="23" t="s">
        <v>108</v>
      </c>
      <c r="B106" s="24">
        <v>839</v>
      </c>
      <c r="C106" s="24">
        <v>3111</v>
      </c>
      <c r="D106" s="20">
        <v>1802</v>
      </c>
      <c r="E106" s="20">
        <v>4</v>
      </c>
      <c r="F106" s="20">
        <v>669</v>
      </c>
      <c r="G106" s="20">
        <v>25</v>
      </c>
      <c r="H106" s="9">
        <f t="shared" si="9"/>
        <v>2500</v>
      </c>
      <c r="I106" s="52">
        <v>10.1</v>
      </c>
    </row>
    <row r="107" spans="1:9" ht="12.75">
      <c r="A107" s="23" t="s">
        <v>109</v>
      </c>
      <c r="B107" s="24">
        <v>1214</v>
      </c>
      <c r="C107" s="24">
        <v>3111</v>
      </c>
      <c r="D107" s="20">
        <v>1821</v>
      </c>
      <c r="E107" s="20">
        <v>5</v>
      </c>
      <c r="F107" s="20">
        <v>675</v>
      </c>
      <c r="G107" s="37">
        <v>25</v>
      </c>
      <c r="H107" s="9">
        <f t="shared" si="9"/>
        <v>2526</v>
      </c>
      <c r="I107" s="52">
        <v>10.5</v>
      </c>
    </row>
    <row r="108" spans="1:9" ht="12.75">
      <c r="A108" s="23" t="s">
        <v>110</v>
      </c>
      <c r="B108" s="24">
        <v>1222</v>
      </c>
      <c r="C108" s="24">
        <v>3111</v>
      </c>
      <c r="D108" s="20">
        <v>2133</v>
      </c>
      <c r="E108" s="20">
        <v>0</v>
      </c>
      <c r="F108" s="20">
        <v>789</v>
      </c>
      <c r="G108" s="20">
        <v>31</v>
      </c>
      <c r="H108" s="9">
        <f t="shared" si="9"/>
        <v>2953</v>
      </c>
      <c r="I108" s="52">
        <v>12.3</v>
      </c>
    </row>
    <row r="109" spans="1:9" ht="12.75">
      <c r="A109" s="36" t="s">
        <v>111</v>
      </c>
      <c r="B109" s="24"/>
      <c r="C109" s="24"/>
      <c r="D109" s="20"/>
      <c r="E109" s="20"/>
      <c r="F109" s="20"/>
      <c r="G109" s="20"/>
      <c r="H109" s="9"/>
      <c r="I109" s="52"/>
    </row>
    <row r="110" spans="1:9" ht="12.75">
      <c r="A110" s="23" t="s">
        <v>112</v>
      </c>
      <c r="B110" s="24">
        <v>931</v>
      </c>
      <c r="C110" s="24">
        <v>3111</v>
      </c>
      <c r="D110" s="20">
        <v>1475</v>
      </c>
      <c r="E110" s="20">
        <v>10</v>
      </c>
      <c r="F110" s="20">
        <v>549</v>
      </c>
      <c r="G110" s="20">
        <v>18</v>
      </c>
      <c r="H110" s="9">
        <f>SUM(D110:G110)</f>
        <v>2052</v>
      </c>
      <c r="I110" s="52">
        <v>8.8</v>
      </c>
    </row>
    <row r="111" spans="1:9" ht="12.75">
      <c r="A111" s="36" t="s">
        <v>113</v>
      </c>
      <c r="B111" s="24"/>
      <c r="C111" s="24"/>
      <c r="D111" s="20"/>
      <c r="E111" s="20"/>
      <c r="F111" s="20"/>
      <c r="G111" s="20"/>
      <c r="H111" s="9"/>
      <c r="I111" s="52"/>
    </row>
    <row r="112" spans="1:9" ht="12.75">
      <c r="A112" s="23" t="s">
        <v>114</v>
      </c>
      <c r="B112" s="24">
        <v>1327</v>
      </c>
      <c r="C112" s="24">
        <v>3111</v>
      </c>
      <c r="D112" s="20">
        <v>1695</v>
      </c>
      <c r="E112" s="20">
        <v>0</v>
      </c>
      <c r="F112" s="20">
        <v>628</v>
      </c>
      <c r="G112" s="20">
        <v>26</v>
      </c>
      <c r="H112" s="9">
        <f>SUM(D112:G112)</f>
        <v>2349</v>
      </c>
      <c r="I112" s="52">
        <v>10</v>
      </c>
    </row>
    <row r="113" spans="1:9" ht="13.5" thickBot="1">
      <c r="A113" s="28" t="s">
        <v>115</v>
      </c>
      <c r="B113" s="29">
        <v>1326</v>
      </c>
      <c r="C113" s="29">
        <v>3111</v>
      </c>
      <c r="D113" s="21">
        <v>1119</v>
      </c>
      <c r="E113" s="21">
        <v>0</v>
      </c>
      <c r="F113" s="21">
        <v>414</v>
      </c>
      <c r="G113" s="21">
        <v>20</v>
      </c>
      <c r="H113" s="12">
        <f>SUM(D113:G113)</f>
        <v>1553</v>
      </c>
      <c r="I113" s="54">
        <v>6.4</v>
      </c>
    </row>
    <row r="114" spans="1:9" ht="13.5" thickBot="1">
      <c r="A114" s="13" t="s">
        <v>622</v>
      </c>
      <c r="B114" s="32"/>
      <c r="C114" s="32"/>
      <c r="D114" s="22">
        <f aca="true" t="shared" si="10" ref="D114:I114">SUM(D90:D113)</f>
        <v>45172</v>
      </c>
      <c r="E114" s="22">
        <f t="shared" si="10"/>
        <v>60</v>
      </c>
      <c r="F114" s="22">
        <f t="shared" si="10"/>
        <v>16734</v>
      </c>
      <c r="G114" s="22">
        <f t="shared" si="10"/>
        <v>655</v>
      </c>
      <c r="H114" s="15">
        <f t="shared" si="10"/>
        <v>62621</v>
      </c>
      <c r="I114" s="120">
        <f t="shared" si="10"/>
        <v>263.1</v>
      </c>
    </row>
    <row r="115" spans="1:9" ht="12.75">
      <c r="A115" s="16" t="s">
        <v>116</v>
      </c>
      <c r="B115" s="17"/>
      <c r="C115" s="17"/>
      <c r="D115" s="18"/>
      <c r="E115" s="18"/>
      <c r="F115" s="18"/>
      <c r="G115" s="18"/>
      <c r="H115" s="19"/>
      <c r="I115" s="56"/>
    </row>
    <row r="116" spans="1:9" ht="12.75">
      <c r="A116" s="23" t="s">
        <v>117</v>
      </c>
      <c r="B116" s="24">
        <v>842</v>
      </c>
      <c r="C116" s="24">
        <v>3111</v>
      </c>
      <c r="D116" s="20">
        <v>2792</v>
      </c>
      <c r="E116" s="20">
        <v>20</v>
      </c>
      <c r="F116" s="20">
        <v>1040</v>
      </c>
      <c r="G116" s="20">
        <v>41</v>
      </c>
      <c r="H116" s="9">
        <f>SUM(D116:G116)</f>
        <v>3893</v>
      </c>
      <c r="I116" s="52">
        <v>16.7</v>
      </c>
    </row>
    <row r="117" spans="1:9" ht="12.75">
      <c r="A117" s="23" t="s">
        <v>118</v>
      </c>
      <c r="B117" s="24">
        <v>845</v>
      </c>
      <c r="C117" s="24">
        <v>3111</v>
      </c>
      <c r="D117" s="20">
        <v>3120</v>
      </c>
      <c r="E117" s="20">
        <v>20</v>
      </c>
      <c r="F117" s="20">
        <v>1162</v>
      </c>
      <c r="G117" s="20">
        <v>41</v>
      </c>
      <c r="H117" s="9">
        <f>SUM(D117:G117)</f>
        <v>4343</v>
      </c>
      <c r="I117" s="52">
        <v>18.1</v>
      </c>
    </row>
    <row r="118" spans="1:9" ht="12.75">
      <c r="A118" s="23" t="s">
        <v>119</v>
      </c>
      <c r="B118" s="24">
        <v>841</v>
      </c>
      <c r="C118" s="24">
        <v>3111</v>
      </c>
      <c r="D118" s="20">
        <v>4167</v>
      </c>
      <c r="E118" s="20">
        <v>75</v>
      </c>
      <c r="F118" s="20">
        <v>1570</v>
      </c>
      <c r="G118" s="20">
        <v>63</v>
      </c>
      <c r="H118" s="9">
        <f>SUM(D118:G118)</f>
        <v>5875</v>
      </c>
      <c r="I118" s="52">
        <v>25.2</v>
      </c>
    </row>
    <row r="119" spans="1:9" ht="12.75">
      <c r="A119" s="23" t="s">
        <v>120</v>
      </c>
      <c r="B119" s="24">
        <v>843</v>
      </c>
      <c r="C119" s="24">
        <v>3111</v>
      </c>
      <c r="D119" s="20">
        <v>3129</v>
      </c>
      <c r="E119" s="20">
        <v>12</v>
      </c>
      <c r="F119" s="20">
        <v>1162</v>
      </c>
      <c r="G119" s="20">
        <v>46</v>
      </c>
      <c r="H119" s="9">
        <f>SUM(D119:G119)</f>
        <v>4349</v>
      </c>
      <c r="I119" s="52">
        <v>18.7</v>
      </c>
    </row>
    <row r="120" spans="1:9" ht="12.75">
      <c r="A120" s="23" t="s">
        <v>121</v>
      </c>
      <c r="B120" s="24">
        <v>846</v>
      </c>
      <c r="C120" s="24">
        <v>3111</v>
      </c>
      <c r="D120" s="20">
        <v>2631</v>
      </c>
      <c r="E120" s="20">
        <v>60</v>
      </c>
      <c r="F120" s="20">
        <v>996</v>
      </c>
      <c r="G120" s="20">
        <v>39</v>
      </c>
      <c r="H120" s="9">
        <f>SUM(D120:G120)</f>
        <v>3726</v>
      </c>
      <c r="I120" s="52">
        <v>16.1</v>
      </c>
    </row>
    <row r="121" spans="1:9" ht="12.75">
      <c r="A121" s="36" t="s">
        <v>122</v>
      </c>
      <c r="B121" s="24"/>
      <c r="C121" s="24"/>
      <c r="D121" s="20"/>
      <c r="E121" s="20"/>
      <c r="F121" s="20"/>
      <c r="G121" s="20"/>
      <c r="H121" s="9"/>
      <c r="I121" s="52"/>
    </row>
    <row r="122" spans="1:9" ht="13.5" thickBot="1">
      <c r="A122" s="28" t="s">
        <v>123</v>
      </c>
      <c r="B122" s="29">
        <v>1328</v>
      </c>
      <c r="C122" s="29">
        <v>3111</v>
      </c>
      <c r="D122" s="21">
        <v>1024</v>
      </c>
      <c r="E122" s="21"/>
      <c r="F122" s="21">
        <v>379</v>
      </c>
      <c r="G122" s="21">
        <v>15</v>
      </c>
      <c r="H122" s="12">
        <f>SUM(D122:G122)</f>
        <v>1418</v>
      </c>
      <c r="I122" s="54">
        <v>5.7</v>
      </c>
    </row>
    <row r="123" spans="1:9" ht="13.5" thickBot="1">
      <c r="A123" s="13" t="s">
        <v>623</v>
      </c>
      <c r="B123" s="32"/>
      <c r="C123" s="32"/>
      <c r="D123" s="22">
        <f aca="true" t="shared" si="11" ref="D123:I123">SUM(D116:D122)</f>
        <v>16863</v>
      </c>
      <c r="E123" s="22">
        <f t="shared" si="11"/>
        <v>187</v>
      </c>
      <c r="F123" s="22">
        <f t="shared" si="11"/>
        <v>6309</v>
      </c>
      <c r="G123" s="22">
        <f t="shared" si="11"/>
        <v>245</v>
      </c>
      <c r="H123" s="15">
        <f t="shared" si="11"/>
        <v>23604</v>
      </c>
      <c r="I123" s="120">
        <f t="shared" si="11"/>
        <v>100.50000000000001</v>
      </c>
    </row>
    <row r="124" spans="1:9" ht="12.75">
      <c r="A124" s="16" t="s">
        <v>124</v>
      </c>
      <c r="B124" s="17"/>
      <c r="C124" s="17"/>
      <c r="D124" s="18"/>
      <c r="E124" s="18"/>
      <c r="F124" s="18"/>
      <c r="G124" s="18"/>
      <c r="H124" s="19"/>
      <c r="I124" s="56"/>
    </row>
    <row r="125" spans="1:9" ht="12.75">
      <c r="A125" s="23" t="s">
        <v>125</v>
      </c>
      <c r="B125" s="24">
        <v>851</v>
      </c>
      <c r="C125" s="24">
        <v>3111</v>
      </c>
      <c r="D125" s="20">
        <v>2362</v>
      </c>
      <c r="E125" s="20"/>
      <c r="F125" s="20">
        <v>874</v>
      </c>
      <c r="G125" s="20">
        <v>35</v>
      </c>
      <c r="H125" s="9">
        <f aca="true" t="shared" si="12" ref="H125:H142">SUM(D125:G125)</f>
        <v>3271</v>
      </c>
      <c r="I125" s="52">
        <v>14.2</v>
      </c>
    </row>
    <row r="126" spans="1:9" ht="12.75">
      <c r="A126" s="23" t="s">
        <v>126</v>
      </c>
      <c r="B126" s="24">
        <v>1248</v>
      </c>
      <c r="C126" s="24">
        <v>3111</v>
      </c>
      <c r="D126" s="20">
        <v>3087</v>
      </c>
      <c r="E126" s="20"/>
      <c r="F126" s="20">
        <v>1142</v>
      </c>
      <c r="G126" s="20">
        <v>45</v>
      </c>
      <c r="H126" s="9">
        <f t="shared" si="12"/>
        <v>4274</v>
      </c>
      <c r="I126" s="52">
        <v>18.7</v>
      </c>
    </row>
    <row r="127" spans="1:9" ht="12.75">
      <c r="A127" s="23" t="s">
        <v>127</v>
      </c>
      <c r="B127" s="24">
        <v>1255</v>
      </c>
      <c r="C127" s="24">
        <v>3111</v>
      </c>
      <c r="D127" s="20">
        <v>2324</v>
      </c>
      <c r="E127" s="20"/>
      <c r="F127" s="20">
        <v>859</v>
      </c>
      <c r="G127" s="20">
        <v>37</v>
      </c>
      <c r="H127" s="9">
        <f t="shared" si="12"/>
        <v>3220</v>
      </c>
      <c r="I127" s="52">
        <v>15.3</v>
      </c>
    </row>
    <row r="128" spans="1:9" ht="12.75">
      <c r="A128" s="23" t="s">
        <v>128</v>
      </c>
      <c r="B128" s="24">
        <v>848</v>
      </c>
      <c r="C128" s="24">
        <v>3111</v>
      </c>
      <c r="D128" s="20">
        <v>4075</v>
      </c>
      <c r="E128" s="20"/>
      <c r="F128" s="20">
        <v>1508</v>
      </c>
      <c r="G128" s="20">
        <v>52</v>
      </c>
      <c r="H128" s="9">
        <f t="shared" si="12"/>
        <v>5635</v>
      </c>
      <c r="I128" s="52">
        <v>23.6</v>
      </c>
    </row>
    <row r="129" spans="1:9" ht="12.75">
      <c r="A129" s="23" t="s">
        <v>129</v>
      </c>
      <c r="B129" s="24">
        <v>1258</v>
      </c>
      <c r="C129" s="24">
        <v>3111</v>
      </c>
      <c r="D129" s="20">
        <v>2635</v>
      </c>
      <c r="E129" s="20"/>
      <c r="F129" s="20">
        <v>975</v>
      </c>
      <c r="G129" s="20">
        <v>36</v>
      </c>
      <c r="H129" s="9">
        <f t="shared" si="12"/>
        <v>3646</v>
      </c>
      <c r="I129" s="52">
        <v>14.5</v>
      </c>
    </row>
    <row r="130" spans="1:9" ht="12.75">
      <c r="A130" s="23" t="s">
        <v>130</v>
      </c>
      <c r="B130" s="24">
        <v>1259</v>
      </c>
      <c r="C130" s="24">
        <v>3111</v>
      </c>
      <c r="D130" s="20">
        <v>2700</v>
      </c>
      <c r="E130" s="20"/>
      <c r="F130" s="20">
        <v>999</v>
      </c>
      <c r="G130" s="20">
        <v>35</v>
      </c>
      <c r="H130" s="9">
        <f t="shared" si="12"/>
        <v>3734</v>
      </c>
      <c r="I130" s="52">
        <v>14.2</v>
      </c>
    </row>
    <row r="131" spans="1:9" ht="12.75">
      <c r="A131" s="23" t="s">
        <v>131</v>
      </c>
      <c r="B131" s="24">
        <v>1234</v>
      </c>
      <c r="C131" s="24">
        <v>3111</v>
      </c>
      <c r="D131" s="20">
        <v>1859</v>
      </c>
      <c r="E131" s="20"/>
      <c r="F131" s="20">
        <v>688</v>
      </c>
      <c r="G131" s="20">
        <v>24</v>
      </c>
      <c r="H131" s="9">
        <f t="shared" si="12"/>
        <v>2571</v>
      </c>
      <c r="I131" s="52">
        <v>10.5</v>
      </c>
    </row>
    <row r="132" spans="1:9" ht="12.75">
      <c r="A132" s="23" t="s">
        <v>132</v>
      </c>
      <c r="B132" s="24">
        <v>1241</v>
      </c>
      <c r="C132" s="24">
        <v>3111</v>
      </c>
      <c r="D132" s="20">
        <v>2931</v>
      </c>
      <c r="E132" s="20"/>
      <c r="F132" s="20">
        <v>1084</v>
      </c>
      <c r="G132" s="20">
        <v>40</v>
      </c>
      <c r="H132" s="9">
        <f t="shared" si="12"/>
        <v>4055</v>
      </c>
      <c r="I132" s="52">
        <v>18.4</v>
      </c>
    </row>
    <row r="133" spans="1:9" ht="12.75">
      <c r="A133" s="23" t="s">
        <v>133</v>
      </c>
      <c r="B133" s="24">
        <v>1247</v>
      </c>
      <c r="C133" s="24">
        <v>3111</v>
      </c>
      <c r="D133" s="20">
        <v>2426</v>
      </c>
      <c r="E133" s="20"/>
      <c r="F133" s="20">
        <v>897</v>
      </c>
      <c r="G133" s="20">
        <v>34</v>
      </c>
      <c r="H133" s="9">
        <f t="shared" si="12"/>
        <v>3357</v>
      </c>
      <c r="I133" s="52">
        <v>14</v>
      </c>
    </row>
    <row r="134" spans="1:9" ht="12.75">
      <c r="A134" s="23" t="s">
        <v>134</v>
      </c>
      <c r="B134" s="24">
        <v>1245</v>
      </c>
      <c r="C134" s="24">
        <v>3111</v>
      </c>
      <c r="D134" s="20">
        <v>2470</v>
      </c>
      <c r="E134" s="20"/>
      <c r="F134" s="20">
        <v>915</v>
      </c>
      <c r="G134" s="20">
        <v>38</v>
      </c>
      <c r="H134" s="9">
        <f t="shared" si="12"/>
        <v>3423</v>
      </c>
      <c r="I134" s="52">
        <v>15.4</v>
      </c>
    </row>
    <row r="135" spans="1:9" ht="12.75">
      <c r="A135" s="23" t="s">
        <v>135</v>
      </c>
      <c r="B135" s="24">
        <v>849</v>
      </c>
      <c r="C135" s="24">
        <v>3111</v>
      </c>
      <c r="D135" s="20">
        <v>1293</v>
      </c>
      <c r="E135" s="20"/>
      <c r="F135" s="20">
        <v>478</v>
      </c>
      <c r="G135" s="20">
        <v>16</v>
      </c>
      <c r="H135" s="9">
        <f t="shared" si="12"/>
        <v>1787</v>
      </c>
      <c r="I135" s="52">
        <v>6.5</v>
      </c>
    </row>
    <row r="136" spans="1:9" ht="12.75">
      <c r="A136" s="23" t="s">
        <v>136</v>
      </c>
      <c r="B136" s="24">
        <v>1250</v>
      </c>
      <c r="C136" s="24">
        <v>3111</v>
      </c>
      <c r="D136" s="20">
        <v>2669</v>
      </c>
      <c r="E136" s="20"/>
      <c r="F136" s="20">
        <v>988</v>
      </c>
      <c r="G136" s="20">
        <v>35</v>
      </c>
      <c r="H136" s="9">
        <f t="shared" si="12"/>
        <v>3692</v>
      </c>
      <c r="I136" s="52">
        <v>15.5</v>
      </c>
    </row>
    <row r="137" spans="1:9" ht="12.75">
      <c r="A137" s="23" t="s">
        <v>137</v>
      </c>
      <c r="B137" s="24">
        <v>1232</v>
      </c>
      <c r="C137" s="24">
        <v>3111</v>
      </c>
      <c r="D137" s="20">
        <v>2394</v>
      </c>
      <c r="E137" s="20"/>
      <c r="F137" s="20">
        <v>886</v>
      </c>
      <c r="G137" s="20">
        <v>35</v>
      </c>
      <c r="H137" s="9">
        <f t="shared" si="12"/>
        <v>3315</v>
      </c>
      <c r="I137" s="52">
        <v>14.2</v>
      </c>
    </row>
    <row r="138" spans="1:9" ht="12.75">
      <c r="A138" s="23" t="s">
        <v>138</v>
      </c>
      <c r="B138" s="24">
        <v>847</v>
      </c>
      <c r="C138" s="24">
        <v>3111</v>
      </c>
      <c r="D138" s="20">
        <v>2940</v>
      </c>
      <c r="E138" s="20"/>
      <c r="F138" s="20">
        <v>1088</v>
      </c>
      <c r="G138" s="20">
        <v>45</v>
      </c>
      <c r="H138" s="9">
        <f t="shared" si="12"/>
        <v>4073</v>
      </c>
      <c r="I138" s="52">
        <v>18.2</v>
      </c>
    </row>
    <row r="139" spans="1:9" ht="12.75">
      <c r="A139" s="23" t="s">
        <v>139</v>
      </c>
      <c r="B139" s="24">
        <v>1239</v>
      </c>
      <c r="C139" s="24">
        <v>3111</v>
      </c>
      <c r="D139" s="20">
        <v>2431</v>
      </c>
      <c r="E139" s="20"/>
      <c r="F139" s="20">
        <v>899</v>
      </c>
      <c r="G139" s="20">
        <v>30</v>
      </c>
      <c r="H139" s="9">
        <f t="shared" si="12"/>
        <v>3360</v>
      </c>
      <c r="I139" s="52">
        <v>12.7</v>
      </c>
    </row>
    <row r="140" spans="1:9" ht="12.75">
      <c r="A140" s="23" t="s">
        <v>140</v>
      </c>
      <c r="B140" s="24">
        <v>1253</v>
      </c>
      <c r="C140" s="24">
        <v>3111</v>
      </c>
      <c r="D140" s="20">
        <v>2431</v>
      </c>
      <c r="E140" s="20"/>
      <c r="F140" s="20">
        <v>899</v>
      </c>
      <c r="G140" s="20">
        <v>35</v>
      </c>
      <c r="H140" s="9">
        <f t="shared" si="12"/>
        <v>3365</v>
      </c>
      <c r="I140" s="52">
        <v>14.9</v>
      </c>
    </row>
    <row r="141" spans="1:9" ht="12.75">
      <c r="A141" s="23" t="s">
        <v>141</v>
      </c>
      <c r="B141" s="24">
        <v>1246</v>
      </c>
      <c r="C141" s="24">
        <v>3111</v>
      </c>
      <c r="D141" s="20">
        <v>1854</v>
      </c>
      <c r="E141" s="20"/>
      <c r="F141" s="20">
        <v>686</v>
      </c>
      <c r="G141" s="20">
        <v>28</v>
      </c>
      <c r="H141" s="9">
        <f t="shared" si="12"/>
        <v>2568</v>
      </c>
      <c r="I141" s="52">
        <v>11.8</v>
      </c>
    </row>
    <row r="142" spans="1:9" ht="12.75">
      <c r="A142" s="23" t="s">
        <v>142</v>
      </c>
      <c r="B142" s="24">
        <v>850</v>
      </c>
      <c r="C142" s="24">
        <v>3111</v>
      </c>
      <c r="D142" s="20">
        <v>1805</v>
      </c>
      <c r="E142" s="20"/>
      <c r="F142" s="20">
        <v>668</v>
      </c>
      <c r="G142" s="20">
        <v>27</v>
      </c>
      <c r="H142" s="9">
        <f t="shared" si="12"/>
        <v>2500</v>
      </c>
      <c r="I142" s="52">
        <v>10.9</v>
      </c>
    </row>
    <row r="143" spans="1:9" ht="12.75">
      <c r="A143" s="36" t="s">
        <v>143</v>
      </c>
      <c r="B143" s="24"/>
      <c r="C143" s="24"/>
      <c r="D143" s="20"/>
      <c r="E143" s="20"/>
      <c r="F143" s="20"/>
      <c r="G143" s="20"/>
      <c r="H143" s="9"/>
      <c r="I143" s="52"/>
    </row>
    <row r="144" spans="1:9" ht="12.75">
      <c r="A144" s="23" t="s">
        <v>144</v>
      </c>
      <c r="B144" s="24">
        <v>1332</v>
      </c>
      <c r="C144" s="24">
        <v>3111</v>
      </c>
      <c r="D144" s="20">
        <v>1220</v>
      </c>
      <c r="E144" s="20"/>
      <c r="F144" s="20">
        <v>451</v>
      </c>
      <c r="G144" s="20">
        <v>18</v>
      </c>
      <c r="H144" s="9">
        <f>SUM(D144:G144)</f>
        <v>1689</v>
      </c>
      <c r="I144" s="52">
        <v>7.3</v>
      </c>
    </row>
    <row r="145" spans="1:9" ht="13.5" thickBot="1">
      <c r="A145" s="28" t="s">
        <v>145</v>
      </c>
      <c r="B145" s="29">
        <v>1333</v>
      </c>
      <c r="C145" s="29">
        <v>3111</v>
      </c>
      <c r="D145" s="21">
        <v>1450</v>
      </c>
      <c r="E145" s="21"/>
      <c r="F145" s="21">
        <v>536</v>
      </c>
      <c r="G145" s="21">
        <v>22</v>
      </c>
      <c r="H145" s="12">
        <f>SUM(D145:G145)</f>
        <v>2008</v>
      </c>
      <c r="I145" s="54">
        <v>9.2</v>
      </c>
    </row>
    <row r="146" spans="1:9" ht="13.5" thickBot="1">
      <c r="A146" s="13" t="s">
        <v>624</v>
      </c>
      <c r="B146" s="38"/>
      <c r="C146" s="38"/>
      <c r="D146" s="22">
        <f>SUM(D125:D145)</f>
        <v>47356</v>
      </c>
      <c r="E146" s="22"/>
      <c r="F146" s="22">
        <f>SUM(F125:F145)</f>
        <v>17520</v>
      </c>
      <c r="G146" s="22">
        <f>SUM(G125:G145)</f>
        <v>667</v>
      </c>
      <c r="H146" s="15">
        <f>SUM(H125:H145)</f>
        <v>65543</v>
      </c>
      <c r="I146" s="120">
        <f>SUM(I125:I145)</f>
        <v>280</v>
      </c>
    </row>
    <row r="147" spans="1:9" ht="12.75">
      <c r="A147" s="16" t="s">
        <v>146</v>
      </c>
      <c r="B147" s="17"/>
      <c r="C147" s="17"/>
      <c r="D147" s="18"/>
      <c r="E147" s="18"/>
      <c r="F147" s="18"/>
      <c r="G147" s="18"/>
      <c r="H147" s="19"/>
      <c r="I147" s="56"/>
    </row>
    <row r="148" spans="1:9" ht="12.75">
      <c r="A148" s="23" t="s">
        <v>147</v>
      </c>
      <c r="B148" s="24">
        <v>1269</v>
      </c>
      <c r="C148" s="24">
        <v>3111</v>
      </c>
      <c r="D148" s="20">
        <v>2579</v>
      </c>
      <c r="E148" s="20">
        <v>10</v>
      </c>
      <c r="F148" s="20">
        <v>957</v>
      </c>
      <c r="G148" s="20">
        <v>37</v>
      </c>
      <c r="H148" s="9">
        <f aca="true" t="shared" si="13" ref="H148:H153">SUM(D148:G148)</f>
        <v>3583</v>
      </c>
      <c r="I148" s="52">
        <v>16.4</v>
      </c>
    </row>
    <row r="149" spans="1:9" ht="12.75">
      <c r="A149" s="23" t="s">
        <v>148</v>
      </c>
      <c r="B149" s="24">
        <v>1266</v>
      </c>
      <c r="C149" s="24">
        <v>3111</v>
      </c>
      <c r="D149" s="20">
        <v>2868</v>
      </c>
      <c r="E149" s="20">
        <v>0</v>
      </c>
      <c r="F149" s="20">
        <v>1061</v>
      </c>
      <c r="G149" s="20">
        <v>44</v>
      </c>
      <c r="H149" s="9">
        <f t="shared" si="13"/>
        <v>3973</v>
      </c>
      <c r="I149" s="52">
        <v>16.9</v>
      </c>
    </row>
    <row r="150" spans="1:9" ht="12.75">
      <c r="A150" s="23" t="s">
        <v>149</v>
      </c>
      <c r="B150" s="24">
        <v>1268</v>
      </c>
      <c r="C150" s="24">
        <v>3111</v>
      </c>
      <c r="D150" s="20">
        <v>2787</v>
      </c>
      <c r="E150" s="20">
        <v>0</v>
      </c>
      <c r="F150" s="20">
        <v>1031</v>
      </c>
      <c r="G150" s="20">
        <v>43</v>
      </c>
      <c r="H150" s="9">
        <f t="shared" si="13"/>
        <v>3861</v>
      </c>
      <c r="I150" s="52">
        <v>17</v>
      </c>
    </row>
    <row r="151" spans="1:9" ht="12.75">
      <c r="A151" s="23" t="s">
        <v>150</v>
      </c>
      <c r="B151" s="24">
        <v>1264</v>
      </c>
      <c r="C151" s="24">
        <v>3111</v>
      </c>
      <c r="D151" s="39">
        <v>1731</v>
      </c>
      <c r="E151" s="20">
        <v>20</v>
      </c>
      <c r="F151" s="20">
        <v>647</v>
      </c>
      <c r="G151" s="20">
        <v>27</v>
      </c>
      <c r="H151" s="9">
        <f t="shared" si="13"/>
        <v>2425</v>
      </c>
      <c r="I151" s="52">
        <v>11</v>
      </c>
    </row>
    <row r="152" spans="1:9" ht="12.75">
      <c r="A152" s="23" t="s">
        <v>151</v>
      </c>
      <c r="B152" s="24">
        <v>1267</v>
      </c>
      <c r="C152" s="24">
        <v>3111</v>
      </c>
      <c r="D152" s="20">
        <v>2400</v>
      </c>
      <c r="E152" s="20">
        <v>0</v>
      </c>
      <c r="F152" s="20">
        <v>888</v>
      </c>
      <c r="G152" s="20">
        <v>36</v>
      </c>
      <c r="H152" s="9">
        <f t="shared" si="13"/>
        <v>3324</v>
      </c>
      <c r="I152" s="52">
        <v>14.2</v>
      </c>
    </row>
    <row r="153" spans="1:9" ht="12.75">
      <c r="A153" s="23" t="s">
        <v>152</v>
      </c>
      <c r="B153" s="24">
        <v>1263</v>
      </c>
      <c r="C153" s="24">
        <v>3111</v>
      </c>
      <c r="D153" s="20">
        <v>1271</v>
      </c>
      <c r="E153" s="20">
        <v>4</v>
      </c>
      <c r="F153" s="20">
        <v>472</v>
      </c>
      <c r="G153" s="20">
        <v>16</v>
      </c>
      <c r="H153" s="9">
        <f t="shared" si="13"/>
        <v>1763</v>
      </c>
      <c r="I153" s="52">
        <v>7.2</v>
      </c>
    </row>
    <row r="154" spans="1:9" ht="12.75">
      <c r="A154" s="23" t="s">
        <v>153</v>
      </c>
      <c r="B154" s="24">
        <v>1262</v>
      </c>
      <c r="C154" s="24">
        <v>3111</v>
      </c>
      <c r="D154" s="20">
        <v>4075</v>
      </c>
      <c r="E154" s="20">
        <v>0</v>
      </c>
      <c r="F154" s="20">
        <v>1508</v>
      </c>
      <c r="G154" s="20">
        <v>62</v>
      </c>
      <c r="H154" s="9">
        <v>5645</v>
      </c>
      <c r="I154" s="52">
        <v>24.5</v>
      </c>
    </row>
    <row r="155" spans="1:9" ht="13.5" thickBot="1">
      <c r="A155" s="66" t="s">
        <v>154</v>
      </c>
      <c r="B155" s="109">
        <v>1265</v>
      </c>
      <c r="C155" s="109">
        <v>3111</v>
      </c>
      <c r="D155" s="68">
        <v>2859</v>
      </c>
      <c r="E155" s="68">
        <v>0</v>
      </c>
      <c r="F155" s="68">
        <v>1058</v>
      </c>
      <c r="G155" s="68">
        <v>44</v>
      </c>
      <c r="H155" s="110">
        <f>SUM(D155:G155)</f>
        <v>3961</v>
      </c>
      <c r="I155" s="70">
        <v>17.4</v>
      </c>
    </row>
    <row r="156" spans="1:9" ht="13.5" thickBot="1">
      <c r="A156" s="107" t="s">
        <v>155</v>
      </c>
      <c r="B156" s="115"/>
      <c r="C156" s="115"/>
      <c r="D156" s="47">
        <f aca="true" t="shared" si="14" ref="D156:I156">SUM(D148:D155)</f>
        <v>20570</v>
      </c>
      <c r="E156" s="47">
        <f t="shared" si="14"/>
        <v>34</v>
      </c>
      <c r="F156" s="47">
        <f t="shared" si="14"/>
        <v>7622</v>
      </c>
      <c r="G156" s="47">
        <f t="shared" si="14"/>
        <v>309</v>
      </c>
      <c r="H156" s="108">
        <f t="shared" si="14"/>
        <v>28535</v>
      </c>
      <c r="I156" s="86">
        <f t="shared" si="14"/>
        <v>124.6</v>
      </c>
    </row>
    <row r="157" spans="1:9" ht="12.75">
      <c r="A157" s="16" t="s">
        <v>156</v>
      </c>
      <c r="B157" s="17"/>
      <c r="C157" s="17"/>
      <c r="D157" s="18"/>
      <c r="E157" s="18"/>
      <c r="F157" s="18"/>
      <c r="G157" s="18"/>
      <c r="H157" s="19"/>
      <c r="I157" s="56"/>
    </row>
    <row r="158" spans="1:9" ht="12.75">
      <c r="A158" s="23" t="s">
        <v>157</v>
      </c>
      <c r="B158" s="24">
        <v>1274</v>
      </c>
      <c r="C158" s="24">
        <v>3111</v>
      </c>
      <c r="D158" s="20">
        <v>1252</v>
      </c>
      <c r="E158" s="20">
        <v>10</v>
      </c>
      <c r="F158" s="20">
        <v>467</v>
      </c>
      <c r="G158" s="20">
        <v>19</v>
      </c>
      <c r="H158" s="9">
        <f aca="true" t="shared" si="15" ref="H158:H180">SUM(D158:G158)</f>
        <v>1748</v>
      </c>
      <c r="I158" s="52">
        <v>7.6</v>
      </c>
    </row>
    <row r="159" spans="1:9" ht="12.75">
      <c r="A159" s="23" t="s">
        <v>158</v>
      </c>
      <c r="B159" s="24">
        <v>1286</v>
      </c>
      <c r="C159" s="24">
        <v>3111</v>
      </c>
      <c r="D159" s="20">
        <v>2278</v>
      </c>
      <c r="E159" s="20"/>
      <c r="F159" s="20">
        <v>843</v>
      </c>
      <c r="G159" s="20">
        <v>32</v>
      </c>
      <c r="H159" s="9">
        <f t="shared" si="15"/>
        <v>3153</v>
      </c>
      <c r="I159" s="52">
        <v>13.5</v>
      </c>
    </row>
    <row r="160" spans="1:9" ht="12.75">
      <c r="A160" s="23" t="s">
        <v>159</v>
      </c>
      <c r="B160" s="24">
        <v>1273</v>
      </c>
      <c r="C160" s="24">
        <v>3111</v>
      </c>
      <c r="D160" s="20">
        <v>2344</v>
      </c>
      <c r="E160" s="20"/>
      <c r="F160" s="20">
        <v>867</v>
      </c>
      <c r="G160" s="20">
        <v>36</v>
      </c>
      <c r="H160" s="9">
        <f t="shared" si="15"/>
        <v>3247</v>
      </c>
      <c r="I160" s="52">
        <v>14.3</v>
      </c>
    </row>
    <row r="161" spans="1:9" ht="12.75">
      <c r="A161" s="23" t="s">
        <v>160</v>
      </c>
      <c r="B161" s="24">
        <v>853</v>
      </c>
      <c r="C161" s="24">
        <v>3111</v>
      </c>
      <c r="D161" s="20">
        <v>1683</v>
      </c>
      <c r="E161" s="20">
        <v>8</v>
      </c>
      <c r="F161" s="20">
        <v>626</v>
      </c>
      <c r="G161" s="20">
        <v>21</v>
      </c>
      <c r="H161" s="9">
        <f t="shared" si="15"/>
        <v>2338</v>
      </c>
      <c r="I161" s="52">
        <v>10.5</v>
      </c>
    </row>
    <row r="162" spans="1:9" ht="12.75">
      <c r="A162" s="23" t="s">
        <v>161</v>
      </c>
      <c r="B162" s="24">
        <v>1280</v>
      </c>
      <c r="C162" s="24">
        <v>3111</v>
      </c>
      <c r="D162" s="20">
        <v>3395</v>
      </c>
      <c r="E162" s="20">
        <v>29</v>
      </c>
      <c r="F162" s="20">
        <v>1266</v>
      </c>
      <c r="G162" s="20">
        <v>51</v>
      </c>
      <c r="H162" s="9">
        <f t="shared" si="15"/>
        <v>4741</v>
      </c>
      <c r="I162" s="52">
        <v>21</v>
      </c>
    </row>
    <row r="163" spans="1:9" ht="12.75">
      <c r="A163" s="23" t="s">
        <v>162</v>
      </c>
      <c r="B163" s="24">
        <v>1275</v>
      </c>
      <c r="C163" s="24">
        <v>3111</v>
      </c>
      <c r="D163" s="20">
        <v>2624</v>
      </c>
      <c r="E163" s="20">
        <v>22</v>
      </c>
      <c r="F163" s="20">
        <v>979</v>
      </c>
      <c r="G163" s="20">
        <v>42</v>
      </c>
      <c r="H163" s="9">
        <f t="shared" si="15"/>
        <v>3667</v>
      </c>
      <c r="I163" s="52">
        <v>16.3</v>
      </c>
    </row>
    <row r="164" spans="1:9" ht="12.75">
      <c r="A164" s="23" t="s">
        <v>163</v>
      </c>
      <c r="B164" s="24">
        <v>854</v>
      </c>
      <c r="C164" s="24">
        <v>3111</v>
      </c>
      <c r="D164" s="20">
        <v>2565</v>
      </c>
      <c r="E164" s="20">
        <v>15</v>
      </c>
      <c r="F164" s="20">
        <v>954</v>
      </c>
      <c r="G164" s="20">
        <v>33</v>
      </c>
      <c r="H164" s="9">
        <f t="shared" si="15"/>
        <v>3567</v>
      </c>
      <c r="I164" s="52">
        <v>16.3</v>
      </c>
    </row>
    <row r="165" spans="1:9" ht="12.75">
      <c r="A165" s="23" t="s">
        <v>164</v>
      </c>
      <c r="B165" s="24">
        <v>1290</v>
      </c>
      <c r="C165" s="24">
        <v>3111</v>
      </c>
      <c r="D165" s="20">
        <v>1826</v>
      </c>
      <c r="E165" s="20">
        <v>0</v>
      </c>
      <c r="F165" s="20">
        <v>676</v>
      </c>
      <c r="G165" s="20">
        <v>27</v>
      </c>
      <c r="H165" s="9">
        <f t="shared" si="15"/>
        <v>2529</v>
      </c>
      <c r="I165" s="52">
        <v>11.2</v>
      </c>
    </row>
    <row r="166" spans="1:9" ht="12.75">
      <c r="A166" s="23" t="s">
        <v>165</v>
      </c>
      <c r="B166" s="24">
        <v>855</v>
      </c>
      <c r="C166" s="24">
        <v>3111</v>
      </c>
      <c r="D166" s="20">
        <v>1619</v>
      </c>
      <c r="E166" s="20">
        <v>15</v>
      </c>
      <c r="F166" s="20">
        <v>604</v>
      </c>
      <c r="G166" s="20">
        <v>23</v>
      </c>
      <c r="H166" s="9">
        <f t="shared" si="15"/>
        <v>2261</v>
      </c>
      <c r="I166" s="52">
        <v>9.9</v>
      </c>
    </row>
    <row r="167" spans="1:9" ht="12.75">
      <c r="A167" s="23" t="s">
        <v>166</v>
      </c>
      <c r="B167" s="24">
        <v>1292</v>
      </c>
      <c r="C167" s="24">
        <v>3111</v>
      </c>
      <c r="D167" s="20">
        <v>2369</v>
      </c>
      <c r="E167" s="20"/>
      <c r="F167" s="20">
        <v>877</v>
      </c>
      <c r="G167" s="20">
        <v>37</v>
      </c>
      <c r="H167" s="9">
        <f t="shared" si="15"/>
        <v>3283</v>
      </c>
      <c r="I167" s="52">
        <v>14.5</v>
      </c>
    </row>
    <row r="168" spans="1:9" ht="12.75">
      <c r="A168" s="23" t="s">
        <v>167</v>
      </c>
      <c r="B168" s="24">
        <v>1288</v>
      </c>
      <c r="C168" s="24">
        <v>3111</v>
      </c>
      <c r="D168" s="20">
        <v>2010</v>
      </c>
      <c r="E168" s="20"/>
      <c r="F168" s="20">
        <v>744</v>
      </c>
      <c r="G168" s="20">
        <v>30</v>
      </c>
      <c r="H168" s="9">
        <f t="shared" si="15"/>
        <v>2784</v>
      </c>
      <c r="I168" s="52">
        <v>12.3</v>
      </c>
    </row>
    <row r="169" spans="1:9" ht="12.75">
      <c r="A169" s="23" t="s">
        <v>168</v>
      </c>
      <c r="B169" s="24">
        <v>1276</v>
      </c>
      <c r="C169" s="24">
        <v>3111</v>
      </c>
      <c r="D169" s="20">
        <v>2320</v>
      </c>
      <c r="E169" s="20">
        <v>19</v>
      </c>
      <c r="F169" s="20">
        <v>865</v>
      </c>
      <c r="G169" s="20">
        <v>35</v>
      </c>
      <c r="H169" s="9">
        <f t="shared" si="15"/>
        <v>3239</v>
      </c>
      <c r="I169" s="52">
        <v>14.2</v>
      </c>
    </row>
    <row r="170" spans="1:9" ht="12.75">
      <c r="A170" s="23" t="s">
        <v>169</v>
      </c>
      <c r="B170" s="24">
        <v>1293</v>
      </c>
      <c r="C170" s="24">
        <v>3111</v>
      </c>
      <c r="D170" s="20">
        <v>1880</v>
      </c>
      <c r="E170" s="20">
        <v>15</v>
      </c>
      <c r="F170" s="20">
        <v>701</v>
      </c>
      <c r="G170" s="20">
        <v>27</v>
      </c>
      <c r="H170" s="9">
        <f t="shared" si="15"/>
        <v>2623</v>
      </c>
      <c r="I170" s="52">
        <v>11.3</v>
      </c>
    </row>
    <row r="171" spans="1:9" ht="12.75">
      <c r="A171" s="23" t="s">
        <v>170</v>
      </c>
      <c r="B171" s="24">
        <v>1284</v>
      </c>
      <c r="C171" s="24">
        <v>3111</v>
      </c>
      <c r="D171" s="20">
        <v>3075</v>
      </c>
      <c r="E171" s="20">
        <v>40</v>
      </c>
      <c r="F171" s="20">
        <v>1152</v>
      </c>
      <c r="G171" s="20">
        <v>46</v>
      </c>
      <c r="H171" s="9">
        <f t="shared" si="15"/>
        <v>4313</v>
      </c>
      <c r="I171" s="52">
        <v>19.1</v>
      </c>
    </row>
    <row r="172" spans="1:9" ht="12.75">
      <c r="A172" s="23" t="s">
        <v>171</v>
      </c>
      <c r="B172" s="24">
        <v>1281</v>
      </c>
      <c r="C172" s="24">
        <v>3111</v>
      </c>
      <c r="D172" s="20">
        <v>2115</v>
      </c>
      <c r="E172" s="20">
        <v>2</v>
      </c>
      <c r="F172" s="20">
        <v>784</v>
      </c>
      <c r="G172" s="20">
        <v>34</v>
      </c>
      <c r="H172" s="9">
        <f t="shared" si="15"/>
        <v>2935</v>
      </c>
      <c r="I172" s="52">
        <v>13.1</v>
      </c>
    </row>
    <row r="173" spans="1:9" ht="12.75">
      <c r="A173" s="23" t="s">
        <v>172</v>
      </c>
      <c r="B173" s="24">
        <v>1291</v>
      </c>
      <c r="C173" s="24">
        <v>3111</v>
      </c>
      <c r="D173" s="20">
        <v>1667</v>
      </c>
      <c r="E173" s="20"/>
      <c r="F173" s="20">
        <v>617</v>
      </c>
      <c r="G173" s="20">
        <v>26</v>
      </c>
      <c r="H173" s="9">
        <f t="shared" si="15"/>
        <v>2310</v>
      </c>
      <c r="I173" s="52">
        <v>10.6</v>
      </c>
    </row>
    <row r="174" spans="1:9" ht="12.75">
      <c r="A174" s="23" t="s">
        <v>173</v>
      </c>
      <c r="B174" s="24">
        <v>1287</v>
      </c>
      <c r="C174" s="24">
        <v>3111</v>
      </c>
      <c r="D174" s="20">
        <v>2133</v>
      </c>
      <c r="E174" s="20">
        <v>20</v>
      </c>
      <c r="F174" s="20">
        <v>796</v>
      </c>
      <c r="G174" s="20">
        <v>33</v>
      </c>
      <c r="H174" s="9">
        <f t="shared" si="15"/>
        <v>2982</v>
      </c>
      <c r="I174" s="52">
        <v>13.4</v>
      </c>
    </row>
    <row r="175" spans="1:9" ht="12.75">
      <c r="A175" s="23" t="s">
        <v>174</v>
      </c>
      <c r="B175" s="24">
        <v>1277</v>
      </c>
      <c r="C175" s="24">
        <v>3111</v>
      </c>
      <c r="D175" s="20">
        <v>2154</v>
      </c>
      <c r="E175" s="20">
        <v>8</v>
      </c>
      <c r="F175" s="20">
        <v>800</v>
      </c>
      <c r="G175" s="20">
        <v>32</v>
      </c>
      <c r="H175" s="9">
        <f t="shared" si="15"/>
        <v>2994</v>
      </c>
      <c r="I175" s="52">
        <v>13.3</v>
      </c>
    </row>
    <row r="176" spans="1:9" ht="12.75">
      <c r="A176" s="23" t="s">
        <v>175</v>
      </c>
      <c r="B176" s="24">
        <v>1282</v>
      </c>
      <c r="C176" s="24">
        <v>3111</v>
      </c>
      <c r="D176" s="20">
        <v>1620</v>
      </c>
      <c r="E176" s="20">
        <v>8</v>
      </c>
      <c r="F176" s="20">
        <v>603</v>
      </c>
      <c r="G176" s="20">
        <v>25</v>
      </c>
      <c r="H176" s="9">
        <f t="shared" si="15"/>
        <v>2256</v>
      </c>
      <c r="I176" s="52">
        <v>10</v>
      </c>
    </row>
    <row r="177" spans="1:9" ht="12.75">
      <c r="A177" s="23" t="s">
        <v>176</v>
      </c>
      <c r="B177" s="24">
        <v>1289</v>
      </c>
      <c r="C177" s="24">
        <v>3111</v>
      </c>
      <c r="D177" s="20">
        <v>2178</v>
      </c>
      <c r="E177" s="20"/>
      <c r="F177" s="20">
        <v>806</v>
      </c>
      <c r="G177" s="20">
        <v>34</v>
      </c>
      <c r="H177" s="9">
        <f t="shared" si="15"/>
        <v>3018</v>
      </c>
      <c r="I177" s="52">
        <v>13.7</v>
      </c>
    </row>
    <row r="178" spans="1:9" ht="12.75">
      <c r="A178" s="23" t="s">
        <v>177</v>
      </c>
      <c r="B178" s="24">
        <v>1285</v>
      </c>
      <c r="C178" s="24">
        <v>3111</v>
      </c>
      <c r="D178" s="20">
        <v>2026</v>
      </c>
      <c r="E178" s="20"/>
      <c r="F178" s="20">
        <v>750</v>
      </c>
      <c r="G178" s="20">
        <v>30</v>
      </c>
      <c r="H178" s="9">
        <f t="shared" si="15"/>
        <v>2806</v>
      </c>
      <c r="I178" s="52">
        <v>12.5</v>
      </c>
    </row>
    <row r="179" spans="1:9" ht="12.75">
      <c r="A179" s="23" t="s">
        <v>178</v>
      </c>
      <c r="B179" s="24">
        <v>852</v>
      </c>
      <c r="C179" s="24">
        <v>3111</v>
      </c>
      <c r="D179" s="20">
        <v>2333</v>
      </c>
      <c r="E179" s="20"/>
      <c r="F179" s="20">
        <v>863</v>
      </c>
      <c r="G179" s="20">
        <v>35</v>
      </c>
      <c r="H179" s="9">
        <f t="shared" si="15"/>
        <v>3231</v>
      </c>
      <c r="I179" s="52">
        <v>14.2</v>
      </c>
    </row>
    <row r="180" spans="1:9" ht="13.5" thickBot="1">
      <c r="A180" s="28" t="s">
        <v>179</v>
      </c>
      <c r="B180" s="29">
        <v>1278</v>
      </c>
      <c r="C180" s="29">
        <v>3111</v>
      </c>
      <c r="D180" s="21">
        <v>2297</v>
      </c>
      <c r="E180" s="21"/>
      <c r="F180" s="21">
        <v>850</v>
      </c>
      <c r="G180" s="21">
        <v>33</v>
      </c>
      <c r="H180" s="12">
        <f t="shared" si="15"/>
        <v>3180</v>
      </c>
      <c r="I180" s="54">
        <v>13.8</v>
      </c>
    </row>
    <row r="181" spans="1:9" ht="13.5" thickBot="1">
      <c r="A181" s="13" t="s">
        <v>180</v>
      </c>
      <c r="B181" s="38"/>
      <c r="C181" s="38"/>
      <c r="D181" s="22">
        <f aca="true" t="shared" si="16" ref="D181:I181">SUM(D158:D180)</f>
        <v>49763</v>
      </c>
      <c r="E181" s="22">
        <f t="shared" si="16"/>
        <v>211</v>
      </c>
      <c r="F181" s="22">
        <f t="shared" si="16"/>
        <v>18490</v>
      </c>
      <c r="G181" s="22">
        <f t="shared" si="16"/>
        <v>741</v>
      </c>
      <c r="H181" s="15">
        <f t="shared" si="16"/>
        <v>69205</v>
      </c>
      <c r="I181" s="120">
        <f t="shared" si="16"/>
        <v>306.6</v>
      </c>
    </row>
    <row r="182" spans="1:9" ht="12.75">
      <c r="A182" s="16" t="s">
        <v>181</v>
      </c>
      <c r="B182" s="17"/>
      <c r="C182" s="17"/>
      <c r="D182" s="18"/>
      <c r="E182" s="18"/>
      <c r="F182" s="18"/>
      <c r="G182" s="18"/>
      <c r="H182" s="19"/>
      <c r="I182" s="56"/>
    </row>
    <row r="183" spans="1:9" ht="12.75">
      <c r="A183" s="23" t="s">
        <v>182</v>
      </c>
      <c r="B183" s="24">
        <v>860</v>
      </c>
      <c r="C183" s="24">
        <v>3111</v>
      </c>
      <c r="D183" s="20">
        <v>4964</v>
      </c>
      <c r="E183" s="20"/>
      <c r="F183" s="20">
        <v>1837</v>
      </c>
      <c r="G183" s="20">
        <v>84</v>
      </c>
      <c r="H183" s="9">
        <f aca="true" t="shared" si="17" ref="H183:H197">SUM(D183:G183)</f>
        <v>6885</v>
      </c>
      <c r="I183" s="52">
        <v>27.4</v>
      </c>
    </row>
    <row r="184" spans="1:9" ht="12.75">
      <c r="A184" s="23" t="s">
        <v>183</v>
      </c>
      <c r="B184" s="24">
        <v>872</v>
      </c>
      <c r="C184" s="24">
        <v>3111</v>
      </c>
      <c r="D184" s="20">
        <v>2288</v>
      </c>
      <c r="E184" s="20"/>
      <c r="F184" s="20">
        <v>846</v>
      </c>
      <c r="G184" s="20">
        <v>31</v>
      </c>
      <c r="H184" s="9">
        <f t="shared" si="17"/>
        <v>3165</v>
      </c>
      <c r="I184" s="52">
        <v>13.1</v>
      </c>
    </row>
    <row r="185" spans="1:9" ht="12.75">
      <c r="A185" s="23" t="s">
        <v>184</v>
      </c>
      <c r="B185" s="24">
        <v>873</v>
      </c>
      <c r="C185" s="24">
        <v>3111</v>
      </c>
      <c r="D185" s="20">
        <v>2580</v>
      </c>
      <c r="E185" s="20"/>
      <c r="F185" s="20">
        <v>955</v>
      </c>
      <c r="G185" s="20">
        <v>39</v>
      </c>
      <c r="H185" s="9">
        <f t="shared" si="17"/>
        <v>3574</v>
      </c>
      <c r="I185" s="52">
        <v>14.5</v>
      </c>
    </row>
    <row r="186" spans="1:9" ht="12.75">
      <c r="A186" s="23" t="s">
        <v>185</v>
      </c>
      <c r="B186" s="24">
        <v>861</v>
      </c>
      <c r="C186" s="24">
        <v>3111</v>
      </c>
      <c r="D186" s="20">
        <v>4351</v>
      </c>
      <c r="E186" s="20"/>
      <c r="F186" s="20">
        <v>1609</v>
      </c>
      <c r="G186" s="20">
        <v>62</v>
      </c>
      <c r="H186" s="9">
        <f t="shared" si="17"/>
        <v>6022</v>
      </c>
      <c r="I186" s="52">
        <v>24.3</v>
      </c>
    </row>
    <row r="187" spans="1:9" ht="12.75">
      <c r="A187" s="23" t="s">
        <v>186</v>
      </c>
      <c r="B187" s="24">
        <v>868</v>
      </c>
      <c r="C187" s="24">
        <v>3111</v>
      </c>
      <c r="D187" s="20">
        <v>2290</v>
      </c>
      <c r="E187" s="20">
        <v>6</v>
      </c>
      <c r="F187" s="20">
        <v>849</v>
      </c>
      <c r="G187" s="20">
        <v>34</v>
      </c>
      <c r="H187" s="9">
        <f t="shared" si="17"/>
        <v>3179</v>
      </c>
      <c r="I187" s="52">
        <v>12.4</v>
      </c>
    </row>
    <row r="188" spans="1:9" ht="12.75">
      <c r="A188" s="23" t="s">
        <v>187</v>
      </c>
      <c r="B188" s="24">
        <v>859</v>
      </c>
      <c r="C188" s="24">
        <v>3111</v>
      </c>
      <c r="D188" s="20">
        <v>2316</v>
      </c>
      <c r="E188" s="20">
        <v>24</v>
      </c>
      <c r="F188" s="20">
        <v>865</v>
      </c>
      <c r="G188" s="20">
        <v>39</v>
      </c>
      <c r="H188" s="9">
        <f t="shared" si="17"/>
        <v>3244</v>
      </c>
      <c r="I188" s="52">
        <v>13.1</v>
      </c>
    </row>
    <row r="189" spans="1:9" ht="12.75">
      <c r="A189" s="23" t="s">
        <v>188</v>
      </c>
      <c r="B189" s="24">
        <v>874</v>
      </c>
      <c r="C189" s="24">
        <v>3111</v>
      </c>
      <c r="D189" s="20">
        <v>2066</v>
      </c>
      <c r="E189" s="20"/>
      <c r="F189" s="20">
        <v>765</v>
      </c>
      <c r="G189" s="20">
        <v>29</v>
      </c>
      <c r="H189" s="9">
        <f t="shared" si="17"/>
        <v>2860</v>
      </c>
      <c r="I189" s="52">
        <v>12.5</v>
      </c>
    </row>
    <row r="190" spans="1:9" ht="12.75">
      <c r="A190" s="23" t="s">
        <v>189</v>
      </c>
      <c r="B190" s="24">
        <v>875</v>
      </c>
      <c r="C190" s="24">
        <v>3111</v>
      </c>
      <c r="D190" s="20">
        <v>2543</v>
      </c>
      <c r="E190" s="20"/>
      <c r="F190" s="20">
        <v>941</v>
      </c>
      <c r="G190" s="20">
        <v>40</v>
      </c>
      <c r="H190" s="9">
        <f t="shared" si="17"/>
        <v>3524</v>
      </c>
      <c r="I190" s="52">
        <v>14.3</v>
      </c>
    </row>
    <row r="191" spans="1:9" ht="12.75">
      <c r="A191" s="23" t="s">
        <v>190</v>
      </c>
      <c r="B191" s="24">
        <v>866</v>
      </c>
      <c r="C191" s="24">
        <v>3111</v>
      </c>
      <c r="D191" s="20">
        <v>3849</v>
      </c>
      <c r="E191" s="20">
        <v>30</v>
      </c>
      <c r="F191" s="20">
        <v>1435</v>
      </c>
      <c r="G191" s="20">
        <v>56</v>
      </c>
      <c r="H191" s="9">
        <f t="shared" si="17"/>
        <v>5370</v>
      </c>
      <c r="I191" s="52">
        <v>21.5</v>
      </c>
    </row>
    <row r="192" spans="1:9" ht="12.75">
      <c r="A192" s="23" t="s">
        <v>191</v>
      </c>
      <c r="B192" s="24">
        <v>869</v>
      </c>
      <c r="C192" s="24">
        <v>3111</v>
      </c>
      <c r="D192" s="20">
        <v>2546</v>
      </c>
      <c r="E192" s="20">
        <v>5</v>
      </c>
      <c r="F192" s="20">
        <v>944</v>
      </c>
      <c r="G192" s="20">
        <v>40</v>
      </c>
      <c r="H192" s="9">
        <f t="shared" si="17"/>
        <v>3535</v>
      </c>
      <c r="I192" s="52">
        <v>13.2</v>
      </c>
    </row>
    <row r="193" spans="1:9" ht="12.75">
      <c r="A193" s="23" t="s">
        <v>192</v>
      </c>
      <c r="B193" s="24">
        <v>865</v>
      </c>
      <c r="C193" s="24">
        <v>3111</v>
      </c>
      <c r="D193" s="20">
        <v>2362</v>
      </c>
      <c r="E193" s="20"/>
      <c r="F193" s="20">
        <v>874</v>
      </c>
      <c r="G193" s="20">
        <v>39</v>
      </c>
      <c r="H193" s="9">
        <f t="shared" si="17"/>
        <v>3275</v>
      </c>
      <c r="I193" s="52">
        <v>14</v>
      </c>
    </row>
    <row r="194" spans="1:9" ht="12.75">
      <c r="A194" s="23" t="s">
        <v>193</v>
      </c>
      <c r="B194" s="24">
        <v>864</v>
      </c>
      <c r="C194" s="24">
        <v>3111</v>
      </c>
      <c r="D194" s="20">
        <v>1518</v>
      </c>
      <c r="E194" s="20">
        <v>75</v>
      </c>
      <c r="F194" s="20">
        <v>588</v>
      </c>
      <c r="G194" s="20">
        <v>33</v>
      </c>
      <c r="H194" s="9">
        <f t="shared" si="17"/>
        <v>2214</v>
      </c>
      <c r="I194" s="52">
        <v>7.5</v>
      </c>
    </row>
    <row r="195" spans="1:9" ht="12.75">
      <c r="A195" s="23" t="s">
        <v>194</v>
      </c>
      <c r="B195" s="24">
        <v>858</v>
      </c>
      <c r="C195" s="24">
        <v>3111</v>
      </c>
      <c r="D195" s="20">
        <v>3083</v>
      </c>
      <c r="E195" s="20"/>
      <c r="F195" s="20">
        <v>1141</v>
      </c>
      <c r="G195" s="20">
        <v>37</v>
      </c>
      <c r="H195" s="9">
        <f t="shared" si="17"/>
        <v>4261</v>
      </c>
      <c r="I195" s="52">
        <v>14.7</v>
      </c>
    </row>
    <row r="196" spans="1:9" ht="12.75">
      <c r="A196" s="23" t="s">
        <v>195</v>
      </c>
      <c r="B196" s="24">
        <v>857</v>
      </c>
      <c r="C196" s="24">
        <v>3111</v>
      </c>
      <c r="D196" s="20">
        <v>4006</v>
      </c>
      <c r="E196" s="20"/>
      <c r="F196" s="20">
        <v>1482</v>
      </c>
      <c r="G196" s="20">
        <v>63</v>
      </c>
      <c r="H196" s="9">
        <f t="shared" si="17"/>
        <v>5551</v>
      </c>
      <c r="I196" s="52">
        <v>21.9</v>
      </c>
    </row>
    <row r="197" spans="1:9" ht="12.75">
      <c r="A197" s="23" t="s">
        <v>196</v>
      </c>
      <c r="B197" s="24">
        <v>867</v>
      </c>
      <c r="C197" s="24">
        <v>3111</v>
      </c>
      <c r="D197" s="20">
        <v>2487</v>
      </c>
      <c r="E197" s="20"/>
      <c r="F197" s="20">
        <v>920</v>
      </c>
      <c r="G197" s="20">
        <v>38</v>
      </c>
      <c r="H197" s="9">
        <f t="shared" si="17"/>
        <v>3445</v>
      </c>
      <c r="I197" s="52">
        <v>13.5</v>
      </c>
    </row>
    <row r="198" spans="1:9" ht="12.75">
      <c r="A198" s="36" t="s">
        <v>197</v>
      </c>
      <c r="B198" s="24"/>
      <c r="C198" s="24"/>
      <c r="D198" s="1"/>
      <c r="E198" s="20"/>
      <c r="F198" s="20"/>
      <c r="G198" s="20"/>
      <c r="H198" s="9"/>
      <c r="I198" s="52"/>
    </row>
    <row r="199" spans="1:9" ht="13.5" thickBot="1">
      <c r="A199" s="28" t="s">
        <v>198</v>
      </c>
      <c r="B199" s="29">
        <v>1315</v>
      </c>
      <c r="C199" s="29">
        <v>3111</v>
      </c>
      <c r="D199" s="21">
        <v>1447</v>
      </c>
      <c r="E199" s="21"/>
      <c r="F199" s="21">
        <v>535</v>
      </c>
      <c r="G199" s="21">
        <v>18</v>
      </c>
      <c r="H199" s="12">
        <f>SUM(D199:G199)</f>
        <v>2000</v>
      </c>
      <c r="I199" s="54">
        <v>8.3</v>
      </c>
    </row>
    <row r="200" spans="1:9" ht="13.5" thickBot="1">
      <c r="A200" s="13" t="s">
        <v>625</v>
      </c>
      <c r="B200" s="38"/>
      <c r="C200" s="38"/>
      <c r="D200" s="22">
        <f aca="true" t="shared" si="18" ref="D200:I200">SUM(D183:D199)</f>
        <v>44696</v>
      </c>
      <c r="E200" s="22">
        <f t="shared" si="18"/>
        <v>140</v>
      </c>
      <c r="F200" s="22">
        <f t="shared" si="18"/>
        <v>16586</v>
      </c>
      <c r="G200" s="22">
        <f t="shared" si="18"/>
        <v>682</v>
      </c>
      <c r="H200" s="15">
        <f t="shared" si="18"/>
        <v>62104</v>
      </c>
      <c r="I200" s="120">
        <f t="shared" si="18"/>
        <v>246.2</v>
      </c>
    </row>
    <row r="201" spans="1:9" ht="13.5" thickBot="1">
      <c r="A201" s="125"/>
      <c r="B201" s="111"/>
      <c r="C201" s="111"/>
      <c r="D201" s="88"/>
      <c r="E201" s="88"/>
      <c r="F201" s="88"/>
      <c r="G201" s="88"/>
      <c r="H201" s="112"/>
      <c r="I201" s="89"/>
    </row>
    <row r="202" spans="1:9" ht="12.75">
      <c r="A202" s="126" t="s">
        <v>199</v>
      </c>
      <c r="B202" s="127"/>
      <c r="C202" s="127"/>
      <c r="D202" s="128"/>
      <c r="E202" s="128"/>
      <c r="F202" s="128"/>
      <c r="G202" s="128"/>
      <c r="H202" s="129"/>
      <c r="I202" s="130"/>
    </row>
    <row r="203" spans="1:9" ht="12.75">
      <c r="A203" s="23" t="s">
        <v>200</v>
      </c>
      <c r="B203" s="24">
        <v>876</v>
      </c>
      <c r="C203" s="24">
        <v>3111</v>
      </c>
      <c r="D203" s="20">
        <v>1383</v>
      </c>
      <c r="E203" s="20">
        <v>0</v>
      </c>
      <c r="F203" s="20">
        <v>511</v>
      </c>
      <c r="G203" s="20">
        <v>20</v>
      </c>
      <c r="H203" s="9">
        <f aca="true" t="shared" si="19" ref="H203:H208">SUM(D203:G203)</f>
        <v>1914</v>
      </c>
      <c r="I203" s="52">
        <v>8</v>
      </c>
    </row>
    <row r="204" spans="1:9" ht="12.75">
      <c r="A204" s="23" t="s">
        <v>201</v>
      </c>
      <c r="B204" s="24">
        <v>887</v>
      </c>
      <c r="C204" s="24">
        <v>3111</v>
      </c>
      <c r="D204" s="20">
        <v>2235</v>
      </c>
      <c r="E204" s="20">
        <v>3</v>
      </c>
      <c r="F204" s="20">
        <v>828</v>
      </c>
      <c r="G204" s="20">
        <v>35</v>
      </c>
      <c r="H204" s="9">
        <f t="shared" si="19"/>
        <v>3101</v>
      </c>
      <c r="I204" s="52">
        <v>12</v>
      </c>
    </row>
    <row r="205" spans="1:9" ht="12.75">
      <c r="A205" s="23" t="s">
        <v>202</v>
      </c>
      <c r="B205" s="24">
        <v>879</v>
      </c>
      <c r="C205" s="24">
        <v>3111</v>
      </c>
      <c r="D205" s="20">
        <v>2506</v>
      </c>
      <c r="E205" s="20">
        <v>10</v>
      </c>
      <c r="F205" s="20">
        <v>930</v>
      </c>
      <c r="G205" s="20">
        <v>39</v>
      </c>
      <c r="H205" s="9">
        <f t="shared" si="19"/>
        <v>3485</v>
      </c>
      <c r="I205" s="52">
        <v>15.5</v>
      </c>
    </row>
    <row r="206" spans="1:9" ht="12.75">
      <c r="A206" s="23" t="s">
        <v>203</v>
      </c>
      <c r="B206" s="24">
        <v>885</v>
      </c>
      <c r="C206" s="24">
        <v>3111</v>
      </c>
      <c r="D206" s="20">
        <v>2098</v>
      </c>
      <c r="E206" s="20">
        <v>0</v>
      </c>
      <c r="F206" s="20">
        <v>777</v>
      </c>
      <c r="G206" s="20">
        <v>31</v>
      </c>
      <c r="H206" s="9">
        <f t="shared" si="19"/>
        <v>2906</v>
      </c>
      <c r="I206" s="52">
        <v>11.6</v>
      </c>
    </row>
    <row r="207" spans="1:9" ht="12.75">
      <c r="A207" s="23" t="s">
        <v>204</v>
      </c>
      <c r="B207" s="24">
        <v>878</v>
      </c>
      <c r="C207" s="24">
        <v>3111</v>
      </c>
      <c r="D207" s="20">
        <v>1255</v>
      </c>
      <c r="E207" s="20">
        <v>6</v>
      </c>
      <c r="F207" s="20">
        <v>466</v>
      </c>
      <c r="G207" s="20">
        <v>19</v>
      </c>
      <c r="H207" s="9">
        <f t="shared" si="19"/>
        <v>1746</v>
      </c>
      <c r="I207" s="52">
        <v>7</v>
      </c>
    </row>
    <row r="208" spans="1:9" ht="12.75">
      <c r="A208" s="23" t="s">
        <v>205</v>
      </c>
      <c r="B208" s="24">
        <v>880</v>
      </c>
      <c r="C208" s="24">
        <v>3111</v>
      </c>
      <c r="D208" s="20">
        <v>1957</v>
      </c>
      <c r="E208" s="20">
        <v>12</v>
      </c>
      <c r="F208" s="20">
        <v>728</v>
      </c>
      <c r="G208" s="20">
        <v>28</v>
      </c>
      <c r="H208" s="9">
        <f t="shared" si="19"/>
        <v>2725</v>
      </c>
      <c r="I208" s="52">
        <v>11.5</v>
      </c>
    </row>
    <row r="209" spans="1:9" ht="12.75">
      <c r="A209" s="23" t="s">
        <v>206</v>
      </c>
      <c r="B209" s="24">
        <v>884</v>
      </c>
      <c r="C209" s="24">
        <v>3111</v>
      </c>
      <c r="D209" s="20">
        <v>2004</v>
      </c>
      <c r="E209" s="20">
        <v>0</v>
      </c>
      <c r="F209" s="20">
        <v>742</v>
      </c>
      <c r="G209" s="20">
        <v>28</v>
      </c>
      <c r="H209" s="9">
        <f aca="true" t="shared" si="20" ref="H209:H214">SUM(D209:G209)</f>
        <v>2774</v>
      </c>
      <c r="I209" s="52">
        <v>11.5</v>
      </c>
    </row>
    <row r="210" spans="1:9" ht="12.75">
      <c r="A210" s="23" t="s">
        <v>207</v>
      </c>
      <c r="B210" s="24">
        <v>886</v>
      </c>
      <c r="C210" s="24">
        <v>3111</v>
      </c>
      <c r="D210" s="20">
        <v>1888</v>
      </c>
      <c r="E210" s="20">
        <v>0</v>
      </c>
      <c r="F210" s="20">
        <v>699</v>
      </c>
      <c r="G210" s="20">
        <v>29</v>
      </c>
      <c r="H210" s="9">
        <f t="shared" si="20"/>
        <v>2616</v>
      </c>
      <c r="I210" s="52">
        <v>10.7</v>
      </c>
    </row>
    <row r="211" spans="1:9" ht="12.75">
      <c r="A211" s="23" t="s">
        <v>208</v>
      </c>
      <c r="B211" s="24">
        <v>882</v>
      </c>
      <c r="C211" s="24">
        <v>3111</v>
      </c>
      <c r="D211" s="20">
        <v>2140</v>
      </c>
      <c r="E211" s="20">
        <v>3</v>
      </c>
      <c r="F211" s="20">
        <v>793</v>
      </c>
      <c r="G211" s="20">
        <v>34</v>
      </c>
      <c r="H211" s="9">
        <f t="shared" si="20"/>
        <v>2970</v>
      </c>
      <c r="I211" s="52">
        <v>12</v>
      </c>
    </row>
    <row r="212" spans="1:9" ht="12.75">
      <c r="A212" s="23" t="s">
        <v>209</v>
      </c>
      <c r="B212" s="24">
        <v>888</v>
      </c>
      <c r="C212" s="24">
        <v>3111</v>
      </c>
      <c r="D212" s="20">
        <v>2446</v>
      </c>
      <c r="E212" s="20">
        <v>10</v>
      </c>
      <c r="F212" s="20">
        <v>908</v>
      </c>
      <c r="G212" s="20">
        <v>39</v>
      </c>
      <c r="H212" s="9">
        <f t="shared" si="20"/>
        <v>3403</v>
      </c>
      <c r="I212" s="52">
        <v>14.3</v>
      </c>
    </row>
    <row r="213" spans="1:9" ht="12.75">
      <c r="A213" s="23" t="s">
        <v>210</v>
      </c>
      <c r="B213" s="24">
        <v>881</v>
      </c>
      <c r="C213" s="24">
        <v>3111</v>
      </c>
      <c r="D213" s="20">
        <v>1869</v>
      </c>
      <c r="E213" s="20">
        <v>0</v>
      </c>
      <c r="F213" s="20">
        <v>691</v>
      </c>
      <c r="G213" s="20">
        <v>28</v>
      </c>
      <c r="H213" s="9">
        <f t="shared" si="20"/>
        <v>2588</v>
      </c>
      <c r="I213" s="52">
        <v>10.5</v>
      </c>
    </row>
    <row r="214" spans="1:9" ht="12.75">
      <c r="A214" s="23" t="s">
        <v>211</v>
      </c>
      <c r="B214" s="24">
        <v>877</v>
      </c>
      <c r="C214" s="24">
        <v>3111</v>
      </c>
      <c r="D214" s="20">
        <v>2424</v>
      </c>
      <c r="E214" s="20">
        <v>19</v>
      </c>
      <c r="F214" s="20">
        <v>904</v>
      </c>
      <c r="G214" s="20">
        <v>37</v>
      </c>
      <c r="H214" s="9">
        <f t="shared" si="20"/>
        <v>3384</v>
      </c>
      <c r="I214" s="52">
        <v>15.6</v>
      </c>
    </row>
    <row r="215" spans="1:9" ht="12.75">
      <c r="A215" s="36" t="s">
        <v>212</v>
      </c>
      <c r="B215" s="24"/>
      <c r="C215" s="24"/>
      <c r="D215" s="20"/>
      <c r="E215" s="20"/>
      <c r="F215" s="20"/>
      <c r="G215" s="20"/>
      <c r="H215" s="9"/>
      <c r="I215" s="52"/>
    </row>
    <row r="216" spans="1:9" ht="12.75">
      <c r="A216" s="23" t="s">
        <v>213</v>
      </c>
      <c r="B216" s="24">
        <v>913</v>
      </c>
      <c r="C216" s="24">
        <v>3111</v>
      </c>
      <c r="D216" s="20">
        <v>1333</v>
      </c>
      <c r="E216" s="20">
        <v>0</v>
      </c>
      <c r="F216" s="20">
        <v>493</v>
      </c>
      <c r="G216" s="20">
        <v>19</v>
      </c>
      <c r="H216" s="9">
        <f>SUM(D216:G216)</f>
        <v>1845</v>
      </c>
      <c r="I216" s="52">
        <v>7.9</v>
      </c>
    </row>
    <row r="217" spans="1:9" ht="12.75">
      <c r="A217" s="23" t="s">
        <v>214</v>
      </c>
      <c r="B217" s="24">
        <v>916</v>
      </c>
      <c r="C217" s="24">
        <v>3111</v>
      </c>
      <c r="D217" s="20">
        <v>1241</v>
      </c>
      <c r="E217" s="20">
        <v>9</v>
      </c>
      <c r="F217" s="20">
        <v>463</v>
      </c>
      <c r="G217" s="20">
        <v>18</v>
      </c>
      <c r="H217" s="9">
        <f>SUM(D217:G217)</f>
        <v>1731</v>
      </c>
      <c r="I217" s="52">
        <v>7.3</v>
      </c>
    </row>
    <row r="218" spans="1:9" ht="12.75">
      <c r="A218" s="23" t="s">
        <v>215</v>
      </c>
      <c r="B218" s="24">
        <v>915</v>
      </c>
      <c r="C218" s="24">
        <v>3111</v>
      </c>
      <c r="D218" s="20">
        <v>1816</v>
      </c>
      <c r="E218" s="20">
        <v>10</v>
      </c>
      <c r="F218" s="20">
        <v>676</v>
      </c>
      <c r="G218" s="20">
        <v>27</v>
      </c>
      <c r="H218" s="9">
        <f>SUM(D218:G218)</f>
        <v>2529</v>
      </c>
      <c r="I218" s="52">
        <v>10.2</v>
      </c>
    </row>
    <row r="219" spans="1:9" ht="13.5" thickBot="1">
      <c r="A219" s="28" t="s">
        <v>216</v>
      </c>
      <c r="B219" s="29">
        <v>914</v>
      </c>
      <c r="C219" s="29">
        <v>3111</v>
      </c>
      <c r="D219" s="21">
        <v>1455</v>
      </c>
      <c r="E219" s="21">
        <v>10</v>
      </c>
      <c r="F219" s="21">
        <v>542</v>
      </c>
      <c r="G219" s="21">
        <v>19</v>
      </c>
      <c r="H219" s="12">
        <f>SUM(D219:G219)</f>
        <v>2026</v>
      </c>
      <c r="I219" s="54">
        <v>8.7</v>
      </c>
    </row>
    <row r="220" spans="1:9" ht="13.5" thickBot="1">
      <c r="A220" s="13" t="s">
        <v>626</v>
      </c>
      <c r="B220" s="38"/>
      <c r="C220" s="38"/>
      <c r="D220" s="22">
        <f aca="true" t="shared" si="21" ref="D220:I220">SUM(D203:D219)</f>
        <v>30050</v>
      </c>
      <c r="E220" s="22">
        <f t="shared" si="21"/>
        <v>92</v>
      </c>
      <c r="F220" s="22">
        <f t="shared" si="21"/>
        <v>11151</v>
      </c>
      <c r="G220" s="22">
        <f t="shared" si="21"/>
        <v>450</v>
      </c>
      <c r="H220" s="15">
        <f t="shared" si="21"/>
        <v>41743</v>
      </c>
      <c r="I220" s="120">
        <f t="shared" si="21"/>
        <v>174.29999999999998</v>
      </c>
    </row>
    <row r="221" spans="1:9" ht="12.75">
      <c r="A221" s="16" t="s">
        <v>217</v>
      </c>
      <c r="B221" s="17"/>
      <c r="C221" s="17"/>
      <c r="D221" s="18"/>
      <c r="E221" s="18"/>
      <c r="F221" s="18"/>
      <c r="G221" s="18"/>
      <c r="H221" s="19"/>
      <c r="I221" s="56"/>
    </row>
    <row r="222" spans="1:9" ht="12.75">
      <c r="A222" s="23" t="s">
        <v>218</v>
      </c>
      <c r="B222" s="24">
        <v>900</v>
      </c>
      <c r="C222" s="24">
        <v>3111</v>
      </c>
      <c r="D222" s="20">
        <v>2043</v>
      </c>
      <c r="E222" s="20">
        <v>0</v>
      </c>
      <c r="F222" s="20">
        <v>756</v>
      </c>
      <c r="G222" s="20">
        <v>29</v>
      </c>
      <c r="H222" s="9">
        <f aca="true" t="shared" si="22" ref="H222:H241">SUM(D222:G222)</f>
        <v>2828</v>
      </c>
      <c r="I222" s="52">
        <v>12.2</v>
      </c>
    </row>
    <row r="223" spans="1:9" ht="12.75">
      <c r="A223" s="23" t="s">
        <v>219</v>
      </c>
      <c r="B223" s="24">
        <v>892</v>
      </c>
      <c r="C223" s="24">
        <v>3111</v>
      </c>
      <c r="D223" s="20">
        <v>2867</v>
      </c>
      <c r="E223" s="20">
        <v>8</v>
      </c>
      <c r="F223" s="20">
        <v>1064</v>
      </c>
      <c r="G223" s="20">
        <v>44</v>
      </c>
      <c r="H223" s="9">
        <f t="shared" si="22"/>
        <v>3983</v>
      </c>
      <c r="I223" s="52">
        <v>17.9</v>
      </c>
    </row>
    <row r="224" spans="1:9" ht="12.75">
      <c r="A224" s="23" t="s">
        <v>220</v>
      </c>
      <c r="B224" s="24">
        <v>1295</v>
      </c>
      <c r="C224" s="24">
        <v>3111</v>
      </c>
      <c r="D224" s="20">
        <v>2021</v>
      </c>
      <c r="E224" s="20">
        <v>0</v>
      </c>
      <c r="F224" s="20">
        <v>748</v>
      </c>
      <c r="G224" s="20">
        <v>30</v>
      </c>
      <c r="H224" s="9">
        <f t="shared" si="22"/>
        <v>2799</v>
      </c>
      <c r="I224" s="52">
        <v>12</v>
      </c>
    </row>
    <row r="225" spans="1:9" ht="12.75">
      <c r="A225" s="23" t="s">
        <v>221</v>
      </c>
      <c r="B225" s="24">
        <v>893</v>
      </c>
      <c r="C225" s="24">
        <v>3111</v>
      </c>
      <c r="D225" s="20">
        <v>2334</v>
      </c>
      <c r="E225" s="20">
        <v>12</v>
      </c>
      <c r="F225" s="20">
        <v>868</v>
      </c>
      <c r="G225" s="20">
        <v>35</v>
      </c>
      <c r="H225" s="9">
        <f t="shared" si="22"/>
        <v>3249</v>
      </c>
      <c r="I225" s="52">
        <v>14.4</v>
      </c>
    </row>
    <row r="226" spans="1:9" ht="12.75">
      <c r="A226" s="23" t="s">
        <v>222</v>
      </c>
      <c r="B226" s="24">
        <v>898</v>
      </c>
      <c r="C226" s="24">
        <v>3111</v>
      </c>
      <c r="D226" s="20">
        <v>2103</v>
      </c>
      <c r="E226" s="20">
        <v>10</v>
      </c>
      <c r="F226" s="20">
        <v>782</v>
      </c>
      <c r="G226" s="37">
        <v>32</v>
      </c>
      <c r="H226" s="9">
        <f t="shared" si="22"/>
        <v>2927</v>
      </c>
      <c r="I226" s="52">
        <v>12</v>
      </c>
    </row>
    <row r="227" spans="1:9" ht="12.75">
      <c r="A227" s="23" t="s">
        <v>223</v>
      </c>
      <c r="B227" s="24">
        <v>896</v>
      </c>
      <c r="C227" s="24">
        <v>3111</v>
      </c>
      <c r="D227" s="20">
        <v>1919</v>
      </c>
      <c r="E227" s="20">
        <v>0</v>
      </c>
      <c r="F227" s="20">
        <v>710</v>
      </c>
      <c r="G227" s="20">
        <v>27</v>
      </c>
      <c r="H227" s="9">
        <f t="shared" si="22"/>
        <v>2656</v>
      </c>
      <c r="I227" s="52">
        <v>11.3</v>
      </c>
    </row>
    <row r="228" spans="1:9" ht="12.75">
      <c r="A228" s="23" t="s">
        <v>224</v>
      </c>
      <c r="B228" s="24">
        <v>1296</v>
      </c>
      <c r="C228" s="24">
        <v>3111</v>
      </c>
      <c r="D228" s="20">
        <v>2263</v>
      </c>
      <c r="E228" s="20">
        <v>5</v>
      </c>
      <c r="F228" s="20">
        <v>839</v>
      </c>
      <c r="G228" s="20">
        <v>35</v>
      </c>
      <c r="H228" s="9">
        <f t="shared" si="22"/>
        <v>3142</v>
      </c>
      <c r="I228" s="52">
        <v>13.3</v>
      </c>
    </row>
    <row r="229" spans="1:9" ht="12.75">
      <c r="A229" s="23" t="s">
        <v>225</v>
      </c>
      <c r="B229" s="24">
        <v>1297</v>
      </c>
      <c r="C229" s="24">
        <v>3111</v>
      </c>
      <c r="D229" s="20">
        <v>1671</v>
      </c>
      <c r="E229" s="20">
        <v>5</v>
      </c>
      <c r="F229" s="20">
        <v>621</v>
      </c>
      <c r="G229" s="20">
        <v>24</v>
      </c>
      <c r="H229" s="9">
        <f t="shared" si="22"/>
        <v>2321</v>
      </c>
      <c r="I229" s="52">
        <v>10.1</v>
      </c>
    </row>
    <row r="230" spans="1:9" ht="12.75">
      <c r="A230" s="23" t="s">
        <v>226</v>
      </c>
      <c r="B230" s="24">
        <v>1299</v>
      </c>
      <c r="C230" s="24">
        <v>3111</v>
      </c>
      <c r="D230" s="20">
        <v>2265</v>
      </c>
      <c r="E230" s="20">
        <v>0</v>
      </c>
      <c r="F230" s="20">
        <v>838</v>
      </c>
      <c r="G230" s="20">
        <v>31</v>
      </c>
      <c r="H230" s="9">
        <f t="shared" si="22"/>
        <v>3134</v>
      </c>
      <c r="I230" s="52">
        <v>14</v>
      </c>
    </row>
    <row r="231" spans="1:9" ht="12.75">
      <c r="A231" s="23" t="s">
        <v>227</v>
      </c>
      <c r="B231" s="24">
        <v>1300</v>
      </c>
      <c r="C231" s="24">
        <v>3111</v>
      </c>
      <c r="D231" s="20">
        <v>2325</v>
      </c>
      <c r="E231" s="20">
        <v>0</v>
      </c>
      <c r="F231" s="20">
        <v>860</v>
      </c>
      <c r="G231" s="20">
        <v>36</v>
      </c>
      <c r="H231" s="9">
        <f t="shared" si="22"/>
        <v>3221</v>
      </c>
      <c r="I231" s="52">
        <v>14.3</v>
      </c>
    </row>
    <row r="232" spans="1:9" ht="12.75">
      <c r="A232" s="23" t="s">
        <v>228</v>
      </c>
      <c r="B232" s="24">
        <v>889</v>
      </c>
      <c r="C232" s="24">
        <v>3111</v>
      </c>
      <c r="D232" s="20">
        <v>2323</v>
      </c>
      <c r="E232" s="20">
        <v>0</v>
      </c>
      <c r="F232" s="20">
        <v>860</v>
      </c>
      <c r="G232" s="20">
        <v>34</v>
      </c>
      <c r="H232" s="9">
        <f t="shared" si="22"/>
        <v>3217</v>
      </c>
      <c r="I232" s="52">
        <v>14.4</v>
      </c>
    </row>
    <row r="233" spans="1:9" ht="12.75">
      <c r="A233" s="23" t="s">
        <v>229</v>
      </c>
      <c r="B233" s="24">
        <v>899</v>
      </c>
      <c r="C233" s="24">
        <v>3111</v>
      </c>
      <c r="D233" s="20">
        <v>2168</v>
      </c>
      <c r="E233" s="20">
        <v>12</v>
      </c>
      <c r="F233" s="20">
        <v>806</v>
      </c>
      <c r="G233" s="20">
        <v>32</v>
      </c>
      <c r="H233" s="9">
        <f t="shared" si="22"/>
        <v>3018</v>
      </c>
      <c r="I233" s="52">
        <v>13.2</v>
      </c>
    </row>
    <row r="234" spans="1:9" ht="12.75">
      <c r="A234" s="23" t="s">
        <v>230</v>
      </c>
      <c r="B234" s="24">
        <v>891</v>
      </c>
      <c r="C234" s="24">
        <v>3111</v>
      </c>
      <c r="D234" s="20">
        <v>2048</v>
      </c>
      <c r="E234" s="20">
        <v>24</v>
      </c>
      <c r="F234" s="20">
        <v>766</v>
      </c>
      <c r="G234" s="20">
        <v>31</v>
      </c>
      <c r="H234" s="9">
        <f t="shared" si="22"/>
        <v>2869</v>
      </c>
      <c r="I234" s="52">
        <v>12.5</v>
      </c>
    </row>
    <row r="235" spans="1:9" ht="12.75">
      <c r="A235" s="23" t="s">
        <v>231</v>
      </c>
      <c r="B235" s="24">
        <v>897</v>
      </c>
      <c r="C235" s="24">
        <v>3111</v>
      </c>
      <c r="D235" s="20">
        <v>2418</v>
      </c>
      <c r="E235" s="20">
        <v>0</v>
      </c>
      <c r="F235" s="20">
        <v>894</v>
      </c>
      <c r="G235" s="37">
        <v>34</v>
      </c>
      <c r="H235" s="9">
        <f t="shared" si="22"/>
        <v>3346</v>
      </c>
      <c r="I235" s="52">
        <v>14</v>
      </c>
    </row>
    <row r="236" spans="1:9" ht="12.75">
      <c r="A236" s="23" t="s">
        <v>232</v>
      </c>
      <c r="B236" s="24">
        <v>890</v>
      </c>
      <c r="C236" s="24">
        <v>3111</v>
      </c>
      <c r="D236" s="20">
        <v>2427</v>
      </c>
      <c r="E236" s="20">
        <v>10</v>
      </c>
      <c r="F236" s="20">
        <v>903</v>
      </c>
      <c r="G236" s="20">
        <v>35</v>
      </c>
      <c r="H236" s="9">
        <f t="shared" si="22"/>
        <v>3375</v>
      </c>
      <c r="I236" s="52">
        <v>14</v>
      </c>
    </row>
    <row r="237" spans="1:9" ht="12.75">
      <c r="A237" s="23" t="s">
        <v>233</v>
      </c>
      <c r="B237" s="24">
        <v>894</v>
      </c>
      <c r="C237" s="24">
        <v>3111</v>
      </c>
      <c r="D237" s="20">
        <v>2893</v>
      </c>
      <c r="E237" s="20">
        <v>0</v>
      </c>
      <c r="F237" s="20">
        <v>1070</v>
      </c>
      <c r="G237" s="20">
        <v>44</v>
      </c>
      <c r="H237" s="9">
        <f t="shared" si="22"/>
        <v>4007</v>
      </c>
      <c r="I237" s="52">
        <v>17</v>
      </c>
    </row>
    <row r="238" spans="1:9" ht="12.75">
      <c r="A238" s="23" t="s">
        <v>234</v>
      </c>
      <c r="B238" s="24">
        <v>1303</v>
      </c>
      <c r="C238" s="24">
        <v>3111</v>
      </c>
      <c r="D238" s="20">
        <v>1831</v>
      </c>
      <c r="E238" s="20">
        <v>5</v>
      </c>
      <c r="F238" s="20">
        <v>680</v>
      </c>
      <c r="G238" s="20">
        <v>28</v>
      </c>
      <c r="H238" s="9">
        <f t="shared" si="22"/>
        <v>2544</v>
      </c>
      <c r="I238" s="52">
        <v>11</v>
      </c>
    </row>
    <row r="239" spans="1:9" ht="12.75">
      <c r="A239" s="23" t="s">
        <v>235</v>
      </c>
      <c r="B239" s="24">
        <v>1301</v>
      </c>
      <c r="C239" s="24">
        <v>3111</v>
      </c>
      <c r="D239" s="20">
        <v>2230</v>
      </c>
      <c r="E239" s="20">
        <v>5</v>
      </c>
      <c r="F239" s="20">
        <v>827</v>
      </c>
      <c r="G239" s="20">
        <v>28</v>
      </c>
      <c r="H239" s="9">
        <f t="shared" si="22"/>
        <v>3090</v>
      </c>
      <c r="I239" s="52">
        <v>14</v>
      </c>
    </row>
    <row r="240" spans="1:9" ht="12.75">
      <c r="A240" s="23" t="s">
        <v>236</v>
      </c>
      <c r="B240" s="24">
        <v>895</v>
      </c>
      <c r="C240" s="24">
        <v>3111</v>
      </c>
      <c r="D240" s="20">
        <v>2051</v>
      </c>
      <c r="E240" s="20">
        <v>0</v>
      </c>
      <c r="F240" s="20">
        <v>759</v>
      </c>
      <c r="G240" s="20">
        <v>30</v>
      </c>
      <c r="H240" s="9">
        <f t="shared" si="22"/>
        <v>2840</v>
      </c>
      <c r="I240" s="52">
        <v>11.5</v>
      </c>
    </row>
    <row r="241" spans="1:9" ht="12.75">
      <c r="A241" s="23" t="s">
        <v>237</v>
      </c>
      <c r="B241" s="24">
        <v>1302</v>
      </c>
      <c r="C241" s="24">
        <v>3111</v>
      </c>
      <c r="D241" s="20">
        <v>1962</v>
      </c>
      <c r="E241" s="20">
        <v>0</v>
      </c>
      <c r="F241" s="20">
        <v>726</v>
      </c>
      <c r="G241" s="20">
        <v>25</v>
      </c>
      <c r="H241" s="9">
        <f t="shared" si="22"/>
        <v>2713</v>
      </c>
      <c r="I241" s="52">
        <v>11.2</v>
      </c>
    </row>
    <row r="242" spans="1:9" ht="12.75">
      <c r="A242" s="36" t="s">
        <v>238</v>
      </c>
      <c r="B242" s="24"/>
      <c r="C242" s="24"/>
      <c r="D242" s="20"/>
      <c r="E242" s="20"/>
      <c r="F242" s="20"/>
      <c r="G242" s="20"/>
      <c r="H242" s="9"/>
      <c r="I242" s="52"/>
    </row>
    <row r="243" spans="1:9" ht="13.5" thickBot="1">
      <c r="A243" s="66" t="s">
        <v>239</v>
      </c>
      <c r="B243" s="109">
        <v>920</v>
      </c>
      <c r="C243" s="109">
        <v>3111</v>
      </c>
      <c r="D243" s="68">
        <v>1646</v>
      </c>
      <c r="E243" s="68">
        <v>20</v>
      </c>
      <c r="F243" s="68">
        <v>616</v>
      </c>
      <c r="G243" s="68">
        <v>102</v>
      </c>
      <c r="H243" s="110">
        <f>SUM(D243:G243)</f>
        <v>2384</v>
      </c>
      <c r="I243" s="70">
        <v>10</v>
      </c>
    </row>
    <row r="244" spans="1:9" ht="13.5" thickBot="1">
      <c r="A244" s="13" t="s">
        <v>627</v>
      </c>
      <c r="B244" s="38"/>
      <c r="C244" s="38"/>
      <c r="D244" s="22">
        <f aca="true" t="shared" si="23" ref="D244:I244">SUM(D222:D243)</f>
        <v>45808</v>
      </c>
      <c r="E244" s="22">
        <f t="shared" si="23"/>
        <v>116</v>
      </c>
      <c r="F244" s="22">
        <f t="shared" si="23"/>
        <v>16993</v>
      </c>
      <c r="G244" s="22">
        <f t="shared" si="23"/>
        <v>746</v>
      </c>
      <c r="H244" s="15">
        <f t="shared" si="23"/>
        <v>63663</v>
      </c>
      <c r="I244" s="120">
        <f t="shared" si="23"/>
        <v>274.3</v>
      </c>
    </row>
    <row r="245" spans="1:9" ht="12.75">
      <c r="A245" s="126" t="s">
        <v>240</v>
      </c>
      <c r="B245" s="127"/>
      <c r="C245" s="127"/>
      <c r="D245" s="128"/>
      <c r="E245" s="128"/>
      <c r="F245" s="128"/>
      <c r="G245" s="128"/>
      <c r="H245" s="129"/>
      <c r="I245" s="130"/>
    </row>
    <row r="246" spans="1:9" ht="12.75">
      <c r="A246" s="35" t="s">
        <v>241</v>
      </c>
      <c r="B246" s="17">
        <v>902</v>
      </c>
      <c r="C246" s="17">
        <v>3111</v>
      </c>
      <c r="D246" s="18">
        <v>4947</v>
      </c>
      <c r="E246" s="18">
        <v>0</v>
      </c>
      <c r="F246" s="18">
        <v>1831</v>
      </c>
      <c r="G246" s="18">
        <v>72</v>
      </c>
      <c r="H246" s="19">
        <f aca="true" t="shared" si="24" ref="H246:H255">SUM(D246:G246)</f>
        <v>6850</v>
      </c>
      <c r="I246" s="56">
        <v>29</v>
      </c>
    </row>
    <row r="247" spans="1:9" ht="12.75">
      <c r="A247" s="23" t="s">
        <v>242</v>
      </c>
      <c r="B247" s="24">
        <v>904</v>
      </c>
      <c r="C247" s="24">
        <v>3111</v>
      </c>
      <c r="D247" s="20">
        <v>2650</v>
      </c>
      <c r="E247" s="20">
        <v>0</v>
      </c>
      <c r="F247" s="20">
        <v>981</v>
      </c>
      <c r="G247" s="37">
        <v>40</v>
      </c>
      <c r="H247" s="9">
        <f t="shared" si="24"/>
        <v>3671</v>
      </c>
      <c r="I247" s="52">
        <v>14.3</v>
      </c>
    </row>
    <row r="248" spans="1:9" ht="12.75">
      <c r="A248" s="23" t="s">
        <v>243</v>
      </c>
      <c r="B248" s="24">
        <v>1310</v>
      </c>
      <c r="C248" s="24">
        <v>3111</v>
      </c>
      <c r="D248" s="20">
        <v>2665</v>
      </c>
      <c r="E248" s="20">
        <v>12</v>
      </c>
      <c r="F248" s="20">
        <v>991</v>
      </c>
      <c r="G248" s="20">
        <v>39</v>
      </c>
      <c r="H248" s="9">
        <f t="shared" si="24"/>
        <v>3707</v>
      </c>
      <c r="I248" s="52">
        <v>14.9</v>
      </c>
    </row>
    <row r="249" spans="1:9" ht="12.75">
      <c r="A249" s="23" t="s">
        <v>244</v>
      </c>
      <c r="B249" s="24">
        <v>1304</v>
      </c>
      <c r="C249" s="24">
        <v>3111</v>
      </c>
      <c r="D249" s="20">
        <v>1995</v>
      </c>
      <c r="E249" s="20">
        <v>0</v>
      </c>
      <c r="F249" s="20">
        <v>738</v>
      </c>
      <c r="G249" s="20">
        <v>28</v>
      </c>
      <c r="H249" s="9">
        <f t="shared" si="24"/>
        <v>2761</v>
      </c>
      <c r="I249" s="52">
        <v>11.9</v>
      </c>
    </row>
    <row r="250" spans="1:9" ht="12.75">
      <c r="A250" s="23" t="s">
        <v>245</v>
      </c>
      <c r="B250" s="24">
        <v>1311</v>
      </c>
      <c r="C250" s="24">
        <v>3111</v>
      </c>
      <c r="D250" s="20">
        <v>2639</v>
      </c>
      <c r="E250" s="20">
        <v>0</v>
      </c>
      <c r="F250" s="20">
        <v>977</v>
      </c>
      <c r="G250" s="20">
        <v>40</v>
      </c>
      <c r="H250" s="9">
        <f t="shared" si="24"/>
        <v>3656</v>
      </c>
      <c r="I250" s="52">
        <v>14</v>
      </c>
    </row>
    <row r="251" spans="1:9" ht="12.75">
      <c r="A251" s="23" t="s">
        <v>246</v>
      </c>
      <c r="B251" s="24">
        <v>901</v>
      </c>
      <c r="C251" s="24">
        <v>3111</v>
      </c>
      <c r="D251" s="20">
        <v>5594</v>
      </c>
      <c r="E251" s="20">
        <v>0</v>
      </c>
      <c r="F251" s="20">
        <v>2070</v>
      </c>
      <c r="G251" s="20">
        <v>78</v>
      </c>
      <c r="H251" s="9">
        <f t="shared" si="24"/>
        <v>7742</v>
      </c>
      <c r="I251" s="52">
        <v>32.4</v>
      </c>
    </row>
    <row r="252" spans="1:9" ht="12.75">
      <c r="A252" s="23" t="s">
        <v>247</v>
      </c>
      <c r="B252" s="24">
        <v>1307</v>
      </c>
      <c r="C252" s="24">
        <v>3111</v>
      </c>
      <c r="D252" s="20">
        <v>2303</v>
      </c>
      <c r="E252" s="20">
        <v>0</v>
      </c>
      <c r="F252" s="20">
        <v>852</v>
      </c>
      <c r="G252" s="20">
        <v>35</v>
      </c>
      <c r="H252" s="9">
        <f t="shared" si="24"/>
        <v>3190</v>
      </c>
      <c r="I252" s="52">
        <v>13.3</v>
      </c>
    </row>
    <row r="253" spans="1:9" ht="12.75">
      <c r="A253" s="23" t="s">
        <v>248</v>
      </c>
      <c r="B253" s="24">
        <v>1312</v>
      </c>
      <c r="C253" s="24">
        <v>3111</v>
      </c>
      <c r="D253" s="20">
        <v>2631</v>
      </c>
      <c r="E253" s="20">
        <v>0</v>
      </c>
      <c r="F253" s="20">
        <v>974</v>
      </c>
      <c r="G253" s="20">
        <v>40</v>
      </c>
      <c r="H253" s="9">
        <f t="shared" si="24"/>
        <v>3645</v>
      </c>
      <c r="I253" s="52">
        <v>14.5</v>
      </c>
    </row>
    <row r="254" spans="1:9" ht="12.75">
      <c r="A254" s="23" t="s">
        <v>249</v>
      </c>
      <c r="B254" s="24">
        <v>903</v>
      </c>
      <c r="C254" s="24">
        <v>3111</v>
      </c>
      <c r="D254" s="20">
        <v>2659</v>
      </c>
      <c r="E254" s="20">
        <v>10</v>
      </c>
      <c r="F254" s="20">
        <v>988</v>
      </c>
      <c r="G254" s="20">
        <v>40</v>
      </c>
      <c r="H254" s="9">
        <f t="shared" si="24"/>
        <v>3697</v>
      </c>
      <c r="I254" s="52">
        <v>14.6</v>
      </c>
    </row>
    <row r="255" spans="1:9" ht="12.75">
      <c r="A255" s="23" t="s">
        <v>250</v>
      </c>
      <c r="B255" s="24">
        <v>1306</v>
      </c>
      <c r="C255" s="24">
        <v>3111</v>
      </c>
      <c r="D255" s="20">
        <v>2443</v>
      </c>
      <c r="E255" s="20">
        <v>0</v>
      </c>
      <c r="F255" s="20">
        <v>904</v>
      </c>
      <c r="G255" s="20">
        <v>33</v>
      </c>
      <c r="H255" s="9">
        <f t="shared" si="24"/>
        <v>3380</v>
      </c>
      <c r="I255" s="52">
        <v>13.3</v>
      </c>
    </row>
    <row r="256" spans="1:9" ht="12.75">
      <c r="A256" s="36" t="s">
        <v>251</v>
      </c>
      <c r="B256" s="24"/>
      <c r="C256" s="24"/>
      <c r="D256" s="20"/>
      <c r="E256" s="20"/>
      <c r="F256" s="20"/>
      <c r="G256" s="20"/>
      <c r="H256" s="9"/>
      <c r="I256" s="52"/>
    </row>
    <row r="257" spans="1:9" ht="13.5" thickBot="1">
      <c r="A257" s="28" t="s">
        <v>252</v>
      </c>
      <c r="B257" s="29">
        <v>1346</v>
      </c>
      <c r="C257" s="29">
        <v>3111</v>
      </c>
      <c r="D257" s="21">
        <v>1710</v>
      </c>
      <c r="E257" s="21">
        <v>0</v>
      </c>
      <c r="F257" s="21">
        <v>633</v>
      </c>
      <c r="G257" s="21">
        <v>24</v>
      </c>
      <c r="H257" s="12">
        <f>SUM(D257:G257)</f>
        <v>2367</v>
      </c>
      <c r="I257" s="54">
        <v>10</v>
      </c>
    </row>
    <row r="258" spans="1:9" ht="13.5" thickBot="1">
      <c r="A258" s="13" t="s">
        <v>628</v>
      </c>
      <c r="B258" s="38"/>
      <c r="C258" s="38"/>
      <c r="D258" s="22">
        <f aca="true" t="shared" si="25" ref="D258:I258">SUM(D246:D257)</f>
        <v>32236</v>
      </c>
      <c r="E258" s="22">
        <f t="shared" si="25"/>
        <v>22</v>
      </c>
      <c r="F258" s="22">
        <f t="shared" si="25"/>
        <v>11939</v>
      </c>
      <c r="G258" s="22">
        <f t="shared" si="25"/>
        <v>469</v>
      </c>
      <c r="H258" s="15">
        <f t="shared" si="25"/>
        <v>44666</v>
      </c>
      <c r="I258" s="120">
        <f t="shared" si="25"/>
        <v>182.20000000000002</v>
      </c>
    </row>
    <row r="259" spans="1:9" ht="12.75">
      <c r="A259" s="16" t="s">
        <v>253</v>
      </c>
      <c r="B259" s="17"/>
      <c r="C259" s="17"/>
      <c r="D259" s="18"/>
      <c r="E259" s="18"/>
      <c r="F259" s="18"/>
      <c r="G259" s="18"/>
      <c r="H259" s="19"/>
      <c r="I259" s="56"/>
    </row>
    <row r="260" spans="1:9" ht="12.75">
      <c r="A260" s="23" t="s">
        <v>254</v>
      </c>
      <c r="B260" s="24">
        <v>908</v>
      </c>
      <c r="C260" s="24">
        <v>3111</v>
      </c>
      <c r="D260" s="20">
        <v>1614</v>
      </c>
      <c r="E260" s="20"/>
      <c r="F260" s="20">
        <v>597</v>
      </c>
      <c r="G260" s="20">
        <v>25</v>
      </c>
      <c r="H260" s="9">
        <f aca="true" t="shared" si="26" ref="H260:H267">SUM(D260:G260)</f>
        <v>2236</v>
      </c>
      <c r="I260" s="52">
        <v>10.2</v>
      </c>
    </row>
    <row r="261" spans="1:9" ht="12.75">
      <c r="A261" s="23" t="s">
        <v>255</v>
      </c>
      <c r="B261" s="24">
        <v>909</v>
      </c>
      <c r="C261" s="24">
        <v>3111</v>
      </c>
      <c r="D261" s="20">
        <v>2730</v>
      </c>
      <c r="E261" s="20">
        <v>0</v>
      </c>
      <c r="F261" s="20">
        <v>1010</v>
      </c>
      <c r="G261" s="20">
        <v>37</v>
      </c>
      <c r="H261" s="9">
        <f t="shared" si="26"/>
        <v>3777</v>
      </c>
      <c r="I261" s="52">
        <v>13.9</v>
      </c>
    </row>
    <row r="262" spans="1:9" ht="12.75">
      <c r="A262" s="23" t="s">
        <v>256</v>
      </c>
      <c r="B262" s="24">
        <v>905</v>
      </c>
      <c r="C262" s="24">
        <v>3111</v>
      </c>
      <c r="D262" s="20">
        <v>2025</v>
      </c>
      <c r="E262" s="20"/>
      <c r="F262" s="20">
        <v>749</v>
      </c>
      <c r="G262" s="20">
        <v>28</v>
      </c>
      <c r="H262" s="9">
        <f t="shared" si="26"/>
        <v>2802</v>
      </c>
      <c r="I262" s="52">
        <v>13.1</v>
      </c>
    </row>
    <row r="263" spans="1:9" ht="12.75">
      <c r="A263" s="23" t="s">
        <v>257</v>
      </c>
      <c r="B263" s="24">
        <v>912</v>
      </c>
      <c r="C263" s="24">
        <v>3111</v>
      </c>
      <c r="D263" s="20">
        <v>3141</v>
      </c>
      <c r="E263" s="20">
        <v>5</v>
      </c>
      <c r="F263" s="20">
        <v>1164</v>
      </c>
      <c r="G263" s="20">
        <v>39</v>
      </c>
      <c r="H263" s="9">
        <f t="shared" si="26"/>
        <v>4349</v>
      </c>
      <c r="I263" s="52">
        <v>16.1</v>
      </c>
    </row>
    <row r="264" spans="1:9" ht="12.75">
      <c r="A264" s="23" t="s">
        <v>258</v>
      </c>
      <c r="B264" s="24">
        <v>911</v>
      </c>
      <c r="C264" s="24">
        <v>3111</v>
      </c>
      <c r="D264" s="20">
        <v>2423</v>
      </c>
      <c r="E264" s="20"/>
      <c r="F264" s="20">
        <v>897</v>
      </c>
      <c r="G264" s="20">
        <v>37</v>
      </c>
      <c r="H264" s="9">
        <f t="shared" si="26"/>
        <v>3357</v>
      </c>
      <c r="I264" s="52">
        <v>11.5</v>
      </c>
    </row>
    <row r="265" spans="1:9" ht="12.75">
      <c r="A265" s="23" t="s">
        <v>259</v>
      </c>
      <c r="B265" s="24">
        <v>906</v>
      </c>
      <c r="C265" s="24">
        <v>3111</v>
      </c>
      <c r="D265" s="20">
        <v>2054</v>
      </c>
      <c r="E265" s="20">
        <v>15</v>
      </c>
      <c r="F265" s="20">
        <v>766</v>
      </c>
      <c r="G265" s="20">
        <v>34</v>
      </c>
      <c r="H265" s="9">
        <f t="shared" si="26"/>
        <v>2869</v>
      </c>
      <c r="I265" s="52">
        <v>18.1</v>
      </c>
    </row>
    <row r="266" spans="1:9" ht="12.75">
      <c r="A266" s="23" t="s">
        <v>260</v>
      </c>
      <c r="B266" s="24">
        <v>907</v>
      </c>
      <c r="C266" s="24">
        <v>3111</v>
      </c>
      <c r="D266" s="20">
        <v>2250</v>
      </c>
      <c r="E266" s="20">
        <v>22</v>
      </c>
      <c r="F266" s="20">
        <v>841</v>
      </c>
      <c r="G266" s="20">
        <v>31</v>
      </c>
      <c r="H266" s="9">
        <f t="shared" si="26"/>
        <v>3144</v>
      </c>
      <c r="I266" s="52">
        <v>15.3</v>
      </c>
    </row>
    <row r="267" spans="1:9" ht="12.75">
      <c r="A267" s="23" t="s">
        <v>261</v>
      </c>
      <c r="B267" s="24">
        <v>910</v>
      </c>
      <c r="C267" s="24">
        <v>3111</v>
      </c>
      <c r="D267" s="20">
        <v>1128</v>
      </c>
      <c r="E267" s="20"/>
      <c r="F267" s="20">
        <v>417</v>
      </c>
      <c r="G267" s="20">
        <v>168</v>
      </c>
      <c r="H267" s="9">
        <f t="shared" si="26"/>
        <v>1713</v>
      </c>
      <c r="I267" s="52">
        <v>7.3</v>
      </c>
    </row>
    <row r="268" spans="1:9" ht="12.75">
      <c r="A268" s="36" t="s">
        <v>262</v>
      </c>
      <c r="B268" s="24"/>
      <c r="C268" s="24"/>
      <c r="D268" s="20"/>
      <c r="E268" s="20"/>
      <c r="F268" s="20"/>
      <c r="G268" s="20"/>
      <c r="H268" s="9"/>
      <c r="I268" s="52"/>
    </row>
    <row r="269" spans="1:9" ht="12.75">
      <c r="A269" s="23" t="s">
        <v>263</v>
      </c>
      <c r="B269" s="24">
        <v>1358</v>
      </c>
      <c r="C269" s="24">
        <v>3111</v>
      </c>
      <c r="D269" s="20">
        <v>1315</v>
      </c>
      <c r="E269" s="20">
        <v>3</v>
      </c>
      <c r="F269" s="20">
        <v>488</v>
      </c>
      <c r="G269" s="20">
        <v>18</v>
      </c>
      <c r="H269" s="9">
        <f>SUM(D269:G269)</f>
        <v>1824</v>
      </c>
      <c r="I269" s="52">
        <v>8.4</v>
      </c>
    </row>
    <row r="270" spans="1:9" ht="12.75">
      <c r="A270" s="36" t="s">
        <v>264</v>
      </c>
      <c r="B270" s="24"/>
      <c r="C270" s="24"/>
      <c r="D270" s="20"/>
      <c r="E270" s="20"/>
      <c r="F270" s="20"/>
      <c r="G270" s="20"/>
      <c r="H270" s="9"/>
      <c r="I270" s="52"/>
    </row>
    <row r="271" spans="1:9" ht="12.75">
      <c r="A271" s="23" t="s">
        <v>265</v>
      </c>
      <c r="B271" s="24">
        <v>927</v>
      </c>
      <c r="C271" s="24">
        <v>3111</v>
      </c>
      <c r="D271" s="20">
        <v>1904</v>
      </c>
      <c r="E271" s="20">
        <v>24</v>
      </c>
      <c r="F271" s="20">
        <v>713</v>
      </c>
      <c r="G271" s="20">
        <v>27</v>
      </c>
      <c r="H271" s="9">
        <f>SUM(D271:G271)</f>
        <v>2668</v>
      </c>
      <c r="I271" s="52">
        <v>11.4</v>
      </c>
    </row>
    <row r="272" spans="1:9" ht="12.75">
      <c r="A272" s="116"/>
      <c r="B272" s="111"/>
      <c r="C272" s="111"/>
      <c r="D272" s="113"/>
      <c r="E272" s="113"/>
      <c r="F272" s="113"/>
      <c r="G272" s="113"/>
      <c r="H272" s="114"/>
      <c r="I272" s="123"/>
    </row>
    <row r="273" spans="1:9" ht="12.75">
      <c r="A273" s="36" t="s">
        <v>266</v>
      </c>
      <c r="B273" s="24"/>
      <c r="C273" s="24"/>
      <c r="D273" s="20"/>
      <c r="E273" s="20"/>
      <c r="F273" s="20"/>
      <c r="G273" s="20"/>
      <c r="H273" s="9"/>
      <c r="I273" s="52"/>
    </row>
    <row r="274" spans="1:9" ht="13.5" thickBot="1">
      <c r="A274" s="28" t="s">
        <v>267</v>
      </c>
      <c r="B274" s="29">
        <v>928</v>
      </c>
      <c r="C274" s="29">
        <v>3111</v>
      </c>
      <c r="D274" s="21">
        <v>2232</v>
      </c>
      <c r="E274" s="21"/>
      <c r="F274" s="21">
        <v>826</v>
      </c>
      <c r="G274" s="21">
        <v>34</v>
      </c>
      <c r="H274" s="12">
        <f>SUM(D274:G274)</f>
        <v>3092</v>
      </c>
      <c r="I274" s="54">
        <v>13.5</v>
      </c>
    </row>
    <row r="275" spans="1:9" ht="13.5" thickBot="1">
      <c r="A275" s="13" t="s">
        <v>629</v>
      </c>
      <c r="B275" s="38"/>
      <c r="C275" s="38"/>
      <c r="D275" s="22">
        <f aca="true" t="shared" si="27" ref="D275:I275">SUM(D260:D274)</f>
        <v>22816</v>
      </c>
      <c r="E275" s="22">
        <f t="shared" si="27"/>
        <v>69</v>
      </c>
      <c r="F275" s="22">
        <f t="shared" si="27"/>
        <v>8468</v>
      </c>
      <c r="G275" s="22">
        <f t="shared" si="27"/>
        <v>478</v>
      </c>
      <c r="H275" s="15">
        <f t="shared" si="27"/>
        <v>31831</v>
      </c>
      <c r="I275" s="120">
        <f t="shared" si="27"/>
        <v>138.8</v>
      </c>
    </row>
    <row r="276" spans="1:9" ht="12.75">
      <c r="A276" s="16" t="s">
        <v>268</v>
      </c>
      <c r="B276" s="17"/>
      <c r="C276" s="17"/>
      <c r="D276" s="18"/>
      <c r="E276" s="18"/>
      <c r="F276" s="18"/>
      <c r="G276" s="18"/>
      <c r="H276" s="19"/>
      <c r="I276" s="56"/>
    </row>
    <row r="277" spans="1:9" ht="12.75">
      <c r="A277" s="23" t="s">
        <v>269</v>
      </c>
      <c r="B277" s="24">
        <v>930</v>
      </c>
      <c r="C277" s="24">
        <v>3111</v>
      </c>
      <c r="D277" s="20">
        <v>4774</v>
      </c>
      <c r="E277" s="20">
        <v>40</v>
      </c>
      <c r="F277" s="20">
        <v>1781</v>
      </c>
      <c r="G277" s="20">
        <v>71</v>
      </c>
      <c r="H277" s="9">
        <f>SUM(D277:G277)</f>
        <v>6666</v>
      </c>
      <c r="I277" s="52">
        <v>29.9</v>
      </c>
    </row>
    <row r="278" spans="1:9" ht="12.75">
      <c r="A278" s="36" t="s">
        <v>270</v>
      </c>
      <c r="B278" s="24"/>
      <c r="C278" s="24"/>
      <c r="D278" s="20"/>
      <c r="E278" s="20"/>
      <c r="F278" s="20"/>
      <c r="G278" s="20"/>
      <c r="H278" s="9"/>
      <c r="I278" s="52"/>
    </row>
    <row r="279" spans="1:9" ht="12.75">
      <c r="A279" s="23" t="s">
        <v>271</v>
      </c>
      <c r="B279" s="24">
        <v>919</v>
      </c>
      <c r="C279" s="24">
        <v>3111</v>
      </c>
      <c r="D279" s="20">
        <v>1308</v>
      </c>
      <c r="E279" s="20">
        <v>5</v>
      </c>
      <c r="F279" s="20">
        <v>485</v>
      </c>
      <c r="G279" s="20">
        <v>19</v>
      </c>
      <c r="H279" s="9">
        <f>SUM(D279:G279)</f>
        <v>1817</v>
      </c>
      <c r="I279" s="52">
        <v>8</v>
      </c>
    </row>
    <row r="280" spans="1:9" ht="12.75">
      <c r="A280" s="36" t="s">
        <v>272</v>
      </c>
      <c r="B280" s="24"/>
      <c r="C280" s="8"/>
      <c r="D280" s="20"/>
      <c r="E280" s="20"/>
      <c r="F280" s="20"/>
      <c r="G280" s="20"/>
      <c r="H280" s="9"/>
      <c r="I280" s="52"/>
    </row>
    <row r="281" spans="1:9" ht="12.75">
      <c r="A281" s="40" t="s">
        <v>273</v>
      </c>
      <c r="B281" s="41">
        <v>1317</v>
      </c>
      <c r="C281" s="8">
        <v>3111</v>
      </c>
      <c r="D281" s="42">
        <v>1149</v>
      </c>
      <c r="E281" s="42">
        <v>35</v>
      </c>
      <c r="F281" s="42">
        <v>437</v>
      </c>
      <c r="G281" s="42">
        <v>17</v>
      </c>
      <c r="H281" s="43">
        <f>SUM(D281:G281)</f>
        <v>1638</v>
      </c>
      <c r="I281" s="124">
        <v>8</v>
      </c>
    </row>
    <row r="282" spans="1:9" ht="12.75">
      <c r="A282" s="36" t="s">
        <v>274</v>
      </c>
      <c r="B282" s="24"/>
      <c r="C282" s="24"/>
      <c r="D282" s="20"/>
      <c r="E282" s="20"/>
      <c r="F282" s="20"/>
      <c r="G282" s="20"/>
      <c r="H282" s="9"/>
      <c r="I282" s="52"/>
    </row>
    <row r="283" spans="1:9" ht="12.75">
      <c r="A283" s="23" t="s">
        <v>275</v>
      </c>
      <c r="B283" s="24">
        <v>917</v>
      </c>
      <c r="C283" s="24">
        <v>3111</v>
      </c>
      <c r="D283" s="20">
        <v>3050</v>
      </c>
      <c r="E283" s="20">
        <v>14</v>
      </c>
      <c r="F283" s="20">
        <v>1134</v>
      </c>
      <c r="G283" s="20">
        <v>43</v>
      </c>
      <c r="H283" s="9">
        <f>SUM(D283:G283)</f>
        <v>4241</v>
      </c>
      <c r="I283" s="52">
        <v>18.1</v>
      </c>
    </row>
    <row r="284" spans="1:9" ht="13.5" thickBot="1">
      <c r="A284" s="28" t="s">
        <v>276</v>
      </c>
      <c r="B284" s="29">
        <v>918</v>
      </c>
      <c r="C284" s="29">
        <v>3111</v>
      </c>
      <c r="D284" s="21">
        <v>2172</v>
      </c>
      <c r="E284" s="21">
        <v>40</v>
      </c>
      <c r="F284" s="21">
        <v>818</v>
      </c>
      <c r="G284" s="21">
        <v>32</v>
      </c>
      <c r="H284" s="12">
        <f>SUM(D284:G284)</f>
        <v>3062</v>
      </c>
      <c r="I284" s="54">
        <v>13</v>
      </c>
    </row>
    <row r="285" spans="1:9" ht="13.5" thickBot="1">
      <c r="A285" s="13" t="s">
        <v>630</v>
      </c>
      <c r="B285" s="38"/>
      <c r="C285" s="38"/>
      <c r="D285" s="22">
        <f>SUM(D277:D284)</f>
        <v>12453</v>
      </c>
      <c r="E285" s="22">
        <f>SUM(E277:E284)</f>
        <v>134</v>
      </c>
      <c r="F285" s="22">
        <f>SUM(F277:F284)</f>
        <v>4655</v>
      </c>
      <c r="G285" s="22">
        <f>SUM(G277:G284)</f>
        <v>182</v>
      </c>
      <c r="H285" s="15">
        <f>SUM(D285:G285)</f>
        <v>17424</v>
      </c>
      <c r="I285" s="120">
        <f>SUM(I277:I284)</f>
        <v>77</v>
      </c>
    </row>
    <row r="286" spans="1:9" ht="12.75">
      <c r="A286" s="16" t="s">
        <v>277</v>
      </c>
      <c r="B286" s="17"/>
      <c r="C286" s="17"/>
      <c r="D286" s="18"/>
      <c r="E286" s="18"/>
      <c r="F286" s="18"/>
      <c r="G286" s="18"/>
      <c r="H286" s="19"/>
      <c r="I286" s="56"/>
    </row>
    <row r="287" spans="1:9" ht="12.75">
      <c r="A287" s="23" t="s">
        <v>278</v>
      </c>
      <c r="B287" s="24">
        <v>921</v>
      </c>
      <c r="C287" s="24">
        <v>3112</v>
      </c>
      <c r="D287" s="20">
        <v>2064</v>
      </c>
      <c r="E287" s="20">
        <v>10</v>
      </c>
      <c r="F287" s="20">
        <v>767</v>
      </c>
      <c r="G287" s="20">
        <v>17</v>
      </c>
      <c r="H287" s="9">
        <f>SUM(D287:G287)</f>
        <v>2858</v>
      </c>
      <c r="I287" s="52">
        <v>11.7</v>
      </c>
    </row>
    <row r="288" spans="1:9" ht="12.75">
      <c r="A288" s="23" t="s">
        <v>279</v>
      </c>
      <c r="B288" s="24">
        <v>1318</v>
      </c>
      <c r="C288" s="24">
        <v>3111</v>
      </c>
      <c r="D288" s="20">
        <v>4468</v>
      </c>
      <c r="E288" s="20">
        <v>10</v>
      </c>
      <c r="F288" s="20">
        <v>1657</v>
      </c>
      <c r="G288" s="20">
        <v>70</v>
      </c>
      <c r="H288" s="9">
        <f>SUM(D288:G288)</f>
        <v>6205</v>
      </c>
      <c r="I288" s="52">
        <v>27.9</v>
      </c>
    </row>
    <row r="289" spans="1:9" ht="12.75">
      <c r="A289" s="23" t="s">
        <v>280</v>
      </c>
      <c r="B289" s="24">
        <v>1319</v>
      </c>
      <c r="C289" s="24">
        <v>3111</v>
      </c>
      <c r="D289" s="20">
        <v>4453</v>
      </c>
      <c r="E289" s="20">
        <v>4</v>
      </c>
      <c r="F289" s="20">
        <v>1649</v>
      </c>
      <c r="G289" s="37">
        <v>64</v>
      </c>
      <c r="H289" s="9">
        <f>SUM(D289:G289)</f>
        <v>6170</v>
      </c>
      <c r="I289" s="52">
        <v>26.3</v>
      </c>
    </row>
    <row r="290" spans="1:9" ht="12.75">
      <c r="A290" s="23" t="s">
        <v>281</v>
      </c>
      <c r="B290" s="24">
        <v>1325</v>
      </c>
      <c r="C290" s="24">
        <v>3111</v>
      </c>
      <c r="D290" s="20">
        <v>3992</v>
      </c>
      <c r="E290" s="20">
        <v>3</v>
      </c>
      <c r="F290" s="20">
        <v>1478</v>
      </c>
      <c r="G290" s="37">
        <v>61</v>
      </c>
      <c r="H290" s="9">
        <f>SUM(D290:G290)</f>
        <v>5534</v>
      </c>
      <c r="I290" s="52">
        <v>24.1</v>
      </c>
    </row>
    <row r="291" spans="1:9" ht="13.5" thickBot="1">
      <c r="A291" s="28" t="s">
        <v>282</v>
      </c>
      <c r="B291" s="29">
        <v>1321</v>
      </c>
      <c r="C291" s="29">
        <v>3111</v>
      </c>
      <c r="D291" s="21">
        <v>1798</v>
      </c>
      <c r="E291" s="21">
        <v>4</v>
      </c>
      <c r="F291" s="21">
        <v>667</v>
      </c>
      <c r="G291" s="21">
        <v>26</v>
      </c>
      <c r="H291" s="12">
        <f>SUM(D291:G291)</f>
        <v>2495</v>
      </c>
      <c r="I291" s="54">
        <v>10.5</v>
      </c>
    </row>
    <row r="292" spans="1:9" ht="13.5" thickBot="1">
      <c r="A292" s="13" t="s">
        <v>631</v>
      </c>
      <c r="B292" s="38"/>
      <c r="C292" s="38"/>
      <c r="D292" s="22">
        <f aca="true" t="shared" si="28" ref="D292:I292">SUM(D287:D291)</f>
        <v>16775</v>
      </c>
      <c r="E292" s="22">
        <f t="shared" si="28"/>
        <v>31</v>
      </c>
      <c r="F292" s="22">
        <f t="shared" si="28"/>
        <v>6218</v>
      </c>
      <c r="G292" s="22">
        <f t="shared" si="28"/>
        <v>238</v>
      </c>
      <c r="H292" s="15">
        <f t="shared" si="28"/>
        <v>23262</v>
      </c>
      <c r="I292" s="120">
        <f t="shared" si="28"/>
        <v>100.5</v>
      </c>
    </row>
    <row r="293" spans="1:9" ht="12.75">
      <c r="A293" s="16" t="s">
        <v>283</v>
      </c>
      <c r="B293" s="17"/>
      <c r="C293" s="17"/>
      <c r="D293" s="18"/>
      <c r="E293" s="18"/>
      <c r="F293" s="18"/>
      <c r="G293" s="18"/>
      <c r="H293" s="19"/>
      <c r="I293" s="56"/>
    </row>
    <row r="294" spans="1:9" ht="13.5" thickBot="1">
      <c r="A294" s="28" t="s">
        <v>284</v>
      </c>
      <c r="B294" s="29">
        <v>922</v>
      </c>
      <c r="C294" s="29">
        <v>3111</v>
      </c>
      <c r="D294" s="12">
        <v>3429</v>
      </c>
      <c r="E294" s="21">
        <v>30</v>
      </c>
      <c r="F294" s="21">
        <v>1269</v>
      </c>
      <c r="G294" s="21">
        <v>51</v>
      </c>
      <c r="H294" s="12">
        <f>SUM(D294:G294)</f>
        <v>4779</v>
      </c>
      <c r="I294" s="54">
        <v>20.4</v>
      </c>
    </row>
    <row r="295" spans="1:9" ht="13.5" thickBot="1">
      <c r="A295" s="44" t="s">
        <v>285</v>
      </c>
      <c r="B295" s="32"/>
      <c r="C295" s="32"/>
      <c r="D295" s="15">
        <f aca="true" t="shared" si="29" ref="D295:I295">SUM(D294)</f>
        <v>3429</v>
      </c>
      <c r="E295" s="15">
        <f t="shared" si="29"/>
        <v>30</v>
      </c>
      <c r="F295" s="15">
        <f t="shared" si="29"/>
        <v>1269</v>
      </c>
      <c r="G295" s="15">
        <f t="shared" si="29"/>
        <v>51</v>
      </c>
      <c r="H295" s="15">
        <f t="shared" si="29"/>
        <v>4779</v>
      </c>
      <c r="I295" s="122">
        <f t="shared" si="29"/>
        <v>20.4</v>
      </c>
    </row>
    <row r="296" spans="1:9" ht="12.75">
      <c r="A296" s="16" t="s">
        <v>286</v>
      </c>
      <c r="B296" s="17"/>
      <c r="C296" s="17"/>
      <c r="D296" s="18"/>
      <c r="E296" s="18"/>
      <c r="F296" s="18"/>
      <c r="G296" s="18"/>
      <c r="H296" s="19"/>
      <c r="I296" s="56"/>
    </row>
    <row r="297" spans="1:9" ht="12.75">
      <c r="A297" s="23" t="s">
        <v>287</v>
      </c>
      <c r="B297" s="24">
        <v>1343</v>
      </c>
      <c r="C297" s="24">
        <v>3111</v>
      </c>
      <c r="D297" s="20">
        <v>3670</v>
      </c>
      <c r="E297" s="20">
        <v>0</v>
      </c>
      <c r="F297" s="20">
        <v>1358</v>
      </c>
      <c r="G297" s="20">
        <v>56</v>
      </c>
      <c r="H297" s="9">
        <f>SUM(D297:G297)</f>
        <v>5084</v>
      </c>
      <c r="I297" s="52">
        <v>21.3</v>
      </c>
    </row>
    <row r="298" spans="1:9" ht="12.75">
      <c r="A298" s="36" t="s">
        <v>288</v>
      </c>
      <c r="B298" s="24"/>
      <c r="C298" s="24"/>
      <c r="D298" s="20"/>
      <c r="E298" s="20"/>
      <c r="F298" s="20"/>
      <c r="G298" s="20"/>
      <c r="H298" s="9"/>
      <c r="I298" s="52"/>
    </row>
    <row r="299" spans="1:9" ht="12.75">
      <c r="A299" s="23" t="s">
        <v>289</v>
      </c>
      <c r="B299" s="24">
        <v>1339</v>
      </c>
      <c r="C299" s="24">
        <v>3111</v>
      </c>
      <c r="D299" s="20">
        <v>2474</v>
      </c>
      <c r="E299" s="20">
        <v>0</v>
      </c>
      <c r="F299" s="20">
        <v>915</v>
      </c>
      <c r="G299" s="9">
        <v>37</v>
      </c>
      <c r="H299" s="9">
        <f>SUM(D299:G299)</f>
        <v>3426</v>
      </c>
      <c r="I299" s="52">
        <v>14.7</v>
      </c>
    </row>
    <row r="300" spans="1:9" ht="12.75">
      <c r="A300" s="23" t="s">
        <v>290</v>
      </c>
      <c r="B300" s="24">
        <v>1337</v>
      </c>
      <c r="C300" s="24">
        <v>3111</v>
      </c>
      <c r="D300" s="20">
        <v>1740</v>
      </c>
      <c r="E300" s="20">
        <v>0</v>
      </c>
      <c r="F300" s="20">
        <v>644</v>
      </c>
      <c r="G300" s="20">
        <v>26</v>
      </c>
      <c r="H300" s="9">
        <f>SUM(D300:G300)</f>
        <v>2410</v>
      </c>
      <c r="I300" s="52">
        <v>9.8</v>
      </c>
    </row>
    <row r="301" spans="1:9" ht="12.75">
      <c r="A301" s="36" t="s">
        <v>291</v>
      </c>
      <c r="B301" s="24"/>
      <c r="C301" s="24"/>
      <c r="D301" s="20"/>
      <c r="E301" s="20"/>
      <c r="F301" s="20"/>
      <c r="G301" s="20"/>
      <c r="H301" s="9"/>
      <c r="I301" s="52"/>
    </row>
    <row r="302" spans="1:9" ht="13.5" thickBot="1">
      <c r="A302" s="28" t="s">
        <v>292</v>
      </c>
      <c r="B302" s="29">
        <v>1354</v>
      </c>
      <c r="C302" s="29">
        <v>3111</v>
      </c>
      <c r="D302" s="21">
        <v>1724</v>
      </c>
      <c r="E302" s="21">
        <v>6</v>
      </c>
      <c r="F302" s="21">
        <v>640</v>
      </c>
      <c r="G302" s="21">
        <v>25</v>
      </c>
      <c r="H302" s="12">
        <f>SUM(D302:G302)</f>
        <v>2395</v>
      </c>
      <c r="I302" s="54">
        <v>10</v>
      </c>
    </row>
    <row r="303" spans="1:9" ht="13.5" thickBot="1">
      <c r="A303" s="13" t="s">
        <v>632</v>
      </c>
      <c r="B303" s="38"/>
      <c r="C303" s="38"/>
      <c r="D303" s="22">
        <f aca="true" t="shared" si="30" ref="D303:I303">SUM(D297:D302)</f>
        <v>9608</v>
      </c>
      <c r="E303" s="22">
        <f t="shared" si="30"/>
        <v>6</v>
      </c>
      <c r="F303" s="22">
        <f t="shared" si="30"/>
        <v>3557</v>
      </c>
      <c r="G303" s="22">
        <f t="shared" si="30"/>
        <v>144</v>
      </c>
      <c r="H303" s="15">
        <f t="shared" si="30"/>
        <v>13315</v>
      </c>
      <c r="I303" s="120">
        <f t="shared" si="30"/>
        <v>55.8</v>
      </c>
    </row>
    <row r="304" spans="1:9" ht="12.75">
      <c r="A304" s="16" t="s">
        <v>293</v>
      </c>
      <c r="B304" s="17"/>
      <c r="C304" s="17"/>
      <c r="D304" s="18"/>
      <c r="E304" s="18"/>
      <c r="F304" s="18"/>
      <c r="G304" s="18"/>
      <c r="H304" s="19"/>
      <c r="I304" s="56"/>
    </row>
    <row r="305" spans="1:9" ht="12.75">
      <c r="A305" s="23" t="s">
        <v>294</v>
      </c>
      <c r="B305" s="24">
        <v>1348</v>
      </c>
      <c r="C305" s="24">
        <v>3111</v>
      </c>
      <c r="D305" s="20">
        <v>5030</v>
      </c>
      <c r="E305" s="20">
        <v>16</v>
      </c>
      <c r="F305" s="20">
        <v>1867</v>
      </c>
      <c r="G305" s="20">
        <v>75</v>
      </c>
      <c r="H305" s="9">
        <f>SUM(D305:G305)</f>
        <v>6988</v>
      </c>
      <c r="I305" s="52">
        <v>29.9</v>
      </c>
    </row>
    <row r="306" spans="1:9" ht="13.5" thickBot="1">
      <c r="A306" s="28" t="s">
        <v>295</v>
      </c>
      <c r="B306" s="29">
        <v>1347</v>
      </c>
      <c r="C306" s="29">
        <v>3111</v>
      </c>
      <c r="D306" s="21">
        <v>2629</v>
      </c>
      <c r="E306" s="21">
        <v>18</v>
      </c>
      <c r="F306" s="21">
        <v>978</v>
      </c>
      <c r="G306" s="12">
        <v>37</v>
      </c>
      <c r="H306" s="12">
        <f>SUM(D306:G306)</f>
        <v>3662</v>
      </c>
      <c r="I306" s="54">
        <v>15.3</v>
      </c>
    </row>
    <row r="307" spans="1:9" ht="13.5" thickBot="1">
      <c r="A307" s="13" t="s">
        <v>633</v>
      </c>
      <c r="B307" s="38"/>
      <c r="C307" s="38"/>
      <c r="D307" s="22">
        <f aca="true" t="shared" si="31" ref="D307:I307">SUM(D305:D306)</f>
        <v>7659</v>
      </c>
      <c r="E307" s="22">
        <f t="shared" si="31"/>
        <v>34</v>
      </c>
      <c r="F307" s="22">
        <f t="shared" si="31"/>
        <v>2845</v>
      </c>
      <c r="G307" s="22">
        <f t="shared" si="31"/>
        <v>112</v>
      </c>
      <c r="H307" s="15">
        <f t="shared" si="31"/>
        <v>10650</v>
      </c>
      <c r="I307" s="120">
        <f t="shared" si="31"/>
        <v>45.2</v>
      </c>
    </row>
    <row r="308" spans="1:9" ht="12.75">
      <c r="A308" s="16" t="s">
        <v>296</v>
      </c>
      <c r="B308" s="17"/>
      <c r="C308" s="17"/>
      <c r="D308" s="18"/>
      <c r="E308" s="18"/>
      <c r="F308" s="18"/>
      <c r="G308" s="18"/>
      <c r="H308" s="19"/>
      <c r="I308" s="56"/>
    </row>
    <row r="309" spans="1:9" ht="12.75">
      <c r="A309" s="23" t="s">
        <v>297</v>
      </c>
      <c r="B309" s="24">
        <v>923</v>
      </c>
      <c r="C309" s="24">
        <v>3111</v>
      </c>
      <c r="D309" s="20">
        <v>1409</v>
      </c>
      <c r="E309" s="20">
        <v>12</v>
      </c>
      <c r="F309" s="20">
        <v>526</v>
      </c>
      <c r="G309" s="20">
        <v>20</v>
      </c>
      <c r="H309" s="9">
        <f aca="true" t="shared" si="32" ref="H309:H314">SUM(D309:G309)</f>
        <v>1967</v>
      </c>
      <c r="I309" s="52">
        <v>8.6</v>
      </c>
    </row>
    <row r="310" spans="1:9" ht="12.75">
      <c r="A310" s="23" t="s">
        <v>298</v>
      </c>
      <c r="B310" s="24">
        <v>924</v>
      </c>
      <c r="C310" s="24">
        <v>3111</v>
      </c>
      <c r="D310" s="20">
        <v>833</v>
      </c>
      <c r="E310" s="20">
        <v>42</v>
      </c>
      <c r="F310" s="20">
        <v>324</v>
      </c>
      <c r="G310" s="20">
        <v>11</v>
      </c>
      <c r="H310" s="9">
        <f t="shared" si="32"/>
        <v>1210</v>
      </c>
      <c r="I310" s="52">
        <v>5.1</v>
      </c>
    </row>
    <row r="311" spans="1:9" ht="12.75">
      <c r="A311" s="23" t="s">
        <v>299</v>
      </c>
      <c r="B311" s="24">
        <v>925</v>
      </c>
      <c r="C311" s="24">
        <v>3111</v>
      </c>
      <c r="D311" s="20">
        <v>1946</v>
      </c>
      <c r="E311" s="20">
        <v>14</v>
      </c>
      <c r="F311" s="20">
        <v>725</v>
      </c>
      <c r="G311" s="20">
        <v>28</v>
      </c>
      <c r="H311" s="9">
        <f t="shared" si="32"/>
        <v>2713</v>
      </c>
      <c r="I311" s="52">
        <v>11.7</v>
      </c>
    </row>
    <row r="312" spans="1:9" ht="12.75">
      <c r="A312" s="36" t="s">
        <v>300</v>
      </c>
      <c r="B312" s="24"/>
      <c r="C312" s="24"/>
      <c r="D312" s="20"/>
      <c r="E312" s="20"/>
      <c r="F312" s="20"/>
      <c r="G312" s="20"/>
      <c r="H312" s="9"/>
      <c r="I312" s="52"/>
    </row>
    <row r="313" spans="1:9" ht="13.5" thickBot="1">
      <c r="A313" s="28" t="s">
        <v>301</v>
      </c>
      <c r="B313" s="29">
        <v>1351</v>
      </c>
      <c r="C313" s="29">
        <v>3111</v>
      </c>
      <c r="D313" s="21">
        <v>1646</v>
      </c>
      <c r="E313" s="21">
        <v>67</v>
      </c>
      <c r="F313" s="21">
        <v>633</v>
      </c>
      <c r="G313" s="21">
        <v>25</v>
      </c>
      <c r="H313" s="12">
        <f t="shared" si="32"/>
        <v>2371</v>
      </c>
      <c r="I313" s="54">
        <v>9.3</v>
      </c>
    </row>
    <row r="314" spans="1:9" ht="13.5" thickBot="1">
      <c r="A314" s="13" t="s">
        <v>634</v>
      </c>
      <c r="B314" s="38"/>
      <c r="C314" s="38"/>
      <c r="D314" s="22">
        <f>SUM(D309:D313)</f>
        <v>5834</v>
      </c>
      <c r="E314" s="22">
        <f>SUM(E309:E313)</f>
        <v>135</v>
      </c>
      <c r="F314" s="22">
        <f>SUM(F309:F313)</f>
        <v>2208</v>
      </c>
      <c r="G314" s="22">
        <f>SUM(G309:G313)</f>
        <v>84</v>
      </c>
      <c r="H314" s="15">
        <f t="shared" si="32"/>
        <v>8261</v>
      </c>
      <c r="I314" s="120">
        <f>SUM(I309:I313)</f>
        <v>34.7</v>
      </c>
    </row>
    <row r="315" spans="1:9" ht="12.75">
      <c r="A315" s="16" t="s">
        <v>302</v>
      </c>
      <c r="B315" s="17"/>
      <c r="C315" s="17"/>
      <c r="D315" s="18"/>
      <c r="E315" s="18"/>
      <c r="F315" s="18"/>
      <c r="G315" s="18"/>
      <c r="H315" s="19"/>
      <c r="I315" s="56"/>
    </row>
    <row r="316" spans="1:9" ht="12.75">
      <c r="A316" s="23" t="s">
        <v>303</v>
      </c>
      <c r="B316" s="24">
        <v>926</v>
      </c>
      <c r="C316" s="24">
        <v>3111</v>
      </c>
      <c r="D316" s="20">
        <v>3231</v>
      </c>
      <c r="E316" s="20"/>
      <c r="F316" s="20">
        <v>1195</v>
      </c>
      <c r="G316" s="20">
        <v>49</v>
      </c>
      <c r="H316" s="9">
        <f>SUM(D316:G316)</f>
        <v>4475</v>
      </c>
      <c r="I316" s="52">
        <v>18.9</v>
      </c>
    </row>
    <row r="317" spans="1:9" ht="12.75">
      <c r="A317" s="36" t="s">
        <v>304</v>
      </c>
      <c r="B317" s="24"/>
      <c r="C317" s="24"/>
      <c r="D317" s="20"/>
      <c r="E317" s="20"/>
      <c r="F317" s="20"/>
      <c r="G317" s="20"/>
      <c r="H317" s="9"/>
      <c r="I317" s="52"/>
    </row>
    <row r="318" spans="1:9" ht="13.5" thickBot="1">
      <c r="A318" s="28" t="s">
        <v>305</v>
      </c>
      <c r="B318" s="29">
        <v>1355</v>
      </c>
      <c r="C318" s="29">
        <v>3111</v>
      </c>
      <c r="D318" s="21">
        <v>2330</v>
      </c>
      <c r="E318" s="21"/>
      <c r="F318" s="21">
        <v>863</v>
      </c>
      <c r="G318" s="21">
        <v>36</v>
      </c>
      <c r="H318" s="12">
        <f>SUM(D318:G318)</f>
        <v>3229</v>
      </c>
      <c r="I318" s="54">
        <v>13.2</v>
      </c>
    </row>
    <row r="319" spans="1:9" ht="13.5" thickBot="1">
      <c r="A319" s="13" t="s">
        <v>635</v>
      </c>
      <c r="B319" s="32"/>
      <c r="C319" s="32"/>
      <c r="D319" s="22">
        <f>SUM(D316:D318)</f>
        <v>5561</v>
      </c>
      <c r="E319" s="22"/>
      <c r="F319" s="22">
        <f>SUM(F316:F318)</f>
        <v>2058</v>
      </c>
      <c r="G319" s="22">
        <f>SUM(G316:G318)</f>
        <v>85</v>
      </c>
      <c r="H319" s="15">
        <f>SUM(H316:H318)</f>
        <v>7704</v>
      </c>
      <c r="I319" s="120">
        <f>SUM(I316:I318)</f>
        <v>32.099999999999994</v>
      </c>
    </row>
    <row r="320" spans="1:9" ht="13.5" thickBot="1">
      <c r="A320" s="45" t="s">
        <v>636</v>
      </c>
      <c r="B320" s="46"/>
      <c r="C320" s="46"/>
      <c r="D320" s="47">
        <f aca="true" t="shared" si="33" ref="D320:I320">D12+D22+D39+D71+D88+D114+D123+D146+D156+D181+D200+D220+D244+D258+D275+D285+D292+D294+D303+D307+D314+D319</f>
        <v>590211</v>
      </c>
      <c r="E320" s="47">
        <f t="shared" si="33"/>
        <v>1917</v>
      </c>
      <c r="F320" s="47">
        <f t="shared" si="33"/>
        <v>219202</v>
      </c>
      <c r="G320" s="47">
        <f t="shared" si="33"/>
        <v>8856</v>
      </c>
      <c r="H320" s="47">
        <f t="shared" si="33"/>
        <v>820186</v>
      </c>
      <c r="I320" s="86">
        <f t="shared" si="33"/>
        <v>3466.7</v>
      </c>
    </row>
  </sheetData>
  <printOptions/>
  <pageMargins left="1.968503937007874" right="0.3937007874015748" top="0.7874015748031497" bottom="0.787401574803149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5"/>
  <sheetViews>
    <sheetView zoomScale="75" zoomScaleNormal="75" workbookViewId="0" topLeftCell="A1">
      <selection activeCell="A3" sqref="A3"/>
    </sheetView>
  </sheetViews>
  <sheetFormatPr defaultColWidth="9.00390625" defaultRowHeight="12.75"/>
  <cols>
    <col min="1" max="1" width="34.875" style="0" bestFit="1" customWidth="1"/>
    <col min="2" max="2" width="7.375" style="0" customWidth="1"/>
    <col min="3" max="3" width="6.875" style="0" customWidth="1"/>
    <col min="4" max="4" width="11.375" style="0" customWidth="1"/>
    <col min="5" max="5" width="8.75390625" style="0" customWidth="1"/>
    <col min="6" max="6" width="9.875" style="0" customWidth="1"/>
    <col min="7" max="7" width="7.375" style="0" customWidth="1"/>
    <col min="8" max="8" width="10.375" style="0" customWidth="1"/>
    <col min="9" max="9" width="8.625" style="0" customWidth="1"/>
    <col min="17" max="17" width="11.375" style="0" customWidth="1"/>
  </cols>
  <sheetData>
    <row r="1" ht="13.5" thickBot="1">
      <c r="I1" t="s">
        <v>653</v>
      </c>
    </row>
    <row r="2" spans="1:9" ht="26.25" thickBot="1">
      <c r="A2" s="96" t="s">
        <v>656</v>
      </c>
      <c r="B2" s="97" t="s">
        <v>564</v>
      </c>
      <c r="C2" s="97" t="s">
        <v>593</v>
      </c>
      <c r="D2" s="97" t="s">
        <v>1</v>
      </c>
      <c r="E2" s="90" t="s">
        <v>2</v>
      </c>
      <c r="F2" s="90" t="s">
        <v>3</v>
      </c>
      <c r="G2" s="90" t="s">
        <v>4</v>
      </c>
      <c r="H2" s="90" t="s">
        <v>5</v>
      </c>
      <c r="I2" s="91" t="s">
        <v>6</v>
      </c>
    </row>
    <row r="3" spans="1:9" ht="12.75">
      <c r="A3" s="98" t="s">
        <v>306</v>
      </c>
      <c r="B3" s="48"/>
      <c r="C3" s="1"/>
      <c r="D3" s="5"/>
      <c r="E3" s="5"/>
      <c r="F3" s="5"/>
      <c r="G3" s="5"/>
      <c r="H3" s="5"/>
      <c r="I3" s="6"/>
    </row>
    <row r="4" spans="1:9" ht="12.75">
      <c r="A4" s="49" t="s">
        <v>308</v>
      </c>
      <c r="B4" s="27"/>
      <c r="C4" s="27"/>
      <c r="D4" s="27"/>
      <c r="E4" s="27"/>
      <c r="F4" s="27"/>
      <c r="G4" s="27"/>
      <c r="H4" s="27"/>
      <c r="I4" s="50"/>
    </row>
    <row r="5" spans="1:9" ht="12.75">
      <c r="A5" s="7" t="s">
        <v>309</v>
      </c>
      <c r="B5" s="51">
        <v>507</v>
      </c>
      <c r="C5" s="51">
        <v>3113</v>
      </c>
      <c r="D5" s="9">
        <v>7478</v>
      </c>
      <c r="E5" s="9">
        <v>110</v>
      </c>
      <c r="F5" s="9">
        <v>2805</v>
      </c>
      <c r="G5" s="9">
        <v>180</v>
      </c>
      <c r="H5" s="9">
        <f aca="true" t="shared" si="0" ref="H5:H10">+D5+E5+F5+G5</f>
        <v>10573</v>
      </c>
      <c r="I5" s="52">
        <v>36</v>
      </c>
    </row>
    <row r="6" spans="1:9" ht="12.75">
      <c r="A6" s="7" t="s">
        <v>310</v>
      </c>
      <c r="B6" s="51">
        <v>501</v>
      </c>
      <c r="C6" s="51">
        <v>3113</v>
      </c>
      <c r="D6" s="9">
        <v>12651</v>
      </c>
      <c r="E6" s="9">
        <v>110</v>
      </c>
      <c r="F6" s="9">
        <v>4719</v>
      </c>
      <c r="G6" s="9">
        <v>386</v>
      </c>
      <c r="H6" s="9">
        <f t="shared" si="0"/>
        <v>17866</v>
      </c>
      <c r="I6" s="52">
        <v>59.7</v>
      </c>
    </row>
    <row r="7" spans="1:9" ht="12.75">
      <c r="A7" s="7" t="s">
        <v>311</v>
      </c>
      <c r="B7" s="51">
        <v>506</v>
      </c>
      <c r="C7" s="51">
        <v>3113</v>
      </c>
      <c r="D7" s="9">
        <v>5777</v>
      </c>
      <c r="E7" s="9">
        <v>80</v>
      </c>
      <c r="F7" s="9">
        <v>2165</v>
      </c>
      <c r="G7" s="9">
        <v>127</v>
      </c>
      <c r="H7" s="9">
        <f t="shared" si="0"/>
        <v>8149</v>
      </c>
      <c r="I7" s="52">
        <v>28.1</v>
      </c>
    </row>
    <row r="8" spans="1:9" ht="12.75">
      <c r="A8" s="7" t="s">
        <v>312</v>
      </c>
      <c r="B8" s="51">
        <v>505</v>
      </c>
      <c r="C8" s="51">
        <v>3113</v>
      </c>
      <c r="D8" s="9">
        <v>8391</v>
      </c>
      <c r="E8" s="9">
        <v>110</v>
      </c>
      <c r="F8" s="9">
        <v>3143</v>
      </c>
      <c r="G8" s="9">
        <v>237</v>
      </c>
      <c r="H8" s="9">
        <f t="shared" si="0"/>
        <v>11881</v>
      </c>
      <c r="I8" s="52">
        <v>37.7</v>
      </c>
    </row>
    <row r="9" spans="1:9" ht="12.75">
      <c r="A9" s="7" t="s">
        <v>313</v>
      </c>
      <c r="B9" s="51">
        <v>504</v>
      </c>
      <c r="C9" s="51">
        <v>3113</v>
      </c>
      <c r="D9" s="9">
        <v>6948</v>
      </c>
      <c r="E9" s="9">
        <v>66</v>
      </c>
      <c r="F9" s="9">
        <v>2594</v>
      </c>
      <c r="G9" s="9">
        <v>192</v>
      </c>
      <c r="H9" s="9">
        <f t="shared" si="0"/>
        <v>9800</v>
      </c>
      <c r="I9" s="52">
        <v>32.3</v>
      </c>
    </row>
    <row r="10" spans="1:9" ht="13.5" thickBot="1">
      <c r="A10" s="10" t="s">
        <v>314</v>
      </c>
      <c r="B10" s="53">
        <v>503</v>
      </c>
      <c r="C10" s="53">
        <v>3113</v>
      </c>
      <c r="D10" s="12">
        <v>10483</v>
      </c>
      <c r="E10" s="12">
        <v>70</v>
      </c>
      <c r="F10" s="12">
        <v>3903</v>
      </c>
      <c r="G10" s="12">
        <v>279</v>
      </c>
      <c r="H10" s="12">
        <f t="shared" si="0"/>
        <v>14735</v>
      </c>
      <c r="I10" s="54">
        <v>54.7</v>
      </c>
    </row>
    <row r="11" spans="1:9" ht="13.5" thickBot="1">
      <c r="A11" s="65" t="s">
        <v>315</v>
      </c>
      <c r="B11" s="131"/>
      <c r="C11" s="131"/>
      <c r="D11" s="15">
        <f aca="true" t="shared" si="1" ref="D11:I11">SUM(D5:D10)</f>
        <v>51728</v>
      </c>
      <c r="E11" s="15">
        <f t="shared" si="1"/>
        <v>546</v>
      </c>
      <c r="F11" s="15">
        <f t="shared" si="1"/>
        <v>19329</v>
      </c>
      <c r="G11" s="15">
        <f t="shared" si="1"/>
        <v>1401</v>
      </c>
      <c r="H11" s="15">
        <f t="shared" si="1"/>
        <v>73004</v>
      </c>
      <c r="I11" s="120">
        <f t="shared" si="1"/>
        <v>248.5</v>
      </c>
    </row>
    <row r="12" spans="1:9" ht="12.75">
      <c r="A12" s="16" t="s">
        <v>316</v>
      </c>
      <c r="B12" s="5"/>
      <c r="C12" s="5"/>
      <c r="D12" s="18"/>
      <c r="E12" s="18"/>
      <c r="F12" s="18"/>
      <c r="G12" s="18"/>
      <c r="H12" s="55"/>
      <c r="I12" s="56"/>
    </row>
    <row r="13" spans="1:9" ht="12.75">
      <c r="A13" s="23" t="s">
        <v>317</v>
      </c>
      <c r="B13" s="27">
        <v>512</v>
      </c>
      <c r="C13" s="27">
        <v>3113</v>
      </c>
      <c r="D13" s="20">
        <v>6493</v>
      </c>
      <c r="E13" s="20">
        <v>150</v>
      </c>
      <c r="F13" s="20">
        <v>2449</v>
      </c>
      <c r="G13" s="20">
        <v>147</v>
      </c>
      <c r="H13" s="9">
        <f aca="true" t="shared" si="2" ref="H13:H23">+D13+E13+F13+G13</f>
        <v>9239</v>
      </c>
      <c r="I13" s="52">
        <v>29.5</v>
      </c>
    </row>
    <row r="14" spans="1:9" ht="12.75">
      <c r="A14" s="23" t="s">
        <v>318</v>
      </c>
      <c r="B14" s="27">
        <v>514</v>
      </c>
      <c r="C14" s="27">
        <v>3113</v>
      </c>
      <c r="D14" s="20">
        <v>4941</v>
      </c>
      <c r="E14" s="20">
        <v>35</v>
      </c>
      <c r="F14" s="20">
        <v>1842</v>
      </c>
      <c r="G14" s="20">
        <v>135</v>
      </c>
      <c r="H14" s="9">
        <f t="shared" si="2"/>
        <v>6953</v>
      </c>
      <c r="I14" s="52">
        <v>24</v>
      </c>
    </row>
    <row r="15" spans="1:9" ht="12.75">
      <c r="A15" s="23" t="s">
        <v>319</v>
      </c>
      <c r="B15" s="27">
        <v>517</v>
      </c>
      <c r="C15" s="27">
        <v>3113</v>
      </c>
      <c r="D15" s="20">
        <v>6874</v>
      </c>
      <c r="E15" s="20">
        <v>30</v>
      </c>
      <c r="F15" s="20">
        <v>2558</v>
      </c>
      <c r="G15" s="20">
        <v>190</v>
      </c>
      <c r="H15" s="9">
        <f t="shared" si="2"/>
        <v>9652</v>
      </c>
      <c r="I15" s="52">
        <v>32.1</v>
      </c>
    </row>
    <row r="16" spans="1:9" ht="12.75">
      <c r="A16" s="23" t="s">
        <v>320</v>
      </c>
      <c r="B16" s="27">
        <v>513</v>
      </c>
      <c r="C16" s="27">
        <v>3113</v>
      </c>
      <c r="D16" s="20">
        <v>8833</v>
      </c>
      <c r="E16" s="20">
        <v>95</v>
      </c>
      <c r="F16" s="20">
        <v>3305</v>
      </c>
      <c r="G16" s="20">
        <v>205</v>
      </c>
      <c r="H16" s="9">
        <f t="shared" si="2"/>
        <v>12438</v>
      </c>
      <c r="I16" s="52">
        <v>41</v>
      </c>
    </row>
    <row r="17" spans="1:9" ht="12.75">
      <c r="A17" s="23" t="s">
        <v>321</v>
      </c>
      <c r="B17" s="27">
        <v>510</v>
      </c>
      <c r="C17" s="27">
        <v>3113</v>
      </c>
      <c r="D17" s="20">
        <v>9338</v>
      </c>
      <c r="E17" s="20">
        <v>120</v>
      </c>
      <c r="F17" s="20">
        <v>3500</v>
      </c>
      <c r="G17" s="20">
        <v>273</v>
      </c>
      <c r="H17" s="9">
        <f t="shared" si="2"/>
        <v>13231</v>
      </c>
      <c r="I17" s="52">
        <v>49.3</v>
      </c>
    </row>
    <row r="18" spans="1:9" ht="12.75">
      <c r="A18" s="23" t="s">
        <v>322</v>
      </c>
      <c r="B18" s="27">
        <v>511</v>
      </c>
      <c r="C18" s="27">
        <v>3113</v>
      </c>
      <c r="D18" s="20">
        <v>6555</v>
      </c>
      <c r="E18" s="20">
        <v>130</v>
      </c>
      <c r="F18" s="20">
        <v>2474</v>
      </c>
      <c r="G18" s="20">
        <v>166</v>
      </c>
      <c r="H18" s="9">
        <f t="shared" si="2"/>
        <v>9325</v>
      </c>
      <c r="I18" s="52">
        <v>33.2</v>
      </c>
    </row>
    <row r="19" spans="1:9" ht="12.75">
      <c r="A19" s="23" t="s">
        <v>323</v>
      </c>
      <c r="B19" s="27">
        <v>518</v>
      </c>
      <c r="C19" s="27">
        <v>3113</v>
      </c>
      <c r="D19" s="20">
        <v>7876</v>
      </c>
      <c r="E19" s="20">
        <v>66</v>
      </c>
      <c r="F19" s="20">
        <v>2940</v>
      </c>
      <c r="G19" s="20">
        <v>180</v>
      </c>
      <c r="H19" s="9">
        <f t="shared" si="2"/>
        <v>11062</v>
      </c>
      <c r="I19" s="52">
        <v>37.2</v>
      </c>
    </row>
    <row r="20" spans="1:9" ht="12.75">
      <c r="A20" s="23" t="s">
        <v>324</v>
      </c>
      <c r="B20" s="27">
        <v>508</v>
      </c>
      <c r="C20" s="27">
        <v>3113</v>
      </c>
      <c r="D20" s="20">
        <v>6953</v>
      </c>
      <c r="E20" s="20">
        <v>185</v>
      </c>
      <c r="F20" s="20">
        <v>2640</v>
      </c>
      <c r="G20" s="20">
        <v>197</v>
      </c>
      <c r="H20" s="9">
        <f t="shared" si="2"/>
        <v>9975</v>
      </c>
      <c r="I20" s="52">
        <v>32.1</v>
      </c>
    </row>
    <row r="21" spans="1:9" ht="12.75">
      <c r="A21" s="23" t="s">
        <v>325</v>
      </c>
      <c r="B21" s="27">
        <v>519</v>
      </c>
      <c r="C21" s="27">
        <v>3113</v>
      </c>
      <c r="D21" s="20">
        <v>5504</v>
      </c>
      <c r="E21" s="20">
        <v>20</v>
      </c>
      <c r="F21" s="20">
        <v>2045</v>
      </c>
      <c r="G21" s="20">
        <v>118</v>
      </c>
      <c r="H21" s="9">
        <f t="shared" si="2"/>
        <v>7687</v>
      </c>
      <c r="I21" s="52">
        <v>25</v>
      </c>
    </row>
    <row r="22" spans="1:9" ht="12.75">
      <c r="A22" s="23" t="s">
        <v>326</v>
      </c>
      <c r="B22" s="27">
        <v>509</v>
      </c>
      <c r="C22" s="27">
        <v>3113</v>
      </c>
      <c r="D22" s="20">
        <v>6865</v>
      </c>
      <c r="E22" s="20">
        <v>41</v>
      </c>
      <c r="F22" s="20">
        <v>2557</v>
      </c>
      <c r="G22" s="20">
        <v>205</v>
      </c>
      <c r="H22" s="9">
        <f t="shared" si="2"/>
        <v>9668</v>
      </c>
      <c r="I22" s="52">
        <v>33.8</v>
      </c>
    </row>
    <row r="23" spans="1:9" ht="13.5" thickBot="1">
      <c r="A23" s="28" t="s">
        <v>327</v>
      </c>
      <c r="B23" s="31">
        <v>515</v>
      </c>
      <c r="C23" s="31">
        <v>3113</v>
      </c>
      <c r="D23" s="21">
        <v>5872</v>
      </c>
      <c r="E23" s="21">
        <v>105</v>
      </c>
      <c r="F23" s="21">
        <v>2211</v>
      </c>
      <c r="G23" s="21">
        <v>143</v>
      </c>
      <c r="H23" s="12">
        <f t="shared" si="2"/>
        <v>8331</v>
      </c>
      <c r="I23" s="54">
        <v>28.7</v>
      </c>
    </row>
    <row r="24" spans="1:9" ht="13.5" thickBot="1">
      <c r="A24" s="44" t="s">
        <v>328</v>
      </c>
      <c r="B24" s="34"/>
      <c r="C24" s="34"/>
      <c r="D24" s="22">
        <f aca="true" t="shared" si="3" ref="D24:I24">SUM(D13:D23)</f>
        <v>76104</v>
      </c>
      <c r="E24" s="22">
        <f t="shared" si="3"/>
        <v>977</v>
      </c>
      <c r="F24" s="22">
        <f t="shared" si="3"/>
        <v>28521</v>
      </c>
      <c r="G24" s="22">
        <f t="shared" si="3"/>
        <v>1959</v>
      </c>
      <c r="H24" s="15">
        <f t="shared" si="3"/>
        <v>107561</v>
      </c>
      <c r="I24" s="120">
        <f t="shared" si="3"/>
        <v>365.9</v>
      </c>
    </row>
    <row r="25" spans="1:9" ht="12.75">
      <c r="A25" s="16" t="s">
        <v>26</v>
      </c>
      <c r="B25" s="5"/>
      <c r="C25" s="5"/>
      <c r="D25" s="18"/>
      <c r="E25" s="18"/>
      <c r="F25" s="18"/>
      <c r="G25" s="18"/>
      <c r="H25" s="55"/>
      <c r="I25" s="56"/>
    </row>
    <row r="26" spans="1:9" ht="12.75">
      <c r="A26" s="23" t="s">
        <v>329</v>
      </c>
      <c r="B26" s="27">
        <v>529</v>
      </c>
      <c r="C26" s="27">
        <v>3113</v>
      </c>
      <c r="D26" s="20">
        <v>7661</v>
      </c>
      <c r="E26" s="20">
        <v>46</v>
      </c>
      <c r="F26" s="20">
        <v>2843</v>
      </c>
      <c r="G26" s="20">
        <v>138</v>
      </c>
      <c r="H26" s="9">
        <f aca="true" t="shared" si="4" ref="H26:H37">+D26+E26+F26+G26</f>
        <v>10688</v>
      </c>
      <c r="I26" s="52">
        <v>34.5</v>
      </c>
    </row>
    <row r="27" spans="1:9" ht="12.75">
      <c r="A27" s="23" t="s">
        <v>330</v>
      </c>
      <c r="B27" s="27">
        <v>525</v>
      </c>
      <c r="C27" s="27">
        <v>3113</v>
      </c>
      <c r="D27" s="20">
        <v>11380</v>
      </c>
      <c r="E27" s="20">
        <v>50</v>
      </c>
      <c r="F27" s="20">
        <v>4216</v>
      </c>
      <c r="G27" s="20">
        <v>299</v>
      </c>
      <c r="H27" s="9">
        <f t="shared" si="4"/>
        <v>15945</v>
      </c>
      <c r="I27" s="52">
        <v>54.9</v>
      </c>
    </row>
    <row r="28" spans="1:9" ht="12.75">
      <c r="A28" s="23" t="s">
        <v>331</v>
      </c>
      <c r="B28" s="27">
        <v>526</v>
      </c>
      <c r="C28" s="27">
        <v>3113</v>
      </c>
      <c r="D28" s="20">
        <v>11497</v>
      </c>
      <c r="E28" s="20">
        <v>50</v>
      </c>
      <c r="F28" s="20">
        <v>4260</v>
      </c>
      <c r="G28" s="20">
        <v>339</v>
      </c>
      <c r="H28" s="9">
        <f t="shared" si="4"/>
        <v>16146</v>
      </c>
      <c r="I28" s="52">
        <v>55.5</v>
      </c>
    </row>
    <row r="29" spans="1:9" ht="12.75">
      <c r="A29" s="23" t="s">
        <v>332</v>
      </c>
      <c r="B29" s="27">
        <v>530</v>
      </c>
      <c r="C29" s="27">
        <v>3113</v>
      </c>
      <c r="D29" s="20">
        <v>7675</v>
      </c>
      <c r="E29" s="20">
        <v>30</v>
      </c>
      <c r="F29" s="20">
        <v>2842</v>
      </c>
      <c r="G29" s="20">
        <v>179</v>
      </c>
      <c r="H29" s="9">
        <f t="shared" si="4"/>
        <v>10726</v>
      </c>
      <c r="I29" s="52">
        <v>35.8</v>
      </c>
    </row>
    <row r="30" spans="1:9" ht="12.75">
      <c r="A30" s="23" t="s">
        <v>333</v>
      </c>
      <c r="B30" s="27">
        <v>531</v>
      </c>
      <c r="C30" s="27">
        <v>3113</v>
      </c>
      <c r="D30" s="20">
        <v>12535</v>
      </c>
      <c r="E30" s="20">
        <v>40</v>
      </c>
      <c r="F30" s="20">
        <v>4638</v>
      </c>
      <c r="G30" s="20">
        <v>364</v>
      </c>
      <c r="H30" s="9">
        <f t="shared" si="4"/>
        <v>17577</v>
      </c>
      <c r="I30" s="52">
        <v>62.3</v>
      </c>
    </row>
    <row r="31" spans="1:9" ht="12.75">
      <c r="A31" s="23" t="s">
        <v>334</v>
      </c>
      <c r="B31" s="27">
        <v>524</v>
      </c>
      <c r="C31" s="27">
        <v>3113</v>
      </c>
      <c r="D31" s="20">
        <v>7543</v>
      </c>
      <c r="E31" s="20">
        <v>50</v>
      </c>
      <c r="F31" s="20">
        <v>2800</v>
      </c>
      <c r="G31" s="20">
        <v>226</v>
      </c>
      <c r="H31" s="9">
        <f t="shared" si="4"/>
        <v>10619</v>
      </c>
      <c r="I31" s="52">
        <v>38.5</v>
      </c>
    </row>
    <row r="32" spans="1:9" ht="12.75">
      <c r="A32" s="23" t="s">
        <v>335</v>
      </c>
      <c r="B32" s="27">
        <v>528</v>
      </c>
      <c r="C32" s="27">
        <v>3113</v>
      </c>
      <c r="D32" s="20">
        <v>9753</v>
      </c>
      <c r="E32" s="20">
        <v>50</v>
      </c>
      <c r="F32" s="20">
        <v>3615</v>
      </c>
      <c r="G32" s="20">
        <v>243</v>
      </c>
      <c r="H32" s="9">
        <f t="shared" si="4"/>
        <v>13661</v>
      </c>
      <c r="I32" s="52">
        <v>47.7</v>
      </c>
    </row>
    <row r="33" spans="1:9" ht="12.75">
      <c r="A33" s="23" t="s">
        <v>336</v>
      </c>
      <c r="B33" s="27">
        <v>521</v>
      </c>
      <c r="C33" s="27">
        <v>3113</v>
      </c>
      <c r="D33" s="20">
        <v>8980</v>
      </c>
      <c r="E33" s="20">
        <v>65</v>
      </c>
      <c r="F33" s="20">
        <v>3335</v>
      </c>
      <c r="G33" s="20">
        <v>180</v>
      </c>
      <c r="H33" s="9">
        <f t="shared" si="4"/>
        <v>12560</v>
      </c>
      <c r="I33" s="52">
        <v>44.1</v>
      </c>
    </row>
    <row r="34" spans="1:9" ht="12.75">
      <c r="A34" s="23" t="s">
        <v>337</v>
      </c>
      <c r="B34" s="27">
        <v>522</v>
      </c>
      <c r="C34" s="27">
        <v>3113</v>
      </c>
      <c r="D34" s="20">
        <v>6375</v>
      </c>
      <c r="E34" s="20">
        <v>36</v>
      </c>
      <c r="F34" s="20">
        <v>2365</v>
      </c>
      <c r="G34" s="20">
        <v>155</v>
      </c>
      <c r="H34" s="9">
        <f t="shared" si="4"/>
        <v>8931</v>
      </c>
      <c r="I34" s="52">
        <v>30.8</v>
      </c>
    </row>
    <row r="35" spans="1:9" ht="12.75">
      <c r="A35" s="23" t="s">
        <v>338</v>
      </c>
      <c r="B35" s="27">
        <v>527</v>
      </c>
      <c r="C35" s="27">
        <v>3113</v>
      </c>
      <c r="D35" s="20">
        <v>6024</v>
      </c>
      <c r="E35" s="20">
        <v>24</v>
      </c>
      <c r="F35" s="20">
        <v>2231</v>
      </c>
      <c r="G35" s="20">
        <v>194</v>
      </c>
      <c r="H35" s="9">
        <f t="shared" si="4"/>
        <v>8473</v>
      </c>
      <c r="I35" s="52">
        <v>29.9</v>
      </c>
    </row>
    <row r="36" spans="1:9" ht="12.75">
      <c r="A36" s="23" t="s">
        <v>339</v>
      </c>
      <c r="B36" s="27">
        <v>520</v>
      </c>
      <c r="C36" s="27">
        <v>3113</v>
      </c>
      <c r="D36" s="20">
        <v>9070</v>
      </c>
      <c r="E36" s="20">
        <v>35</v>
      </c>
      <c r="F36" s="20">
        <v>3359</v>
      </c>
      <c r="G36" s="20">
        <v>207</v>
      </c>
      <c r="H36" s="9">
        <f t="shared" si="4"/>
        <v>12671</v>
      </c>
      <c r="I36" s="52">
        <v>43</v>
      </c>
    </row>
    <row r="37" spans="1:9" ht="13.5" thickBot="1">
      <c r="A37" s="28" t="s">
        <v>340</v>
      </c>
      <c r="B37" s="31">
        <v>523</v>
      </c>
      <c r="C37" s="31">
        <v>3113</v>
      </c>
      <c r="D37" s="21">
        <v>5647</v>
      </c>
      <c r="E37" s="21">
        <v>15</v>
      </c>
      <c r="F37" s="21">
        <v>2089</v>
      </c>
      <c r="G37" s="21">
        <v>136</v>
      </c>
      <c r="H37" s="12">
        <f t="shared" si="4"/>
        <v>7887</v>
      </c>
      <c r="I37" s="54">
        <v>27.8</v>
      </c>
    </row>
    <row r="38" spans="1:9" ht="13.5" thickBot="1">
      <c r="A38" s="44" t="s">
        <v>341</v>
      </c>
      <c r="B38" s="34"/>
      <c r="C38" s="34"/>
      <c r="D38" s="22">
        <f aca="true" t="shared" si="5" ref="D38:I38">SUM(D26:D37)</f>
        <v>104140</v>
      </c>
      <c r="E38" s="22">
        <f t="shared" si="5"/>
        <v>491</v>
      </c>
      <c r="F38" s="22">
        <f t="shared" si="5"/>
        <v>38593</v>
      </c>
      <c r="G38" s="22">
        <f t="shared" si="5"/>
        <v>2660</v>
      </c>
      <c r="H38" s="15">
        <f t="shared" si="5"/>
        <v>145884</v>
      </c>
      <c r="I38" s="120">
        <f t="shared" si="5"/>
        <v>504.8</v>
      </c>
    </row>
    <row r="39" spans="1:9" ht="12.75">
      <c r="A39" s="16" t="s">
        <v>342</v>
      </c>
      <c r="B39" s="5"/>
      <c r="C39" s="5"/>
      <c r="D39" s="18"/>
      <c r="E39" s="18"/>
      <c r="F39" s="18"/>
      <c r="G39" s="18"/>
      <c r="H39" s="55"/>
      <c r="I39" s="56"/>
    </row>
    <row r="40" spans="1:9" ht="12.75">
      <c r="A40" s="23" t="s">
        <v>343</v>
      </c>
      <c r="B40" s="27">
        <v>532</v>
      </c>
      <c r="C40" s="27">
        <v>3113</v>
      </c>
      <c r="D40" s="20">
        <v>8844</v>
      </c>
      <c r="E40" s="20">
        <v>35</v>
      </c>
      <c r="F40" s="20">
        <v>3283</v>
      </c>
      <c r="G40" s="20">
        <v>236</v>
      </c>
      <c r="H40" s="9">
        <f aca="true" t="shared" si="6" ref="H40:H61">+D40+E40+F40+G40</f>
        <v>12398</v>
      </c>
      <c r="I40" s="52">
        <v>43</v>
      </c>
    </row>
    <row r="41" spans="1:9" ht="12.75">
      <c r="A41" s="23" t="s">
        <v>344</v>
      </c>
      <c r="B41" s="27">
        <v>544</v>
      </c>
      <c r="C41" s="27">
        <v>3113</v>
      </c>
      <c r="D41" s="20">
        <v>10280</v>
      </c>
      <c r="E41" s="20">
        <v>70</v>
      </c>
      <c r="F41" s="20">
        <v>3829</v>
      </c>
      <c r="G41" s="20">
        <v>312</v>
      </c>
      <c r="H41" s="9">
        <f t="shared" si="6"/>
        <v>14491</v>
      </c>
      <c r="I41" s="52">
        <v>50.5</v>
      </c>
    </row>
    <row r="42" spans="1:9" ht="12.75">
      <c r="A42" s="23" t="s">
        <v>345</v>
      </c>
      <c r="B42" s="27">
        <v>543</v>
      </c>
      <c r="C42" s="27">
        <v>3113</v>
      </c>
      <c r="D42" s="20">
        <v>10573</v>
      </c>
      <c r="E42" s="20">
        <v>60</v>
      </c>
      <c r="F42" s="20">
        <v>3933</v>
      </c>
      <c r="G42" s="20">
        <v>301</v>
      </c>
      <c r="H42" s="9">
        <f t="shared" si="6"/>
        <v>14867</v>
      </c>
      <c r="I42" s="52">
        <v>54</v>
      </c>
    </row>
    <row r="43" spans="1:9" ht="12.75">
      <c r="A43" s="23" t="s">
        <v>346</v>
      </c>
      <c r="B43" s="27">
        <v>536</v>
      </c>
      <c r="C43" s="27">
        <v>3113</v>
      </c>
      <c r="D43" s="20">
        <v>8838</v>
      </c>
      <c r="E43" s="20">
        <v>20</v>
      </c>
      <c r="F43" s="20">
        <v>3275</v>
      </c>
      <c r="G43" s="20">
        <v>250</v>
      </c>
      <c r="H43" s="9">
        <f t="shared" si="6"/>
        <v>12383</v>
      </c>
      <c r="I43" s="52">
        <v>48</v>
      </c>
    </row>
    <row r="44" spans="1:9" ht="12.75">
      <c r="A44" s="23" t="s">
        <v>347</v>
      </c>
      <c r="B44" s="27">
        <v>535</v>
      </c>
      <c r="C44" s="27">
        <v>3113</v>
      </c>
      <c r="D44" s="20">
        <v>10085</v>
      </c>
      <c r="E44" s="20">
        <v>30</v>
      </c>
      <c r="F44" s="20">
        <v>3740</v>
      </c>
      <c r="G44" s="20">
        <v>290</v>
      </c>
      <c r="H44" s="9">
        <f t="shared" si="6"/>
        <v>14145</v>
      </c>
      <c r="I44" s="52">
        <v>51.5</v>
      </c>
    </row>
    <row r="45" spans="1:9" ht="12.75">
      <c r="A45" s="23" t="s">
        <v>348</v>
      </c>
      <c r="B45" s="27">
        <v>534</v>
      </c>
      <c r="C45" s="27">
        <v>3113</v>
      </c>
      <c r="D45" s="20">
        <v>11170</v>
      </c>
      <c r="E45" s="20">
        <v>40</v>
      </c>
      <c r="F45" s="20">
        <v>4145</v>
      </c>
      <c r="G45" s="20">
        <v>325</v>
      </c>
      <c r="H45" s="9">
        <f t="shared" si="6"/>
        <v>15680</v>
      </c>
      <c r="I45" s="52">
        <v>56.1</v>
      </c>
    </row>
    <row r="46" spans="1:9" ht="12.75">
      <c r="A46" s="23" t="s">
        <v>349</v>
      </c>
      <c r="B46" s="27">
        <v>551</v>
      </c>
      <c r="C46" s="27">
        <v>3113</v>
      </c>
      <c r="D46" s="20">
        <v>11946</v>
      </c>
      <c r="E46" s="20">
        <v>35</v>
      </c>
      <c r="F46" s="20">
        <v>4429</v>
      </c>
      <c r="G46" s="20">
        <v>347</v>
      </c>
      <c r="H46" s="9">
        <f t="shared" si="6"/>
        <v>16757</v>
      </c>
      <c r="I46" s="52">
        <v>58.5</v>
      </c>
    </row>
    <row r="47" spans="1:9" ht="12.75">
      <c r="A47" s="23" t="s">
        <v>350</v>
      </c>
      <c r="B47" s="27">
        <v>540</v>
      </c>
      <c r="C47" s="27">
        <v>3113</v>
      </c>
      <c r="D47" s="20">
        <v>8138</v>
      </c>
      <c r="E47" s="20">
        <v>90</v>
      </c>
      <c r="F47" s="20">
        <v>3044</v>
      </c>
      <c r="G47" s="20">
        <v>227</v>
      </c>
      <c r="H47" s="9">
        <f t="shared" si="6"/>
        <v>11499</v>
      </c>
      <c r="I47" s="52">
        <v>42.5</v>
      </c>
    </row>
    <row r="48" spans="1:9" ht="12.75">
      <c r="A48" s="23" t="s">
        <v>351</v>
      </c>
      <c r="B48" s="27">
        <v>549</v>
      </c>
      <c r="C48" s="27">
        <v>3113</v>
      </c>
      <c r="D48" s="20">
        <v>10514</v>
      </c>
      <c r="E48" s="20">
        <v>100</v>
      </c>
      <c r="F48" s="20">
        <v>3927</v>
      </c>
      <c r="G48" s="20">
        <v>309</v>
      </c>
      <c r="H48" s="9">
        <f t="shared" si="6"/>
        <v>14850</v>
      </c>
      <c r="I48" s="52">
        <v>56.5</v>
      </c>
    </row>
    <row r="49" spans="1:9" ht="12.75">
      <c r="A49" s="23" t="s">
        <v>352</v>
      </c>
      <c r="B49" s="27">
        <v>537</v>
      </c>
      <c r="C49" s="27">
        <v>3113</v>
      </c>
      <c r="D49" s="20">
        <v>14814</v>
      </c>
      <c r="E49" s="20">
        <v>135</v>
      </c>
      <c r="F49" s="20">
        <v>5529</v>
      </c>
      <c r="G49" s="20">
        <v>285</v>
      </c>
      <c r="H49" s="9">
        <f t="shared" si="6"/>
        <v>20763</v>
      </c>
      <c r="I49" s="52">
        <v>71</v>
      </c>
    </row>
    <row r="50" spans="1:9" ht="12.75">
      <c r="A50" s="23" t="s">
        <v>353</v>
      </c>
      <c r="B50" s="27">
        <v>554</v>
      </c>
      <c r="C50" s="27">
        <v>3113</v>
      </c>
      <c r="D50" s="20">
        <v>8032</v>
      </c>
      <c r="E50" s="20">
        <v>75</v>
      </c>
      <c r="F50" s="20">
        <v>3000</v>
      </c>
      <c r="G50" s="20">
        <v>230</v>
      </c>
      <c r="H50" s="9">
        <f t="shared" si="6"/>
        <v>11337</v>
      </c>
      <c r="I50" s="52">
        <v>40</v>
      </c>
    </row>
    <row r="51" spans="1:9" ht="12.75">
      <c r="A51" s="23" t="s">
        <v>354</v>
      </c>
      <c r="B51" s="27">
        <v>547</v>
      </c>
      <c r="C51" s="27">
        <v>3113</v>
      </c>
      <c r="D51" s="20">
        <v>7536</v>
      </c>
      <c r="E51" s="20">
        <v>75</v>
      </c>
      <c r="F51" s="20">
        <v>2815</v>
      </c>
      <c r="G51" s="20">
        <v>186</v>
      </c>
      <c r="H51" s="9">
        <f t="shared" si="6"/>
        <v>10612</v>
      </c>
      <c r="I51" s="52">
        <v>35.5</v>
      </c>
    </row>
    <row r="52" spans="1:9" ht="12.75">
      <c r="A52" s="23" t="s">
        <v>355</v>
      </c>
      <c r="B52" s="27">
        <v>553</v>
      </c>
      <c r="C52" s="27">
        <v>3113</v>
      </c>
      <c r="D52" s="20">
        <v>8086</v>
      </c>
      <c r="E52" s="20">
        <v>160</v>
      </c>
      <c r="F52" s="20">
        <v>3013</v>
      </c>
      <c r="G52" s="20">
        <v>219</v>
      </c>
      <c r="H52" s="9">
        <f t="shared" si="6"/>
        <v>11478</v>
      </c>
      <c r="I52" s="52">
        <v>40</v>
      </c>
    </row>
    <row r="53" spans="1:9" ht="12.75">
      <c r="A53" s="23" t="s">
        <v>356</v>
      </c>
      <c r="B53" s="27">
        <v>538</v>
      </c>
      <c r="C53" s="27">
        <v>3113</v>
      </c>
      <c r="D53" s="20">
        <v>7121</v>
      </c>
      <c r="E53" s="20">
        <v>50</v>
      </c>
      <c r="F53" s="20">
        <v>2653</v>
      </c>
      <c r="G53" s="20">
        <v>189</v>
      </c>
      <c r="H53" s="9">
        <f t="shared" si="6"/>
        <v>10013</v>
      </c>
      <c r="I53" s="52">
        <v>37.5</v>
      </c>
    </row>
    <row r="54" spans="1:9" ht="12.75">
      <c r="A54" s="23" t="s">
        <v>357</v>
      </c>
      <c r="B54" s="27">
        <v>542</v>
      </c>
      <c r="C54" s="27">
        <v>3113</v>
      </c>
      <c r="D54" s="20">
        <v>6633</v>
      </c>
      <c r="E54" s="20">
        <v>110</v>
      </c>
      <c r="F54" s="20">
        <v>2495</v>
      </c>
      <c r="G54" s="20">
        <v>175</v>
      </c>
      <c r="H54" s="9">
        <f t="shared" si="6"/>
        <v>9413</v>
      </c>
      <c r="I54" s="52">
        <v>30</v>
      </c>
    </row>
    <row r="55" spans="1:9" ht="12.75">
      <c r="A55" s="23" t="s">
        <v>358</v>
      </c>
      <c r="B55" s="27">
        <v>552</v>
      </c>
      <c r="C55" s="27">
        <v>3113</v>
      </c>
      <c r="D55" s="20">
        <v>6918</v>
      </c>
      <c r="E55" s="20">
        <v>50</v>
      </c>
      <c r="F55" s="20">
        <v>2574</v>
      </c>
      <c r="G55" s="20">
        <v>181</v>
      </c>
      <c r="H55" s="9">
        <f t="shared" si="6"/>
        <v>9723</v>
      </c>
      <c r="I55" s="52">
        <v>33.5</v>
      </c>
    </row>
    <row r="56" spans="1:9" ht="12.75">
      <c r="A56" s="23" t="s">
        <v>359</v>
      </c>
      <c r="B56" s="27">
        <v>545</v>
      </c>
      <c r="C56" s="27">
        <v>3113</v>
      </c>
      <c r="D56" s="20">
        <v>12018</v>
      </c>
      <c r="E56" s="20">
        <v>60</v>
      </c>
      <c r="F56" s="20">
        <v>4462</v>
      </c>
      <c r="G56" s="20">
        <v>306</v>
      </c>
      <c r="H56" s="9">
        <f t="shared" si="6"/>
        <v>16846</v>
      </c>
      <c r="I56" s="52">
        <v>60.7</v>
      </c>
    </row>
    <row r="57" spans="1:9" ht="12.75">
      <c r="A57" s="23" t="s">
        <v>360</v>
      </c>
      <c r="B57" s="27">
        <v>546</v>
      </c>
      <c r="C57" s="27">
        <v>3113</v>
      </c>
      <c r="D57" s="20">
        <v>14445</v>
      </c>
      <c r="E57" s="20">
        <v>130</v>
      </c>
      <c r="F57" s="20">
        <v>5392</v>
      </c>
      <c r="G57" s="20">
        <v>382</v>
      </c>
      <c r="H57" s="9">
        <f t="shared" si="6"/>
        <v>20349</v>
      </c>
      <c r="I57" s="52">
        <v>66</v>
      </c>
    </row>
    <row r="58" spans="1:9" ht="12.75">
      <c r="A58" s="23" t="s">
        <v>361</v>
      </c>
      <c r="B58" s="27">
        <v>550</v>
      </c>
      <c r="C58" s="27">
        <v>3113</v>
      </c>
      <c r="D58" s="20">
        <v>10648</v>
      </c>
      <c r="E58" s="20">
        <v>70</v>
      </c>
      <c r="F58" s="20">
        <v>3963</v>
      </c>
      <c r="G58" s="20">
        <v>282</v>
      </c>
      <c r="H58" s="9">
        <f t="shared" si="6"/>
        <v>14963</v>
      </c>
      <c r="I58" s="52">
        <v>51.5</v>
      </c>
    </row>
    <row r="59" spans="1:9" ht="12.75">
      <c r="A59" s="23" t="s">
        <v>362</v>
      </c>
      <c r="B59" s="27">
        <v>548</v>
      </c>
      <c r="C59" s="27">
        <v>3113</v>
      </c>
      <c r="D59" s="20">
        <v>7202</v>
      </c>
      <c r="E59" s="20">
        <v>90</v>
      </c>
      <c r="F59" s="20">
        <v>2697</v>
      </c>
      <c r="G59" s="20">
        <v>190</v>
      </c>
      <c r="H59" s="9">
        <f t="shared" si="6"/>
        <v>10179</v>
      </c>
      <c r="I59" s="52">
        <v>37.7</v>
      </c>
    </row>
    <row r="60" spans="1:9" ht="12.75">
      <c r="A60" s="23" t="s">
        <v>363</v>
      </c>
      <c r="B60" s="27">
        <v>541</v>
      </c>
      <c r="C60" s="27">
        <v>3113</v>
      </c>
      <c r="D60" s="20">
        <v>6353</v>
      </c>
      <c r="E60" s="20">
        <v>66</v>
      </c>
      <c r="F60" s="20">
        <v>2376</v>
      </c>
      <c r="G60" s="20">
        <v>173</v>
      </c>
      <c r="H60" s="9">
        <f t="shared" si="6"/>
        <v>8968</v>
      </c>
      <c r="I60" s="52">
        <v>32</v>
      </c>
    </row>
    <row r="61" spans="1:9" ht="12.75">
      <c r="A61" s="23" t="s">
        <v>364</v>
      </c>
      <c r="B61" s="27">
        <v>539</v>
      </c>
      <c r="C61" s="27">
        <v>3113</v>
      </c>
      <c r="D61" s="20">
        <v>9998</v>
      </c>
      <c r="E61" s="20">
        <v>82</v>
      </c>
      <c r="F61" s="20">
        <v>3729</v>
      </c>
      <c r="G61" s="20">
        <v>272</v>
      </c>
      <c r="H61" s="9">
        <f t="shared" si="6"/>
        <v>14081</v>
      </c>
      <c r="I61" s="52">
        <v>51.5</v>
      </c>
    </row>
    <row r="62" spans="1:9" ht="12.75">
      <c r="A62" s="36" t="s">
        <v>72</v>
      </c>
      <c r="B62" s="27"/>
      <c r="C62" s="27"/>
      <c r="D62" s="20"/>
      <c r="E62" s="20"/>
      <c r="F62" s="20"/>
      <c r="G62" s="20"/>
      <c r="H62" s="37"/>
      <c r="I62" s="52"/>
    </row>
    <row r="63" spans="1:9" ht="13.5" thickBot="1">
      <c r="A63" s="28" t="s">
        <v>365</v>
      </c>
      <c r="B63" s="31">
        <v>679</v>
      </c>
      <c r="C63" s="31">
        <v>3113</v>
      </c>
      <c r="D63" s="21">
        <v>6258</v>
      </c>
      <c r="E63" s="21">
        <v>76</v>
      </c>
      <c r="F63" s="21">
        <v>2342</v>
      </c>
      <c r="G63" s="21">
        <v>172</v>
      </c>
      <c r="H63" s="12">
        <f>+D63+E63+F63+G63</f>
        <v>8848</v>
      </c>
      <c r="I63" s="54">
        <v>29.2</v>
      </c>
    </row>
    <row r="64" spans="1:9" ht="13.5" thickBot="1">
      <c r="A64" s="44" t="s">
        <v>637</v>
      </c>
      <c r="B64" s="34"/>
      <c r="C64" s="34"/>
      <c r="D64" s="22">
        <f aca="true" t="shared" si="7" ref="D64:I64">SUM(D40:D63)</f>
        <v>216450</v>
      </c>
      <c r="E64" s="22">
        <f t="shared" si="7"/>
        <v>1709</v>
      </c>
      <c r="F64" s="22">
        <f t="shared" si="7"/>
        <v>80645</v>
      </c>
      <c r="G64" s="22">
        <f t="shared" si="7"/>
        <v>5839</v>
      </c>
      <c r="H64" s="15">
        <f t="shared" si="7"/>
        <v>304643</v>
      </c>
      <c r="I64" s="120">
        <f t="shared" si="7"/>
        <v>1076.7</v>
      </c>
    </row>
    <row r="65" spans="1:9" ht="12.75">
      <c r="A65" s="16" t="s">
        <v>366</v>
      </c>
      <c r="B65" s="5"/>
      <c r="C65" s="5"/>
      <c r="D65" s="18"/>
      <c r="E65" s="18"/>
      <c r="F65" s="18"/>
      <c r="G65" s="18"/>
      <c r="H65" s="19"/>
      <c r="I65" s="56"/>
    </row>
    <row r="66" spans="1:9" ht="12.75">
      <c r="A66" s="23" t="s">
        <v>367</v>
      </c>
      <c r="B66" s="27">
        <v>556</v>
      </c>
      <c r="C66" s="27">
        <v>3113</v>
      </c>
      <c r="D66" s="20">
        <v>4865</v>
      </c>
      <c r="E66" s="20">
        <v>40</v>
      </c>
      <c r="F66" s="20">
        <v>1813</v>
      </c>
      <c r="G66" s="20">
        <v>116</v>
      </c>
      <c r="H66" s="9">
        <f aca="true" t="shared" si="8" ref="H66:H78">+D66+E66+F66+G66</f>
        <v>6834</v>
      </c>
      <c r="I66" s="52">
        <v>23.3</v>
      </c>
    </row>
    <row r="67" spans="1:9" ht="12.75">
      <c r="A67" s="23" t="s">
        <v>368</v>
      </c>
      <c r="B67" s="27">
        <v>566</v>
      </c>
      <c r="C67" s="27">
        <v>3113</v>
      </c>
      <c r="D67" s="20">
        <v>11036</v>
      </c>
      <c r="E67" s="20">
        <v>30</v>
      </c>
      <c r="F67" s="20">
        <v>4089</v>
      </c>
      <c r="G67" s="20">
        <v>356</v>
      </c>
      <c r="H67" s="9">
        <f t="shared" si="8"/>
        <v>15511</v>
      </c>
      <c r="I67" s="52">
        <v>68.1</v>
      </c>
    </row>
    <row r="68" spans="1:9" ht="12.75">
      <c r="A68" s="23" t="s">
        <v>369</v>
      </c>
      <c r="B68" s="27">
        <v>555</v>
      </c>
      <c r="C68" s="27">
        <v>3113</v>
      </c>
      <c r="D68" s="20">
        <v>6739</v>
      </c>
      <c r="E68" s="20">
        <v>100</v>
      </c>
      <c r="F68" s="20">
        <v>2527</v>
      </c>
      <c r="G68" s="20">
        <v>119</v>
      </c>
      <c r="H68" s="9">
        <f t="shared" si="8"/>
        <v>9485</v>
      </c>
      <c r="I68" s="52">
        <v>29.9</v>
      </c>
    </row>
    <row r="69" spans="1:9" ht="12.75">
      <c r="A69" s="23" t="s">
        <v>370</v>
      </c>
      <c r="B69" s="27">
        <v>557</v>
      </c>
      <c r="C69" s="27">
        <v>3113</v>
      </c>
      <c r="D69" s="20">
        <v>21745</v>
      </c>
      <c r="E69" s="20">
        <v>90</v>
      </c>
      <c r="F69" s="20">
        <v>8068</v>
      </c>
      <c r="G69" s="20">
        <v>575</v>
      </c>
      <c r="H69" s="9">
        <f t="shared" si="8"/>
        <v>30478</v>
      </c>
      <c r="I69" s="52">
        <v>99.5</v>
      </c>
    </row>
    <row r="70" spans="1:9" ht="12.75">
      <c r="A70" s="23" t="s">
        <v>371</v>
      </c>
      <c r="B70" s="27">
        <v>567</v>
      </c>
      <c r="C70" s="27">
        <v>3113</v>
      </c>
      <c r="D70" s="20">
        <v>4342</v>
      </c>
      <c r="E70" s="20">
        <v>7</v>
      </c>
      <c r="F70" s="20">
        <v>1607</v>
      </c>
      <c r="G70" s="20">
        <v>100</v>
      </c>
      <c r="H70" s="9">
        <f t="shared" si="8"/>
        <v>6056</v>
      </c>
      <c r="I70" s="52">
        <v>20.5</v>
      </c>
    </row>
    <row r="71" spans="1:9" ht="12.75">
      <c r="A71" s="23" t="s">
        <v>372</v>
      </c>
      <c r="B71" s="27">
        <v>563</v>
      </c>
      <c r="C71" s="27">
        <v>3113</v>
      </c>
      <c r="D71" s="20">
        <v>7821</v>
      </c>
      <c r="E71" s="20">
        <v>37</v>
      </c>
      <c r="F71" s="20">
        <v>2904</v>
      </c>
      <c r="G71" s="20">
        <v>214</v>
      </c>
      <c r="H71" s="9">
        <f t="shared" si="8"/>
        <v>10976</v>
      </c>
      <c r="I71" s="52">
        <v>37.7</v>
      </c>
    </row>
    <row r="72" spans="1:9" ht="12.75">
      <c r="A72" s="23" t="s">
        <v>373</v>
      </c>
      <c r="B72" s="27">
        <v>560</v>
      </c>
      <c r="C72" s="27">
        <v>3113</v>
      </c>
      <c r="D72" s="20">
        <v>6547</v>
      </c>
      <c r="E72" s="20">
        <v>31</v>
      </c>
      <c r="F72" s="20">
        <v>2430</v>
      </c>
      <c r="G72" s="20">
        <v>132</v>
      </c>
      <c r="H72" s="9">
        <f t="shared" si="8"/>
        <v>9140</v>
      </c>
      <c r="I72" s="52">
        <v>30.5</v>
      </c>
    </row>
    <row r="73" spans="1:9" ht="12.75">
      <c r="A73" s="23" t="s">
        <v>374</v>
      </c>
      <c r="B73" s="27">
        <v>564</v>
      </c>
      <c r="C73" s="27">
        <v>3113</v>
      </c>
      <c r="D73" s="20">
        <v>4120</v>
      </c>
      <c r="E73" s="20">
        <v>30</v>
      </c>
      <c r="F73" s="20">
        <v>1534</v>
      </c>
      <c r="G73" s="20">
        <v>148</v>
      </c>
      <c r="H73" s="9">
        <f t="shared" si="8"/>
        <v>5832</v>
      </c>
      <c r="I73" s="52">
        <v>21.9</v>
      </c>
    </row>
    <row r="74" spans="1:9" ht="12.75">
      <c r="A74" s="23" t="s">
        <v>375</v>
      </c>
      <c r="B74" s="27">
        <v>558</v>
      </c>
      <c r="C74" s="27">
        <v>3113</v>
      </c>
      <c r="D74" s="20">
        <v>6011</v>
      </c>
      <c r="E74" s="20">
        <v>6</v>
      </c>
      <c r="F74" s="20">
        <v>2227</v>
      </c>
      <c r="G74" s="20">
        <v>133</v>
      </c>
      <c r="H74" s="9">
        <f t="shared" si="8"/>
        <v>8377</v>
      </c>
      <c r="I74" s="52">
        <v>33.3</v>
      </c>
    </row>
    <row r="75" spans="1:9" ht="12.75">
      <c r="A75" s="23" t="s">
        <v>376</v>
      </c>
      <c r="B75" s="27">
        <v>565</v>
      </c>
      <c r="C75" s="27">
        <v>3113</v>
      </c>
      <c r="D75" s="20">
        <v>10804</v>
      </c>
      <c r="E75" s="20">
        <v>27</v>
      </c>
      <c r="F75" s="20">
        <v>4002</v>
      </c>
      <c r="G75" s="20">
        <v>266</v>
      </c>
      <c r="H75" s="9">
        <f t="shared" si="8"/>
        <v>15099</v>
      </c>
      <c r="I75" s="52">
        <v>52.5</v>
      </c>
    </row>
    <row r="76" spans="1:9" ht="12.75">
      <c r="A76" s="23" t="s">
        <v>377</v>
      </c>
      <c r="B76" s="27">
        <v>569</v>
      </c>
      <c r="C76" s="27">
        <v>3113</v>
      </c>
      <c r="D76" s="20">
        <v>6720</v>
      </c>
      <c r="E76" s="20">
        <v>26</v>
      </c>
      <c r="F76" s="20">
        <v>2493</v>
      </c>
      <c r="G76" s="20">
        <v>168</v>
      </c>
      <c r="H76" s="9">
        <f t="shared" si="8"/>
        <v>9407</v>
      </c>
      <c r="I76" s="52">
        <v>40</v>
      </c>
    </row>
    <row r="77" spans="1:9" ht="12.75">
      <c r="A77" s="23" t="s">
        <v>378</v>
      </c>
      <c r="B77" s="27">
        <v>570</v>
      </c>
      <c r="C77" s="27">
        <v>3113</v>
      </c>
      <c r="D77" s="20">
        <v>22447</v>
      </c>
      <c r="E77" s="20">
        <v>60</v>
      </c>
      <c r="F77" s="20">
        <v>8316</v>
      </c>
      <c r="G77" s="20">
        <v>610</v>
      </c>
      <c r="H77" s="9">
        <f t="shared" si="8"/>
        <v>31433</v>
      </c>
      <c r="I77" s="52">
        <v>103.4</v>
      </c>
    </row>
    <row r="78" spans="1:9" ht="12.75">
      <c r="A78" s="23" t="s">
        <v>379</v>
      </c>
      <c r="B78" s="27">
        <v>559</v>
      </c>
      <c r="C78" s="27">
        <v>3113</v>
      </c>
      <c r="D78" s="20">
        <v>9678</v>
      </c>
      <c r="E78" s="20">
        <v>70</v>
      </c>
      <c r="F78" s="20">
        <v>3602</v>
      </c>
      <c r="G78" s="20">
        <v>244</v>
      </c>
      <c r="H78" s="9">
        <f t="shared" si="8"/>
        <v>13594</v>
      </c>
      <c r="I78" s="52">
        <v>43.9</v>
      </c>
    </row>
    <row r="79" spans="1:9" ht="12.75">
      <c r="A79" s="36" t="s">
        <v>380</v>
      </c>
      <c r="B79" s="27"/>
      <c r="C79" s="27"/>
      <c r="D79" s="20"/>
      <c r="E79" s="20"/>
      <c r="F79" s="20"/>
      <c r="G79" s="20"/>
      <c r="H79" s="37"/>
      <c r="I79" s="52"/>
    </row>
    <row r="80" spans="1:9" ht="13.5" thickBot="1">
      <c r="A80" s="28" t="s">
        <v>381</v>
      </c>
      <c r="B80" s="31">
        <v>687</v>
      </c>
      <c r="C80" s="31">
        <v>3113</v>
      </c>
      <c r="D80" s="21">
        <v>4744</v>
      </c>
      <c r="E80" s="21">
        <v>52</v>
      </c>
      <c r="F80" s="21">
        <v>1772</v>
      </c>
      <c r="G80" s="21">
        <v>96</v>
      </c>
      <c r="H80" s="12">
        <f>+D80+E80+F80+G80</f>
        <v>6664</v>
      </c>
      <c r="I80" s="54">
        <v>24.5</v>
      </c>
    </row>
    <row r="81" spans="1:9" ht="13.5" thickBot="1">
      <c r="A81" s="44" t="s">
        <v>638</v>
      </c>
      <c r="B81" s="34"/>
      <c r="C81" s="34"/>
      <c r="D81" s="22">
        <f aca="true" t="shared" si="9" ref="D81:I81">SUM(D66:D80)</f>
        <v>127619</v>
      </c>
      <c r="E81" s="22">
        <f t="shared" si="9"/>
        <v>606</v>
      </c>
      <c r="F81" s="22">
        <f t="shared" si="9"/>
        <v>47384</v>
      </c>
      <c r="G81" s="22">
        <f t="shared" si="9"/>
        <v>3277</v>
      </c>
      <c r="H81" s="15">
        <f t="shared" si="9"/>
        <v>178886</v>
      </c>
      <c r="I81" s="120">
        <f t="shared" si="9"/>
        <v>629</v>
      </c>
    </row>
    <row r="82" spans="1:9" ht="12.75">
      <c r="A82" s="16" t="s">
        <v>382</v>
      </c>
      <c r="B82" s="5"/>
      <c r="C82" s="5"/>
      <c r="D82" s="18"/>
      <c r="E82" s="18"/>
      <c r="F82" s="18"/>
      <c r="G82" s="18"/>
      <c r="H82" s="19"/>
      <c r="I82" s="56"/>
    </row>
    <row r="83" spans="1:9" ht="12.75">
      <c r="A83" s="23" t="s">
        <v>383</v>
      </c>
      <c r="B83" s="27">
        <v>579</v>
      </c>
      <c r="C83" s="27">
        <v>3113</v>
      </c>
      <c r="D83" s="20">
        <v>16168</v>
      </c>
      <c r="E83" s="20">
        <v>65</v>
      </c>
      <c r="F83" s="20">
        <v>6005</v>
      </c>
      <c r="G83" s="20">
        <v>456</v>
      </c>
      <c r="H83" s="9">
        <f aca="true" t="shared" si="10" ref="H83:H97">+D83+E83+F83+G83</f>
        <v>22694</v>
      </c>
      <c r="I83" s="52">
        <v>80.2</v>
      </c>
    </row>
    <row r="84" spans="1:9" ht="12.75">
      <c r="A84" s="23" t="s">
        <v>384</v>
      </c>
      <c r="B84" s="27">
        <v>585</v>
      </c>
      <c r="C84" s="27">
        <v>3113</v>
      </c>
      <c r="D84" s="20">
        <v>9168</v>
      </c>
      <c r="E84" s="20">
        <v>30</v>
      </c>
      <c r="F84" s="20">
        <v>3403</v>
      </c>
      <c r="G84" s="20">
        <v>284</v>
      </c>
      <c r="H84" s="9">
        <f t="shared" si="10"/>
        <v>12885</v>
      </c>
      <c r="I84" s="52">
        <v>47.3</v>
      </c>
    </row>
    <row r="85" spans="1:9" ht="12.75">
      <c r="A85" s="23" t="s">
        <v>385</v>
      </c>
      <c r="B85" s="27">
        <v>571</v>
      </c>
      <c r="C85" s="27">
        <v>3113</v>
      </c>
      <c r="D85" s="20">
        <v>10691</v>
      </c>
      <c r="E85" s="20">
        <v>100</v>
      </c>
      <c r="F85" s="20">
        <v>3991</v>
      </c>
      <c r="G85" s="20">
        <v>278</v>
      </c>
      <c r="H85" s="9">
        <f t="shared" si="10"/>
        <v>15060</v>
      </c>
      <c r="I85" s="52">
        <v>56.5</v>
      </c>
    </row>
    <row r="86" spans="1:9" ht="12.75">
      <c r="A86" s="23" t="s">
        <v>386</v>
      </c>
      <c r="B86" s="27">
        <v>584</v>
      </c>
      <c r="C86" s="27">
        <v>3113</v>
      </c>
      <c r="D86" s="20">
        <v>8504</v>
      </c>
      <c r="E86" s="20">
        <v>60</v>
      </c>
      <c r="F86" s="20">
        <v>3167</v>
      </c>
      <c r="G86" s="20">
        <v>221</v>
      </c>
      <c r="H86" s="9">
        <f t="shared" si="10"/>
        <v>11952</v>
      </c>
      <c r="I86" s="52">
        <v>47.5</v>
      </c>
    </row>
    <row r="87" spans="1:9" ht="12.75">
      <c r="A87" s="23" t="s">
        <v>387</v>
      </c>
      <c r="B87" s="27">
        <v>574</v>
      </c>
      <c r="C87" s="27">
        <v>3113</v>
      </c>
      <c r="D87" s="20">
        <v>10454</v>
      </c>
      <c r="E87" s="20">
        <v>110</v>
      </c>
      <c r="F87" s="20">
        <v>3907</v>
      </c>
      <c r="G87" s="20">
        <v>254</v>
      </c>
      <c r="H87" s="9">
        <f t="shared" si="10"/>
        <v>14725</v>
      </c>
      <c r="I87" s="52">
        <v>50.9</v>
      </c>
    </row>
    <row r="88" spans="1:9" ht="12.75">
      <c r="A88" s="23" t="s">
        <v>388</v>
      </c>
      <c r="B88" s="27">
        <v>587</v>
      </c>
      <c r="C88" s="27">
        <v>3113</v>
      </c>
      <c r="D88" s="20">
        <v>7588</v>
      </c>
      <c r="E88" s="20">
        <v>90</v>
      </c>
      <c r="F88" s="20">
        <v>2839</v>
      </c>
      <c r="G88" s="20">
        <v>178</v>
      </c>
      <c r="H88" s="9">
        <f t="shared" si="10"/>
        <v>10695</v>
      </c>
      <c r="I88" s="52">
        <v>38.3</v>
      </c>
    </row>
    <row r="89" spans="1:9" ht="12.75">
      <c r="A89" s="23" t="s">
        <v>389</v>
      </c>
      <c r="B89" s="27">
        <v>581</v>
      </c>
      <c r="C89" s="27">
        <v>3113</v>
      </c>
      <c r="D89" s="20">
        <v>10617</v>
      </c>
      <c r="E89" s="20">
        <v>90</v>
      </c>
      <c r="F89" s="20">
        <v>3960</v>
      </c>
      <c r="G89" s="20">
        <v>307</v>
      </c>
      <c r="H89" s="9">
        <f t="shared" si="10"/>
        <v>14974</v>
      </c>
      <c r="I89" s="52">
        <v>52.9</v>
      </c>
    </row>
    <row r="90" spans="1:9" ht="12.75">
      <c r="A90" s="23" t="s">
        <v>390</v>
      </c>
      <c r="B90" s="27">
        <v>588</v>
      </c>
      <c r="C90" s="27">
        <v>3113</v>
      </c>
      <c r="D90" s="20">
        <v>8414</v>
      </c>
      <c r="E90" s="20">
        <v>175</v>
      </c>
      <c r="F90" s="20">
        <v>3174</v>
      </c>
      <c r="G90" s="20">
        <v>209</v>
      </c>
      <c r="H90" s="9">
        <f t="shared" si="10"/>
        <v>11972</v>
      </c>
      <c r="I90" s="52">
        <v>44.9</v>
      </c>
    </row>
    <row r="91" spans="1:9" ht="12.75">
      <c r="A91" s="23" t="s">
        <v>391</v>
      </c>
      <c r="B91" s="27">
        <v>572</v>
      </c>
      <c r="C91" s="27">
        <v>3113</v>
      </c>
      <c r="D91" s="20">
        <v>20124</v>
      </c>
      <c r="E91" s="20">
        <v>221</v>
      </c>
      <c r="F91" s="20">
        <v>7523</v>
      </c>
      <c r="G91" s="20">
        <v>537</v>
      </c>
      <c r="H91" s="9">
        <f t="shared" si="10"/>
        <v>28405</v>
      </c>
      <c r="I91" s="52">
        <v>98.6</v>
      </c>
    </row>
    <row r="92" spans="1:9" ht="12.75">
      <c r="A92" s="23" t="s">
        <v>392</v>
      </c>
      <c r="B92" s="27">
        <v>582</v>
      </c>
      <c r="C92" s="27">
        <v>3113</v>
      </c>
      <c r="D92" s="20">
        <v>7351</v>
      </c>
      <c r="E92" s="20">
        <v>100</v>
      </c>
      <c r="F92" s="20">
        <v>2755</v>
      </c>
      <c r="G92" s="20">
        <v>174</v>
      </c>
      <c r="H92" s="9">
        <f t="shared" si="10"/>
        <v>10380</v>
      </c>
      <c r="I92" s="52">
        <v>37.6</v>
      </c>
    </row>
    <row r="93" spans="1:9" ht="12.75">
      <c r="A93" s="23" t="s">
        <v>393</v>
      </c>
      <c r="B93" s="27">
        <v>577</v>
      </c>
      <c r="C93" s="27">
        <v>3113</v>
      </c>
      <c r="D93" s="20">
        <v>10647</v>
      </c>
      <c r="E93" s="20">
        <v>136</v>
      </c>
      <c r="F93" s="20">
        <v>3987</v>
      </c>
      <c r="G93" s="20">
        <v>292</v>
      </c>
      <c r="H93" s="9">
        <f t="shared" si="10"/>
        <v>15062</v>
      </c>
      <c r="I93" s="52">
        <v>51.1</v>
      </c>
    </row>
    <row r="94" spans="1:9" ht="12.75">
      <c r="A94" s="23" t="s">
        <v>394</v>
      </c>
      <c r="B94" s="27">
        <v>578</v>
      </c>
      <c r="C94" s="27">
        <v>3113</v>
      </c>
      <c r="D94" s="20">
        <v>9426</v>
      </c>
      <c r="E94" s="20">
        <v>22</v>
      </c>
      <c r="F94" s="20">
        <v>3496</v>
      </c>
      <c r="G94" s="20">
        <v>253</v>
      </c>
      <c r="H94" s="9">
        <f t="shared" si="10"/>
        <v>13197</v>
      </c>
      <c r="I94" s="52">
        <v>50.2</v>
      </c>
    </row>
    <row r="95" spans="1:9" ht="12.75">
      <c r="A95" s="23" t="s">
        <v>395</v>
      </c>
      <c r="B95" s="27">
        <v>573</v>
      </c>
      <c r="C95" s="27">
        <v>3113</v>
      </c>
      <c r="D95" s="20">
        <v>9533</v>
      </c>
      <c r="E95" s="20">
        <v>75</v>
      </c>
      <c r="F95" s="20">
        <v>3553</v>
      </c>
      <c r="G95" s="20">
        <v>210</v>
      </c>
      <c r="H95" s="9">
        <f t="shared" si="10"/>
        <v>13371</v>
      </c>
      <c r="I95" s="52">
        <v>47.8</v>
      </c>
    </row>
    <row r="96" spans="1:9" ht="12.75">
      <c r="A96" s="23" t="s">
        <v>396</v>
      </c>
      <c r="B96" s="27">
        <v>575</v>
      </c>
      <c r="C96" s="27">
        <v>3113</v>
      </c>
      <c r="D96" s="20">
        <v>10292</v>
      </c>
      <c r="E96" s="20">
        <v>203</v>
      </c>
      <c r="F96" s="20">
        <v>3879</v>
      </c>
      <c r="G96" s="20">
        <v>218</v>
      </c>
      <c r="H96" s="9">
        <f t="shared" si="10"/>
        <v>14592</v>
      </c>
      <c r="I96" s="52">
        <v>53.2</v>
      </c>
    </row>
    <row r="97" spans="1:9" ht="12.75">
      <c r="A97" s="23" t="s">
        <v>397</v>
      </c>
      <c r="B97" s="27">
        <v>576</v>
      </c>
      <c r="C97" s="27">
        <v>3113</v>
      </c>
      <c r="D97" s="20">
        <v>12637</v>
      </c>
      <c r="E97" s="20">
        <v>66</v>
      </c>
      <c r="F97" s="20">
        <v>4699</v>
      </c>
      <c r="G97" s="20">
        <v>313</v>
      </c>
      <c r="H97" s="9">
        <f t="shared" si="10"/>
        <v>17715</v>
      </c>
      <c r="I97" s="52">
        <v>68.1</v>
      </c>
    </row>
    <row r="98" spans="1:9" ht="12.75">
      <c r="A98" s="36" t="s">
        <v>398</v>
      </c>
      <c r="B98" s="27"/>
      <c r="C98" s="27"/>
      <c r="D98" s="20"/>
      <c r="E98" s="20"/>
      <c r="F98" s="20"/>
      <c r="G98" s="20"/>
      <c r="H98" s="37"/>
      <c r="I98" s="52"/>
    </row>
    <row r="99" spans="1:9" ht="12.75">
      <c r="A99" s="23" t="s">
        <v>399</v>
      </c>
      <c r="B99" s="27">
        <v>699</v>
      </c>
      <c r="C99" s="27">
        <v>3113</v>
      </c>
      <c r="D99" s="20">
        <v>4240</v>
      </c>
      <c r="E99" s="20">
        <v>0</v>
      </c>
      <c r="F99" s="20">
        <v>1569</v>
      </c>
      <c r="G99" s="20">
        <v>85</v>
      </c>
      <c r="H99" s="37">
        <f>+D99+E99+F99+G99</f>
        <v>5894</v>
      </c>
      <c r="I99" s="52">
        <v>21</v>
      </c>
    </row>
    <row r="100" spans="1:9" ht="12.75">
      <c r="A100" s="36" t="s">
        <v>111</v>
      </c>
      <c r="B100" s="27"/>
      <c r="C100" s="27"/>
      <c r="D100" s="20"/>
      <c r="E100" s="20"/>
      <c r="F100" s="20"/>
      <c r="G100" s="20"/>
      <c r="H100" s="9"/>
      <c r="I100" s="52"/>
    </row>
    <row r="101" spans="1:9" ht="12.75">
      <c r="A101" s="23" t="s">
        <v>400</v>
      </c>
      <c r="B101" s="27">
        <v>698</v>
      </c>
      <c r="C101" s="27">
        <v>3113</v>
      </c>
      <c r="D101" s="20">
        <v>4317</v>
      </c>
      <c r="E101" s="20">
        <v>85</v>
      </c>
      <c r="F101" s="20">
        <v>1627</v>
      </c>
      <c r="G101" s="20">
        <v>115</v>
      </c>
      <c r="H101" s="37">
        <f>+D101+E101+F101+G101</f>
        <v>6144</v>
      </c>
      <c r="I101" s="52">
        <v>19.4</v>
      </c>
    </row>
    <row r="102" spans="1:9" ht="12.75" customHeight="1">
      <c r="A102" s="36" t="s">
        <v>113</v>
      </c>
      <c r="B102" s="27"/>
      <c r="C102" s="27"/>
      <c r="D102" s="20"/>
      <c r="E102" s="20"/>
      <c r="F102" s="20"/>
      <c r="G102" s="20"/>
      <c r="H102" s="9"/>
      <c r="I102" s="52"/>
    </row>
    <row r="103" spans="1:9" ht="13.5" thickBot="1">
      <c r="A103" s="28" t="s">
        <v>401</v>
      </c>
      <c r="B103" s="31">
        <v>697</v>
      </c>
      <c r="C103" s="31">
        <v>3113</v>
      </c>
      <c r="D103" s="21">
        <v>8037</v>
      </c>
      <c r="E103" s="21">
        <v>15</v>
      </c>
      <c r="F103" s="21">
        <v>2979</v>
      </c>
      <c r="G103" s="21">
        <v>238</v>
      </c>
      <c r="H103" s="57">
        <f>+D103+E103+F103+G103</f>
        <v>11269</v>
      </c>
      <c r="I103" s="54">
        <v>40.1</v>
      </c>
    </row>
    <row r="104" spans="1:9" ht="13.5" thickBot="1">
      <c r="A104" s="44" t="s">
        <v>639</v>
      </c>
      <c r="B104" s="34"/>
      <c r="C104" s="34"/>
      <c r="D104" s="22">
        <f aca="true" t="shared" si="11" ref="D104:I104">SUM(D83:D103)</f>
        <v>178208</v>
      </c>
      <c r="E104" s="22">
        <f t="shared" si="11"/>
        <v>1643</v>
      </c>
      <c r="F104" s="22">
        <f t="shared" si="11"/>
        <v>66513</v>
      </c>
      <c r="G104" s="22">
        <f t="shared" si="11"/>
        <v>4622</v>
      </c>
      <c r="H104" s="132">
        <f t="shared" si="11"/>
        <v>250986</v>
      </c>
      <c r="I104" s="120">
        <f t="shared" si="11"/>
        <v>905.6</v>
      </c>
    </row>
    <row r="105" spans="1:9" ht="12.75" customHeight="1">
      <c r="A105" s="16" t="s">
        <v>402</v>
      </c>
      <c r="B105" s="5"/>
      <c r="C105" s="5"/>
      <c r="D105" s="18"/>
      <c r="E105" s="18"/>
      <c r="F105" s="18"/>
      <c r="G105" s="18"/>
      <c r="H105" s="19"/>
      <c r="I105" s="56"/>
    </row>
    <row r="106" spans="1:9" ht="12.75">
      <c r="A106" s="23" t="s">
        <v>403</v>
      </c>
      <c r="B106" s="27">
        <v>592</v>
      </c>
      <c r="C106" s="27">
        <v>3113</v>
      </c>
      <c r="D106" s="20">
        <v>7905</v>
      </c>
      <c r="E106" s="20">
        <v>50</v>
      </c>
      <c r="F106" s="20">
        <v>2942</v>
      </c>
      <c r="G106" s="20">
        <v>216</v>
      </c>
      <c r="H106" s="9">
        <f aca="true" t="shared" si="12" ref="H106:H112">+D106+E106+F106+G106</f>
        <v>11113</v>
      </c>
      <c r="I106" s="52">
        <v>39.5</v>
      </c>
    </row>
    <row r="107" spans="1:9" ht="12.75">
      <c r="A107" s="23" t="s">
        <v>404</v>
      </c>
      <c r="B107" s="27">
        <v>591</v>
      </c>
      <c r="C107" s="27">
        <v>3113</v>
      </c>
      <c r="D107" s="20">
        <v>6863</v>
      </c>
      <c r="E107" s="20">
        <v>66</v>
      </c>
      <c r="F107" s="20">
        <v>2562</v>
      </c>
      <c r="G107" s="20">
        <v>176</v>
      </c>
      <c r="H107" s="9">
        <f t="shared" si="12"/>
        <v>9667</v>
      </c>
      <c r="I107" s="52">
        <v>34</v>
      </c>
    </row>
    <row r="108" spans="1:9" ht="12.75">
      <c r="A108" s="23" t="s">
        <v>405</v>
      </c>
      <c r="B108" s="27">
        <v>593</v>
      </c>
      <c r="C108" s="27">
        <v>3113</v>
      </c>
      <c r="D108" s="20">
        <v>7781</v>
      </c>
      <c r="E108" s="20">
        <v>50</v>
      </c>
      <c r="F108" s="20">
        <v>2896</v>
      </c>
      <c r="G108" s="20">
        <v>191</v>
      </c>
      <c r="H108" s="9">
        <f t="shared" si="12"/>
        <v>10918</v>
      </c>
      <c r="I108" s="52">
        <v>37.7</v>
      </c>
    </row>
    <row r="109" spans="1:9" ht="12.75">
      <c r="A109" s="23" t="s">
        <v>406</v>
      </c>
      <c r="B109" s="27">
        <v>595</v>
      </c>
      <c r="C109" s="27">
        <v>3113</v>
      </c>
      <c r="D109" s="20">
        <v>5768</v>
      </c>
      <c r="E109" s="20">
        <v>10</v>
      </c>
      <c r="F109" s="20">
        <v>2137</v>
      </c>
      <c r="G109" s="20">
        <v>136</v>
      </c>
      <c r="H109" s="9">
        <f t="shared" si="12"/>
        <v>8051</v>
      </c>
      <c r="I109" s="52">
        <v>29.1</v>
      </c>
    </row>
    <row r="110" spans="1:9" ht="12.75">
      <c r="A110" s="23" t="s">
        <v>407</v>
      </c>
      <c r="B110" s="27">
        <v>590</v>
      </c>
      <c r="C110" s="27">
        <v>3113</v>
      </c>
      <c r="D110" s="20">
        <v>8158</v>
      </c>
      <c r="E110" s="20">
        <v>60</v>
      </c>
      <c r="F110" s="20">
        <v>3040</v>
      </c>
      <c r="G110" s="20">
        <v>215</v>
      </c>
      <c r="H110" s="9">
        <f t="shared" si="12"/>
        <v>11473</v>
      </c>
      <c r="I110" s="52">
        <v>40.7</v>
      </c>
    </row>
    <row r="111" spans="1:9" ht="12.75">
      <c r="A111" s="23" t="s">
        <v>408</v>
      </c>
      <c r="B111" s="27">
        <v>594</v>
      </c>
      <c r="C111" s="27">
        <v>3113</v>
      </c>
      <c r="D111" s="20">
        <v>11195</v>
      </c>
      <c r="E111" s="20">
        <v>20</v>
      </c>
      <c r="F111" s="20">
        <v>4149</v>
      </c>
      <c r="G111" s="20">
        <v>259</v>
      </c>
      <c r="H111" s="9">
        <f t="shared" si="12"/>
        <v>15623</v>
      </c>
      <c r="I111" s="52">
        <v>59.3</v>
      </c>
    </row>
    <row r="112" spans="1:9" ht="12.75">
      <c r="A112" s="23" t="s">
        <v>409</v>
      </c>
      <c r="B112" s="27">
        <v>589</v>
      </c>
      <c r="C112" s="27">
        <v>3113</v>
      </c>
      <c r="D112" s="20">
        <v>12949</v>
      </c>
      <c r="E112" s="20">
        <v>74</v>
      </c>
      <c r="F112" s="20">
        <v>4817</v>
      </c>
      <c r="G112" s="20">
        <v>339</v>
      </c>
      <c r="H112" s="9">
        <f t="shared" si="12"/>
        <v>18179</v>
      </c>
      <c r="I112" s="52">
        <v>66.8</v>
      </c>
    </row>
    <row r="113" spans="1:9" ht="12.75">
      <c r="A113" s="36" t="s">
        <v>122</v>
      </c>
      <c r="B113" s="27"/>
      <c r="C113" s="27"/>
      <c r="D113" s="20"/>
      <c r="E113" s="20"/>
      <c r="F113" s="20"/>
      <c r="G113" s="20"/>
      <c r="H113" s="37"/>
      <c r="I113" s="52"/>
    </row>
    <row r="114" spans="1:9" ht="13.5" thickBot="1">
      <c r="A114" s="28" t="s">
        <v>410</v>
      </c>
      <c r="B114" s="31">
        <v>1329</v>
      </c>
      <c r="C114" s="31">
        <v>3113</v>
      </c>
      <c r="D114" s="21">
        <v>2066</v>
      </c>
      <c r="E114" s="21"/>
      <c r="F114" s="21">
        <v>764</v>
      </c>
      <c r="G114" s="21">
        <v>60</v>
      </c>
      <c r="H114" s="57">
        <f>+D114+E114+F114+G114</f>
        <v>2890</v>
      </c>
      <c r="I114" s="54">
        <v>10.3</v>
      </c>
    </row>
    <row r="115" spans="1:9" ht="13.5" thickBot="1">
      <c r="A115" s="44" t="s">
        <v>640</v>
      </c>
      <c r="B115" s="34"/>
      <c r="C115" s="34"/>
      <c r="D115" s="22">
        <f aca="true" t="shared" si="13" ref="D115:I115">SUM(D106:D114)</f>
        <v>62685</v>
      </c>
      <c r="E115" s="22">
        <f t="shared" si="13"/>
        <v>330</v>
      </c>
      <c r="F115" s="22">
        <f t="shared" si="13"/>
        <v>23307</v>
      </c>
      <c r="G115" s="22">
        <f t="shared" si="13"/>
        <v>1592</v>
      </c>
      <c r="H115" s="132">
        <f t="shared" si="13"/>
        <v>87914</v>
      </c>
      <c r="I115" s="120">
        <f t="shared" si="13"/>
        <v>317.40000000000003</v>
      </c>
    </row>
    <row r="116" spans="1:9" ht="12.75">
      <c r="A116" s="16" t="s">
        <v>411</v>
      </c>
      <c r="B116" s="5"/>
      <c r="C116" s="5"/>
      <c r="D116" s="18"/>
      <c r="E116" s="18"/>
      <c r="F116" s="18"/>
      <c r="G116" s="18"/>
      <c r="H116" s="19"/>
      <c r="I116" s="56"/>
    </row>
    <row r="117" spans="1:9" ht="12.75">
      <c r="A117" s="23" t="s">
        <v>412</v>
      </c>
      <c r="B117" s="27">
        <v>596</v>
      </c>
      <c r="C117" s="27">
        <v>3113</v>
      </c>
      <c r="D117" s="20">
        <v>9597</v>
      </c>
      <c r="E117" s="20">
        <v>110</v>
      </c>
      <c r="F117" s="20">
        <v>3589</v>
      </c>
      <c r="G117" s="20">
        <v>240</v>
      </c>
      <c r="H117" s="9">
        <f aca="true" t="shared" si="14" ref="H117:H132">+D117+E117+F117+G117</f>
        <v>13536</v>
      </c>
      <c r="I117" s="52">
        <v>50.8</v>
      </c>
    </row>
    <row r="118" spans="1:9" ht="12.75">
      <c r="A118" s="23" t="s">
        <v>413</v>
      </c>
      <c r="B118" s="27">
        <v>601</v>
      </c>
      <c r="C118" s="27">
        <v>3113</v>
      </c>
      <c r="D118" s="20">
        <v>17639</v>
      </c>
      <c r="E118" s="20">
        <v>345</v>
      </c>
      <c r="F118" s="20">
        <v>6537</v>
      </c>
      <c r="G118" s="20">
        <v>474</v>
      </c>
      <c r="H118" s="9">
        <f t="shared" si="14"/>
        <v>24995</v>
      </c>
      <c r="I118" s="52">
        <v>91.1</v>
      </c>
    </row>
    <row r="119" spans="1:9" ht="12.75">
      <c r="A119" s="23" t="s">
        <v>414</v>
      </c>
      <c r="B119" s="27">
        <v>604</v>
      </c>
      <c r="C119" s="27">
        <v>3113</v>
      </c>
      <c r="D119" s="20">
        <v>9073</v>
      </c>
      <c r="E119" s="20">
        <v>112</v>
      </c>
      <c r="F119" s="20">
        <v>3396</v>
      </c>
      <c r="G119" s="20">
        <v>205</v>
      </c>
      <c r="H119" s="9">
        <f t="shared" si="14"/>
        <v>12786</v>
      </c>
      <c r="I119" s="52">
        <v>54</v>
      </c>
    </row>
    <row r="120" spans="1:9" ht="12.75">
      <c r="A120" s="23" t="s">
        <v>415</v>
      </c>
      <c r="B120" s="27">
        <v>597</v>
      </c>
      <c r="C120" s="27">
        <v>3113</v>
      </c>
      <c r="D120" s="20">
        <v>10046</v>
      </c>
      <c r="E120" s="20">
        <v>82</v>
      </c>
      <c r="F120" s="20">
        <v>3746</v>
      </c>
      <c r="G120" s="20">
        <v>259</v>
      </c>
      <c r="H120" s="9">
        <f t="shared" si="14"/>
        <v>14133</v>
      </c>
      <c r="I120" s="52">
        <v>45.6</v>
      </c>
    </row>
    <row r="121" spans="1:9" ht="12.75">
      <c r="A121" s="23" t="s">
        <v>416</v>
      </c>
      <c r="B121" s="27">
        <v>603</v>
      </c>
      <c r="C121" s="27">
        <v>3113</v>
      </c>
      <c r="D121" s="20">
        <v>14223</v>
      </c>
      <c r="E121" s="20">
        <v>80</v>
      </c>
      <c r="F121" s="20">
        <v>5291</v>
      </c>
      <c r="G121" s="20">
        <v>378</v>
      </c>
      <c r="H121" s="9">
        <f t="shared" si="14"/>
        <v>19972</v>
      </c>
      <c r="I121" s="52">
        <v>80</v>
      </c>
    </row>
    <row r="122" spans="1:9" ht="12.75">
      <c r="A122" s="23" t="s">
        <v>417</v>
      </c>
      <c r="B122" s="27">
        <v>600</v>
      </c>
      <c r="C122" s="27">
        <v>3113</v>
      </c>
      <c r="D122" s="20">
        <v>8993</v>
      </c>
      <c r="E122" s="20">
        <v>115</v>
      </c>
      <c r="F122" s="20">
        <v>3367</v>
      </c>
      <c r="G122" s="20">
        <v>227</v>
      </c>
      <c r="H122" s="9">
        <f t="shared" si="14"/>
        <v>12702</v>
      </c>
      <c r="I122" s="52">
        <v>45.6</v>
      </c>
    </row>
    <row r="123" spans="1:9" ht="12.75">
      <c r="A123" s="23" t="s">
        <v>418</v>
      </c>
      <c r="B123" s="27">
        <v>611</v>
      </c>
      <c r="C123" s="27">
        <v>3113</v>
      </c>
      <c r="D123" s="20">
        <v>8710</v>
      </c>
      <c r="E123" s="20">
        <v>150</v>
      </c>
      <c r="F123" s="20">
        <v>3275</v>
      </c>
      <c r="G123" s="20">
        <v>212</v>
      </c>
      <c r="H123" s="9">
        <f t="shared" si="14"/>
        <v>12347</v>
      </c>
      <c r="I123" s="52">
        <v>41.4</v>
      </c>
    </row>
    <row r="124" spans="1:9" ht="12.75">
      <c r="A124" s="23" t="s">
        <v>419</v>
      </c>
      <c r="B124" s="27">
        <v>606</v>
      </c>
      <c r="C124" s="27">
        <v>3113</v>
      </c>
      <c r="D124" s="20">
        <v>7547</v>
      </c>
      <c r="E124" s="20">
        <v>50</v>
      </c>
      <c r="F124" s="20">
        <v>2810</v>
      </c>
      <c r="G124" s="20">
        <v>153</v>
      </c>
      <c r="H124" s="9">
        <f t="shared" si="14"/>
        <v>10560</v>
      </c>
      <c r="I124" s="52">
        <v>36.1</v>
      </c>
    </row>
    <row r="125" spans="1:9" ht="12.75">
      <c r="A125" s="23" t="s">
        <v>420</v>
      </c>
      <c r="B125" s="27">
        <v>608</v>
      </c>
      <c r="C125" s="27">
        <v>3113</v>
      </c>
      <c r="D125" s="20">
        <v>6944</v>
      </c>
      <c r="E125" s="20">
        <v>25</v>
      </c>
      <c r="F125" s="20">
        <v>2578</v>
      </c>
      <c r="G125" s="20">
        <v>147</v>
      </c>
      <c r="H125" s="9">
        <f t="shared" si="14"/>
        <v>9694</v>
      </c>
      <c r="I125" s="52">
        <v>33.1</v>
      </c>
    </row>
    <row r="126" spans="1:9" ht="12.75">
      <c r="A126" s="23" t="s">
        <v>421</v>
      </c>
      <c r="B126" s="27">
        <v>609</v>
      </c>
      <c r="C126" s="27">
        <v>3113</v>
      </c>
      <c r="D126" s="20">
        <v>8030</v>
      </c>
      <c r="E126" s="20">
        <v>90</v>
      </c>
      <c r="F126" s="20">
        <v>3003</v>
      </c>
      <c r="G126" s="20">
        <v>173</v>
      </c>
      <c r="H126" s="9">
        <f t="shared" si="14"/>
        <v>11296</v>
      </c>
      <c r="I126" s="52">
        <v>39.7</v>
      </c>
    </row>
    <row r="127" spans="1:9" ht="12.75">
      <c r="A127" s="23" t="s">
        <v>422</v>
      </c>
      <c r="B127" s="27">
        <v>605</v>
      </c>
      <c r="C127" s="27">
        <v>3113</v>
      </c>
      <c r="D127" s="20">
        <v>7989</v>
      </c>
      <c r="E127" s="20">
        <v>14</v>
      </c>
      <c r="F127" s="20">
        <v>2961</v>
      </c>
      <c r="G127" s="20">
        <v>192</v>
      </c>
      <c r="H127" s="9">
        <f t="shared" si="14"/>
        <v>11156</v>
      </c>
      <c r="I127" s="52">
        <v>36</v>
      </c>
    </row>
    <row r="128" spans="1:9" ht="12.75">
      <c r="A128" s="23" t="s">
        <v>423</v>
      </c>
      <c r="B128" s="27">
        <v>602</v>
      </c>
      <c r="C128" s="27">
        <v>3113</v>
      </c>
      <c r="D128" s="20">
        <v>11327</v>
      </c>
      <c r="E128" s="20">
        <v>240</v>
      </c>
      <c r="F128" s="20">
        <v>4226</v>
      </c>
      <c r="G128" s="20">
        <v>265</v>
      </c>
      <c r="H128" s="9">
        <f t="shared" si="14"/>
        <v>16058</v>
      </c>
      <c r="I128" s="52">
        <v>56.3</v>
      </c>
    </row>
    <row r="129" spans="1:9" ht="12.75">
      <c r="A129" s="23" t="s">
        <v>424</v>
      </c>
      <c r="B129" s="27">
        <v>610</v>
      </c>
      <c r="C129" s="27">
        <v>3113</v>
      </c>
      <c r="D129" s="20">
        <v>9705</v>
      </c>
      <c r="E129" s="20">
        <v>150</v>
      </c>
      <c r="F129" s="20">
        <v>3643</v>
      </c>
      <c r="G129" s="20">
        <v>228</v>
      </c>
      <c r="H129" s="9">
        <f t="shared" si="14"/>
        <v>13726</v>
      </c>
      <c r="I129" s="52">
        <v>49.5</v>
      </c>
    </row>
    <row r="130" spans="1:9" ht="12.75">
      <c r="A130" s="23" t="s">
        <v>425</v>
      </c>
      <c r="B130" s="27">
        <v>612</v>
      </c>
      <c r="C130" s="27">
        <v>3113</v>
      </c>
      <c r="D130" s="20">
        <v>5148</v>
      </c>
      <c r="E130" s="20">
        <v>30</v>
      </c>
      <c r="F130" s="20">
        <v>1915</v>
      </c>
      <c r="G130" s="20">
        <v>113</v>
      </c>
      <c r="H130" s="9">
        <f t="shared" si="14"/>
        <v>7206</v>
      </c>
      <c r="I130" s="52">
        <v>27.2</v>
      </c>
    </row>
    <row r="131" spans="1:9" ht="12.75">
      <c r="A131" s="23" t="s">
        <v>426</v>
      </c>
      <c r="B131" s="27">
        <v>613</v>
      </c>
      <c r="C131" s="27">
        <v>3113</v>
      </c>
      <c r="D131" s="20">
        <v>10576</v>
      </c>
      <c r="E131" s="20">
        <v>100</v>
      </c>
      <c r="F131" s="20">
        <v>3948</v>
      </c>
      <c r="G131" s="20">
        <v>299</v>
      </c>
      <c r="H131" s="9">
        <f t="shared" si="14"/>
        <v>14923</v>
      </c>
      <c r="I131" s="52">
        <v>52.2</v>
      </c>
    </row>
    <row r="132" spans="1:9" ht="12.75">
      <c r="A132" s="23" t="s">
        <v>427</v>
      </c>
      <c r="B132" s="27">
        <v>599</v>
      </c>
      <c r="C132" s="27">
        <v>3113</v>
      </c>
      <c r="D132" s="20">
        <v>11436</v>
      </c>
      <c r="E132" s="20">
        <v>90</v>
      </c>
      <c r="F132" s="20">
        <v>4263</v>
      </c>
      <c r="G132" s="20">
        <v>332</v>
      </c>
      <c r="H132" s="9">
        <f t="shared" si="14"/>
        <v>16121</v>
      </c>
      <c r="I132" s="52">
        <v>55.6</v>
      </c>
    </row>
    <row r="133" spans="1:9" ht="12.75">
      <c r="A133" s="36" t="s">
        <v>428</v>
      </c>
      <c r="B133" s="27"/>
      <c r="C133" s="27"/>
      <c r="D133" s="20"/>
      <c r="E133" s="20"/>
      <c r="F133" s="20"/>
      <c r="G133" s="20"/>
      <c r="H133" s="37"/>
      <c r="I133" s="52"/>
    </row>
    <row r="134" spans="1:9" ht="12.75">
      <c r="A134" s="23" t="s">
        <v>429</v>
      </c>
      <c r="B134" s="27">
        <v>1331</v>
      </c>
      <c r="C134" s="27">
        <v>3113</v>
      </c>
      <c r="D134" s="20">
        <v>6974</v>
      </c>
      <c r="E134" s="20">
        <v>55</v>
      </c>
      <c r="F134" s="20">
        <v>2594</v>
      </c>
      <c r="G134" s="20">
        <v>147</v>
      </c>
      <c r="H134" s="37">
        <f>+D134+E134+F134+G134</f>
        <v>9770</v>
      </c>
      <c r="I134" s="52">
        <v>36.4</v>
      </c>
    </row>
    <row r="135" spans="1:9" ht="12.75">
      <c r="A135" s="36" t="s">
        <v>430</v>
      </c>
      <c r="B135" s="27"/>
      <c r="C135" s="27"/>
      <c r="D135" s="20"/>
      <c r="E135" s="20"/>
      <c r="F135" s="20"/>
      <c r="G135" s="20"/>
      <c r="H135" s="9"/>
      <c r="I135" s="52"/>
    </row>
    <row r="136" spans="1:9" ht="13.5" thickBot="1">
      <c r="A136" s="28" t="s">
        <v>431</v>
      </c>
      <c r="B136" s="31">
        <v>1334</v>
      </c>
      <c r="C136" s="31">
        <v>3113</v>
      </c>
      <c r="D136" s="21">
        <v>5128</v>
      </c>
      <c r="E136" s="21">
        <v>30</v>
      </c>
      <c r="F136" s="21">
        <v>1908</v>
      </c>
      <c r="G136" s="21">
        <v>126</v>
      </c>
      <c r="H136" s="57">
        <f>+D136+E136+F136+G136</f>
        <v>7192</v>
      </c>
      <c r="I136" s="54">
        <v>26.2</v>
      </c>
    </row>
    <row r="137" spans="1:9" ht="13.5" thickBot="1">
      <c r="A137" s="44" t="s">
        <v>641</v>
      </c>
      <c r="B137" s="34"/>
      <c r="C137" s="34"/>
      <c r="D137" s="22">
        <f aca="true" t="shared" si="15" ref="D137:I137">SUM(D117:D136)</f>
        <v>169085</v>
      </c>
      <c r="E137" s="22">
        <f t="shared" si="15"/>
        <v>1868</v>
      </c>
      <c r="F137" s="22">
        <f t="shared" si="15"/>
        <v>63050</v>
      </c>
      <c r="G137" s="22">
        <f t="shared" si="15"/>
        <v>4170</v>
      </c>
      <c r="H137" s="132">
        <f t="shared" si="15"/>
        <v>238173</v>
      </c>
      <c r="I137" s="120">
        <f t="shared" si="15"/>
        <v>856.8000000000002</v>
      </c>
    </row>
    <row r="138" spans="1:9" ht="12.75">
      <c r="A138" s="16" t="s">
        <v>432</v>
      </c>
      <c r="B138" s="5"/>
      <c r="C138" s="5"/>
      <c r="D138" s="18"/>
      <c r="E138" s="18"/>
      <c r="F138" s="18"/>
      <c r="G138" s="18"/>
      <c r="H138" s="19"/>
      <c r="I138" s="56"/>
    </row>
    <row r="139" spans="1:9" ht="12.75">
      <c r="A139" s="23" t="s">
        <v>433</v>
      </c>
      <c r="B139" s="27">
        <v>615</v>
      </c>
      <c r="C139" s="27">
        <v>3113</v>
      </c>
      <c r="D139" s="20">
        <v>10005</v>
      </c>
      <c r="E139" s="20">
        <v>115</v>
      </c>
      <c r="F139" s="20">
        <v>3742</v>
      </c>
      <c r="G139" s="20">
        <v>286</v>
      </c>
      <c r="H139" s="9">
        <f>+D139+E139+F139+G139</f>
        <v>14148</v>
      </c>
      <c r="I139" s="52">
        <v>49.5</v>
      </c>
    </row>
    <row r="140" spans="1:9" ht="12.75">
      <c r="A140" s="23" t="s">
        <v>434</v>
      </c>
      <c r="B140" s="27">
        <v>618</v>
      </c>
      <c r="C140" s="27">
        <v>3113</v>
      </c>
      <c r="D140" s="20">
        <v>9745</v>
      </c>
      <c r="E140" s="20">
        <v>20</v>
      </c>
      <c r="F140" s="20">
        <v>3613</v>
      </c>
      <c r="G140" s="20">
        <v>267</v>
      </c>
      <c r="H140" s="9">
        <f>+D140+E140+F140+G140</f>
        <v>13645</v>
      </c>
      <c r="I140" s="52">
        <v>47.1</v>
      </c>
    </row>
    <row r="141" spans="1:9" ht="12.75">
      <c r="A141" s="23" t="s">
        <v>435</v>
      </c>
      <c r="B141" s="27">
        <v>614</v>
      </c>
      <c r="C141" s="27">
        <v>3113</v>
      </c>
      <c r="D141" s="20">
        <v>12381</v>
      </c>
      <c r="E141" s="20">
        <v>8</v>
      </c>
      <c r="F141" s="20">
        <v>4584</v>
      </c>
      <c r="G141" s="20">
        <v>363</v>
      </c>
      <c r="H141" s="9">
        <f>+D141+E141+F141+G141</f>
        <v>17336</v>
      </c>
      <c r="I141" s="52">
        <v>64.7</v>
      </c>
    </row>
    <row r="142" spans="1:9" ht="12.75">
      <c r="A142" s="23" t="s">
        <v>436</v>
      </c>
      <c r="B142" s="27">
        <v>617</v>
      </c>
      <c r="C142" s="27">
        <v>3113</v>
      </c>
      <c r="D142" s="20">
        <v>9641</v>
      </c>
      <c r="E142" s="20">
        <v>95</v>
      </c>
      <c r="F142" s="20">
        <v>3600</v>
      </c>
      <c r="G142" s="20">
        <v>276</v>
      </c>
      <c r="H142" s="9">
        <f>+D142+E142+F142+G142</f>
        <v>13612</v>
      </c>
      <c r="I142" s="52">
        <v>51</v>
      </c>
    </row>
    <row r="143" spans="1:9" ht="13.5" thickBot="1">
      <c r="A143" s="28" t="s">
        <v>437</v>
      </c>
      <c r="B143" s="31">
        <v>616</v>
      </c>
      <c r="C143" s="31">
        <v>3113</v>
      </c>
      <c r="D143" s="21">
        <v>7863</v>
      </c>
      <c r="E143" s="21">
        <v>20</v>
      </c>
      <c r="F143" s="21">
        <v>2916</v>
      </c>
      <c r="G143" s="21">
        <v>220</v>
      </c>
      <c r="H143" s="12">
        <f>+D143+E143+F143+G143</f>
        <v>11019</v>
      </c>
      <c r="I143" s="54">
        <v>39.8</v>
      </c>
    </row>
    <row r="144" spans="1:9" ht="13.5" thickBot="1">
      <c r="A144" s="44" t="s">
        <v>438</v>
      </c>
      <c r="B144" s="34"/>
      <c r="C144" s="34"/>
      <c r="D144" s="22">
        <f aca="true" t="shared" si="16" ref="D144:I144">SUM(D139:D143)</f>
        <v>49635</v>
      </c>
      <c r="E144" s="22">
        <f t="shared" si="16"/>
        <v>258</v>
      </c>
      <c r="F144" s="22">
        <f t="shared" si="16"/>
        <v>18455</v>
      </c>
      <c r="G144" s="22">
        <f t="shared" si="16"/>
        <v>1412</v>
      </c>
      <c r="H144" s="15">
        <f t="shared" si="16"/>
        <v>69760</v>
      </c>
      <c r="I144" s="120">
        <f t="shared" si="16"/>
        <v>252.10000000000002</v>
      </c>
    </row>
    <row r="145" spans="1:9" ht="12.75">
      <c r="A145" s="16" t="s">
        <v>439</v>
      </c>
      <c r="B145" s="5"/>
      <c r="C145" s="5"/>
      <c r="D145" s="18"/>
      <c r="E145" s="18"/>
      <c r="F145" s="18"/>
      <c r="G145" s="18"/>
      <c r="H145" s="55"/>
      <c r="I145" s="56"/>
    </row>
    <row r="146" spans="1:9" ht="12.75">
      <c r="A146" s="23" t="s">
        <v>440</v>
      </c>
      <c r="B146" s="27">
        <v>621</v>
      </c>
      <c r="C146" s="27">
        <v>3113</v>
      </c>
      <c r="D146" s="20">
        <v>10226</v>
      </c>
      <c r="E146" s="20">
        <v>72</v>
      </c>
      <c r="F146" s="20">
        <v>3811</v>
      </c>
      <c r="G146" s="20">
        <v>251</v>
      </c>
      <c r="H146" s="9">
        <f aca="true" t="shared" si="17" ref="H146:H159">+D146+E146+F146+G146</f>
        <v>14360</v>
      </c>
      <c r="I146" s="52">
        <v>43.8</v>
      </c>
    </row>
    <row r="147" spans="1:9" ht="12.75">
      <c r="A147" s="23" t="s">
        <v>441</v>
      </c>
      <c r="B147" s="27">
        <v>620</v>
      </c>
      <c r="C147" s="27">
        <v>3113</v>
      </c>
      <c r="D147" s="20">
        <v>7988</v>
      </c>
      <c r="E147" s="20">
        <v>48</v>
      </c>
      <c r="F147" s="20">
        <v>2974</v>
      </c>
      <c r="G147" s="20">
        <v>202</v>
      </c>
      <c r="H147" s="9">
        <f t="shared" si="17"/>
        <v>11212</v>
      </c>
      <c r="I147" s="52">
        <v>35.7</v>
      </c>
    </row>
    <row r="148" spans="1:9" ht="12.75">
      <c r="A148" s="23" t="s">
        <v>442</v>
      </c>
      <c r="B148" s="27">
        <v>619</v>
      </c>
      <c r="C148" s="27">
        <v>3113</v>
      </c>
      <c r="D148" s="20">
        <v>11431</v>
      </c>
      <c r="E148" s="20">
        <v>45</v>
      </c>
      <c r="F148" s="20">
        <v>4248</v>
      </c>
      <c r="G148" s="20">
        <v>330</v>
      </c>
      <c r="H148" s="9">
        <f t="shared" si="17"/>
        <v>16054</v>
      </c>
      <c r="I148" s="52">
        <v>50.2</v>
      </c>
    </row>
    <row r="149" spans="1:9" ht="12.75">
      <c r="A149" s="23" t="s">
        <v>443</v>
      </c>
      <c r="B149" s="27">
        <v>623</v>
      </c>
      <c r="C149" s="27">
        <v>3113</v>
      </c>
      <c r="D149" s="20">
        <v>7897</v>
      </c>
      <c r="E149" s="20">
        <v>12</v>
      </c>
      <c r="F149" s="20">
        <v>2927</v>
      </c>
      <c r="G149" s="20">
        <v>205</v>
      </c>
      <c r="H149" s="9">
        <f t="shared" si="17"/>
        <v>11041</v>
      </c>
      <c r="I149" s="52">
        <v>34.2</v>
      </c>
    </row>
    <row r="150" spans="1:9" ht="12.75">
      <c r="A150" s="23" t="s">
        <v>444</v>
      </c>
      <c r="B150" s="27">
        <v>634</v>
      </c>
      <c r="C150" s="27">
        <v>3113</v>
      </c>
      <c r="D150" s="20">
        <v>5822</v>
      </c>
      <c r="E150" s="20">
        <v>145</v>
      </c>
      <c r="F150" s="20">
        <v>2205</v>
      </c>
      <c r="G150" s="20">
        <v>134</v>
      </c>
      <c r="H150" s="9">
        <f t="shared" si="17"/>
        <v>8306</v>
      </c>
      <c r="I150" s="52">
        <v>26.5</v>
      </c>
    </row>
    <row r="151" spans="1:9" ht="12.75">
      <c r="A151" s="23" t="s">
        <v>445</v>
      </c>
      <c r="B151" s="27">
        <v>631</v>
      </c>
      <c r="C151" s="27">
        <v>3113</v>
      </c>
      <c r="D151" s="20">
        <v>6670</v>
      </c>
      <c r="E151" s="20">
        <v>80</v>
      </c>
      <c r="F151" s="20">
        <v>2497</v>
      </c>
      <c r="G151" s="20">
        <v>179</v>
      </c>
      <c r="H151" s="9">
        <f t="shared" si="17"/>
        <v>9426</v>
      </c>
      <c r="I151" s="52">
        <v>32.2</v>
      </c>
    </row>
    <row r="152" spans="1:9" ht="12.75">
      <c r="A152" s="23" t="s">
        <v>446</v>
      </c>
      <c r="B152" s="27">
        <v>626</v>
      </c>
      <c r="C152" s="27">
        <v>3113</v>
      </c>
      <c r="D152" s="20">
        <v>7208</v>
      </c>
      <c r="E152" s="20">
        <v>84</v>
      </c>
      <c r="F152" s="20">
        <v>2697</v>
      </c>
      <c r="G152" s="20">
        <v>178</v>
      </c>
      <c r="H152" s="9">
        <f t="shared" si="17"/>
        <v>10167</v>
      </c>
      <c r="I152" s="52">
        <v>30.6</v>
      </c>
    </row>
    <row r="153" spans="1:9" ht="12.75">
      <c r="A153" s="23" t="s">
        <v>447</v>
      </c>
      <c r="B153" s="27">
        <v>624</v>
      </c>
      <c r="C153" s="27">
        <v>3113</v>
      </c>
      <c r="D153" s="20">
        <v>8639</v>
      </c>
      <c r="E153" s="20">
        <v>46</v>
      </c>
      <c r="F153" s="20">
        <v>3214</v>
      </c>
      <c r="G153" s="20">
        <v>239</v>
      </c>
      <c r="H153" s="9">
        <f t="shared" si="17"/>
        <v>12138</v>
      </c>
      <c r="I153" s="52">
        <v>39</v>
      </c>
    </row>
    <row r="154" spans="1:9" ht="12.75">
      <c r="A154" s="23" t="s">
        <v>448</v>
      </c>
      <c r="B154" s="27">
        <v>625</v>
      </c>
      <c r="C154" s="27">
        <v>3113</v>
      </c>
      <c r="D154" s="20">
        <v>10755</v>
      </c>
      <c r="E154" s="20">
        <v>18</v>
      </c>
      <c r="F154" s="20">
        <v>3987</v>
      </c>
      <c r="G154" s="20">
        <v>258</v>
      </c>
      <c r="H154" s="9">
        <f t="shared" si="17"/>
        <v>15018</v>
      </c>
      <c r="I154" s="52">
        <v>48.6</v>
      </c>
    </row>
    <row r="155" spans="1:9" ht="12.75">
      <c r="A155" s="23" t="s">
        <v>449</v>
      </c>
      <c r="B155" s="27">
        <v>629</v>
      </c>
      <c r="C155" s="27">
        <v>3113</v>
      </c>
      <c r="D155" s="20">
        <v>5590</v>
      </c>
      <c r="E155" s="20">
        <v>76</v>
      </c>
      <c r="F155" s="20">
        <v>2096</v>
      </c>
      <c r="G155" s="20">
        <v>121</v>
      </c>
      <c r="H155" s="9">
        <f t="shared" si="17"/>
        <v>7883</v>
      </c>
      <c r="I155" s="52">
        <v>23.8</v>
      </c>
    </row>
    <row r="156" spans="1:9" ht="12.75">
      <c r="A156" s="23" t="s">
        <v>450</v>
      </c>
      <c r="B156" s="27">
        <v>632</v>
      </c>
      <c r="C156" s="27">
        <v>3113</v>
      </c>
      <c r="D156" s="20">
        <v>8227</v>
      </c>
      <c r="E156" s="20">
        <v>25</v>
      </c>
      <c r="F156" s="20">
        <v>3055</v>
      </c>
      <c r="G156" s="20">
        <v>228</v>
      </c>
      <c r="H156" s="9">
        <f t="shared" si="17"/>
        <v>11535</v>
      </c>
      <c r="I156" s="52">
        <v>37.7</v>
      </c>
    </row>
    <row r="157" spans="1:9" ht="12.75">
      <c r="A157" s="23" t="s">
        <v>451</v>
      </c>
      <c r="B157" s="27">
        <v>633</v>
      </c>
      <c r="C157" s="27">
        <v>3113</v>
      </c>
      <c r="D157" s="20">
        <v>5324</v>
      </c>
      <c r="E157" s="20">
        <v>70</v>
      </c>
      <c r="F157" s="20">
        <v>1995</v>
      </c>
      <c r="G157" s="20">
        <v>141</v>
      </c>
      <c r="H157" s="9">
        <f t="shared" si="17"/>
        <v>7530</v>
      </c>
      <c r="I157" s="52">
        <v>26.4</v>
      </c>
    </row>
    <row r="158" spans="1:9" ht="12.75">
      <c r="A158" s="23" t="s">
        <v>452</v>
      </c>
      <c r="B158" s="27">
        <v>622</v>
      </c>
      <c r="C158" s="27">
        <v>3113</v>
      </c>
      <c r="D158" s="20">
        <v>7833</v>
      </c>
      <c r="E158" s="20">
        <v>63</v>
      </c>
      <c r="F158" s="20">
        <v>2921</v>
      </c>
      <c r="G158" s="20">
        <v>238</v>
      </c>
      <c r="H158" s="9">
        <f t="shared" si="17"/>
        <v>11055</v>
      </c>
      <c r="I158" s="52">
        <v>38.4</v>
      </c>
    </row>
    <row r="159" spans="1:9" ht="13.5" thickBot="1">
      <c r="A159" s="28" t="s">
        <v>453</v>
      </c>
      <c r="B159" s="31">
        <v>630</v>
      </c>
      <c r="C159" s="31">
        <v>3113</v>
      </c>
      <c r="D159" s="21">
        <v>10118</v>
      </c>
      <c r="E159" s="21">
        <v>186</v>
      </c>
      <c r="F159" s="21">
        <v>3811</v>
      </c>
      <c r="G159" s="21">
        <v>305</v>
      </c>
      <c r="H159" s="12">
        <f t="shared" si="17"/>
        <v>14420</v>
      </c>
      <c r="I159" s="54">
        <v>45</v>
      </c>
    </row>
    <row r="160" spans="1:9" ht="13.5" thickBot="1">
      <c r="A160" s="44" t="s">
        <v>454</v>
      </c>
      <c r="B160" s="34"/>
      <c r="C160" s="34"/>
      <c r="D160" s="22">
        <f aca="true" t="shared" si="18" ref="D160:I160">SUM(D146:D159)</f>
        <v>113728</v>
      </c>
      <c r="E160" s="22">
        <f t="shared" si="18"/>
        <v>970</v>
      </c>
      <c r="F160" s="22">
        <f t="shared" si="18"/>
        <v>42438</v>
      </c>
      <c r="G160" s="22">
        <f t="shared" si="18"/>
        <v>3009</v>
      </c>
      <c r="H160" s="15">
        <f t="shared" si="18"/>
        <v>160145</v>
      </c>
      <c r="I160" s="120">
        <f t="shared" si="18"/>
        <v>512.0999999999999</v>
      </c>
    </row>
    <row r="161" spans="1:9" ht="12.75">
      <c r="A161" s="87"/>
      <c r="B161" s="87"/>
      <c r="C161" s="87"/>
      <c r="D161" s="88"/>
      <c r="E161" s="88"/>
      <c r="F161" s="88"/>
      <c r="G161" s="88"/>
      <c r="H161" s="112"/>
      <c r="I161" s="89"/>
    </row>
    <row r="162" spans="1:9" ht="12.75">
      <c r="A162" s="16" t="s">
        <v>455</v>
      </c>
      <c r="B162" s="5"/>
      <c r="C162" s="5"/>
      <c r="D162" s="18"/>
      <c r="E162" s="18"/>
      <c r="F162" s="18"/>
      <c r="G162" s="18"/>
      <c r="H162" s="55"/>
      <c r="I162" s="56"/>
    </row>
    <row r="163" spans="1:9" ht="12.75">
      <c r="A163" s="23" t="s">
        <v>456</v>
      </c>
      <c r="B163" s="27">
        <v>640</v>
      </c>
      <c r="C163" s="27">
        <v>3113</v>
      </c>
      <c r="D163" s="20">
        <v>8514</v>
      </c>
      <c r="E163" s="20">
        <v>80</v>
      </c>
      <c r="F163" s="20">
        <v>3178</v>
      </c>
      <c r="G163" s="20">
        <v>218</v>
      </c>
      <c r="H163" s="9">
        <f aca="true" t="shared" si="19" ref="H163:H171">+D163+E163+F163+G163</f>
        <v>11990</v>
      </c>
      <c r="I163" s="52">
        <v>46.5</v>
      </c>
    </row>
    <row r="164" spans="1:9" ht="12.75">
      <c r="A164" s="23" t="s">
        <v>457</v>
      </c>
      <c r="B164" s="27">
        <v>636</v>
      </c>
      <c r="C164" s="27">
        <v>3113</v>
      </c>
      <c r="D164" s="20">
        <v>11835</v>
      </c>
      <c r="E164" s="20">
        <v>45</v>
      </c>
      <c r="F164" s="20">
        <v>4395</v>
      </c>
      <c r="G164" s="20">
        <v>331</v>
      </c>
      <c r="H164" s="9">
        <f t="shared" si="19"/>
        <v>16606</v>
      </c>
      <c r="I164" s="52">
        <v>56.8</v>
      </c>
    </row>
    <row r="165" spans="1:9" ht="12.75">
      <c r="A165" s="23" t="s">
        <v>458</v>
      </c>
      <c r="B165" s="27">
        <v>643</v>
      </c>
      <c r="C165" s="27">
        <v>3113</v>
      </c>
      <c r="D165" s="20">
        <v>15211</v>
      </c>
      <c r="E165" s="20">
        <v>50</v>
      </c>
      <c r="F165" s="20">
        <v>5646</v>
      </c>
      <c r="G165" s="20">
        <v>430</v>
      </c>
      <c r="H165" s="9">
        <f t="shared" si="19"/>
        <v>21337</v>
      </c>
      <c r="I165" s="52">
        <v>74</v>
      </c>
    </row>
    <row r="166" spans="1:9" ht="12.75">
      <c r="A166" s="23" t="s">
        <v>459</v>
      </c>
      <c r="B166" s="27">
        <v>641</v>
      </c>
      <c r="C166" s="27">
        <v>3113</v>
      </c>
      <c r="D166" s="20">
        <v>14197</v>
      </c>
      <c r="E166" s="20">
        <v>10</v>
      </c>
      <c r="F166" s="20">
        <v>5256</v>
      </c>
      <c r="G166" s="20">
        <v>404</v>
      </c>
      <c r="H166" s="9">
        <f t="shared" si="19"/>
        <v>19867</v>
      </c>
      <c r="I166" s="52">
        <v>70</v>
      </c>
    </row>
    <row r="167" spans="1:9" ht="12.75">
      <c r="A167" s="23" t="s">
        <v>460</v>
      </c>
      <c r="B167" s="27">
        <v>635</v>
      </c>
      <c r="C167" s="27">
        <v>3113</v>
      </c>
      <c r="D167" s="20">
        <v>11718</v>
      </c>
      <c r="E167" s="20">
        <v>40</v>
      </c>
      <c r="F167" s="20">
        <v>4350</v>
      </c>
      <c r="G167" s="20">
        <v>325</v>
      </c>
      <c r="H167" s="9">
        <f t="shared" si="19"/>
        <v>16433</v>
      </c>
      <c r="I167" s="52">
        <v>55</v>
      </c>
    </row>
    <row r="168" spans="1:9" ht="12.75">
      <c r="A168" s="23" t="s">
        <v>461</v>
      </c>
      <c r="B168" s="27">
        <v>637</v>
      </c>
      <c r="C168" s="27">
        <v>3113</v>
      </c>
      <c r="D168" s="20">
        <v>8869</v>
      </c>
      <c r="E168" s="20">
        <v>300</v>
      </c>
      <c r="F168" s="20">
        <v>3387</v>
      </c>
      <c r="G168" s="20">
        <v>245</v>
      </c>
      <c r="H168" s="9">
        <f t="shared" si="19"/>
        <v>12801</v>
      </c>
      <c r="I168" s="52">
        <v>44.4</v>
      </c>
    </row>
    <row r="169" spans="1:9" ht="12.75">
      <c r="A169" s="23" t="s">
        <v>462</v>
      </c>
      <c r="B169" s="27">
        <v>639</v>
      </c>
      <c r="C169" s="27">
        <v>3113</v>
      </c>
      <c r="D169" s="20">
        <v>11109</v>
      </c>
      <c r="E169" s="20">
        <v>50</v>
      </c>
      <c r="F169" s="20">
        <v>4128</v>
      </c>
      <c r="G169" s="20">
        <v>267</v>
      </c>
      <c r="H169" s="9">
        <f t="shared" si="19"/>
        <v>15554</v>
      </c>
      <c r="I169" s="52">
        <v>51</v>
      </c>
    </row>
    <row r="170" spans="1:9" ht="12.75">
      <c r="A170" s="23" t="s">
        <v>463</v>
      </c>
      <c r="B170" s="27">
        <v>638</v>
      </c>
      <c r="C170" s="27">
        <v>3113</v>
      </c>
      <c r="D170" s="20">
        <v>12059</v>
      </c>
      <c r="E170" s="20">
        <v>20</v>
      </c>
      <c r="F170" s="20">
        <v>4469</v>
      </c>
      <c r="G170" s="20">
        <v>340</v>
      </c>
      <c r="H170" s="9">
        <f t="shared" si="19"/>
        <v>16888</v>
      </c>
      <c r="I170" s="52">
        <v>60.1</v>
      </c>
    </row>
    <row r="171" spans="1:9" ht="12.75">
      <c r="A171" s="23" t="s">
        <v>464</v>
      </c>
      <c r="B171" s="27">
        <v>642</v>
      </c>
      <c r="C171" s="27">
        <v>3113</v>
      </c>
      <c r="D171" s="20">
        <v>12502</v>
      </c>
      <c r="E171" s="20">
        <v>200</v>
      </c>
      <c r="F171" s="20">
        <v>4696</v>
      </c>
      <c r="G171" s="20">
        <v>377</v>
      </c>
      <c r="H171" s="9">
        <f t="shared" si="19"/>
        <v>17775</v>
      </c>
      <c r="I171" s="52">
        <v>63</v>
      </c>
    </row>
    <row r="172" spans="1:9" ht="12.75">
      <c r="A172" s="36" t="s">
        <v>465</v>
      </c>
      <c r="B172" s="27"/>
      <c r="C172" s="27"/>
      <c r="D172" s="20"/>
      <c r="E172" s="20"/>
      <c r="F172" s="20"/>
      <c r="G172" s="20"/>
      <c r="H172" s="37"/>
      <c r="I172" s="52"/>
    </row>
    <row r="173" spans="1:9" ht="13.5" thickBot="1">
      <c r="A173" s="28" t="s">
        <v>466</v>
      </c>
      <c r="B173" s="31">
        <v>682</v>
      </c>
      <c r="C173" s="31">
        <v>3113</v>
      </c>
      <c r="D173" s="21">
        <v>1867</v>
      </c>
      <c r="E173" s="21">
        <v>40</v>
      </c>
      <c r="F173" s="21">
        <v>705</v>
      </c>
      <c r="G173" s="21">
        <v>66</v>
      </c>
      <c r="H173" s="57">
        <f>+D173+E173+F173+G173</f>
        <v>2678</v>
      </c>
      <c r="I173" s="54">
        <v>9</v>
      </c>
    </row>
    <row r="174" spans="1:9" ht="13.5" thickBot="1">
      <c r="A174" s="44" t="s">
        <v>642</v>
      </c>
      <c r="B174" s="34"/>
      <c r="C174" s="34"/>
      <c r="D174" s="22">
        <f aca="true" t="shared" si="20" ref="D174:I174">SUM(D163:D173)</f>
        <v>107881</v>
      </c>
      <c r="E174" s="22">
        <f t="shared" si="20"/>
        <v>835</v>
      </c>
      <c r="F174" s="22">
        <f t="shared" si="20"/>
        <v>40210</v>
      </c>
      <c r="G174" s="22">
        <f t="shared" si="20"/>
        <v>3003</v>
      </c>
      <c r="H174" s="132">
        <f t="shared" si="20"/>
        <v>151929</v>
      </c>
      <c r="I174" s="120">
        <f t="shared" si="20"/>
        <v>529.8</v>
      </c>
    </row>
    <row r="175" spans="1:9" ht="12.75">
      <c r="A175" s="16" t="s">
        <v>467</v>
      </c>
      <c r="B175" s="5"/>
      <c r="C175" s="5"/>
      <c r="D175" s="5"/>
      <c r="E175" s="5"/>
      <c r="F175" s="5"/>
      <c r="G175" s="5"/>
      <c r="H175" s="5"/>
      <c r="I175" s="6"/>
    </row>
    <row r="176" spans="1:9" ht="12.75">
      <c r="A176" s="23" t="s">
        <v>468</v>
      </c>
      <c r="B176" s="27">
        <v>646</v>
      </c>
      <c r="C176" s="27">
        <v>3113</v>
      </c>
      <c r="D176" s="20">
        <v>18553</v>
      </c>
      <c r="E176" s="20">
        <v>180</v>
      </c>
      <c r="F176" s="20">
        <v>6928</v>
      </c>
      <c r="G176" s="20">
        <v>487</v>
      </c>
      <c r="H176" s="9">
        <f aca="true" t="shared" si="21" ref="H176:H184">+D176+E176+F176+G176</f>
        <v>26148</v>
      </c>
      <c r="I176" s="52">
        <v>97.5</v>
      </c>
    </row>
    <row r="177" spans="1:9" ht="12.75">
      <c r="A177" s="23" t="s">
        <v>469</v>
      </c>
      <c r="B177" s="27">
        <v>648</v>
      </c>
      <c r="C177" s="27">
        <v>3113</v>
      </c>
      <c r="D177" s="20">
        <v>6875</v>
      </c>
      <c r="E177" s="20">
        <v>162</v>
      </c>
      <c r="F177" s="20">
        <v>2602</v>
      </c>
      <c r="G177" s="20">
        <v>158</v>
      </c>
      <c r="H177" s="9">
        <f t="shared" si="21"/>
        <v>9797</v>
      </c>
      <c r="I177" s="52">
        <v>35.7</v>
      </c>
    </row>
    <row r="178" spans="1:9" ht="12.75">
      <c r="A178" s="23" t="s">
        <v>470</v>
      </c>
      <c r="B178" s="27">
        <v>647</v>
      </c>
      <c r="C178" s="27">
        <v>3113</v>
      </c>
      <c r="D178" s="20">
        <v>7224</v>
      </c>
      <c r="E178" s="20">
        <v>100</v>
      </c>
      <c r="F178" s="20">
        <v>2708</v>
      </c>
      <c r="G178" s="20">
        <v>187</v>
      </c>
      <c r="H178" s="9">
        <f t="shared" si="21"/>
        <v>10219</v>
      </c>
      <c r="I178" s="52">
        <v>36</v>
      </c>
    </row>
    <row r="179" spans="1:9" ht="12.75">
      <c r="A179" s="23" t="s">
        <v>471</v>
      </c>
      <c r="B179" s="27">
        <v>655</v>
      </c>
      <c r="C179" s="27">
        <v>3113</v>
      </c>
      <c r="D179" s="20">
        <v>10286</v>
      </c>
      <c r="E179" s="20">
        <v>26</v>
      </c>
      <c r="F179" s="20">
        <v>3815</v>
      </c>
      <c r="G179" s="20">
        <v>280</v>
      </c>
      <c r="H179" s="9">
        <f t="shared" si="21"/>
        <v>14407</v>
      </c>
      <c r="I179" s="52">
        <v>52.2</v>
      </c>
    </row>
    <row r="180" spans="1:9" ht="12.75">
      <c r="A180" s="23" t="s">
        <v>472</v>
      </c>
      <c r="B180" s="27">
        <v>652</v>
      </c>
      <c r="C180" s="27">
        <v>3113</v>
      </c>
      <c r="D180" s="20">
        <v>11485</v>
      </c>
      <c r="E180" s="20">
        <v>326</v>
      </c>
      <c r="F180" s="20">
        <v>4282</v>
      </c>
      <c r="G180" s="20">
        <v>283</v>
      </c>
      <c r="H180" s="9">
        <f t="shared" si="21"/>
        <v>16376</v>
      </c>
      <c r="I180" s="52">
        <v>60.5</v>
      </c>
    </row>
    <row r="181" spans="1:9" ht="12.75">
      <c r="A181" s="23" t="s">
        <v>473</v>
      </c>
      <c r="B181" s="27">
        <v>654</v>
      </c>
      <c r="C181" s="27">
        <v>3113</v>
      </c>
      <c r="D181" s="20">
        <v>9010</v>
      </c>
      <c r="E181" s="20">
        <v>40</v>
      </c>
      <c r="F181" s="20">
        <v>3348</v>
      </c>
      <c r="G181" s="20">
        <v>252</v>
      </c>
      <c r="H181" s="9">
        <f t="shared" si="21"/>
        <v>12650</v>
      </c>
      <c r="I181" s="52">
        <v>47.7</v>
      </c>
    </row>
    <row r="182" spans="1:9" ht="12.75">
      <c r="A182" s="23" t="s">
        <v>474</v>
      </c>
      <c r="B182" s="27">
        <v>653</v>
      </c>
      <c r="C182" s="27">
        <v>3113</v>
      </c>
      <c r="D182" s="20">
        <v>8959</v>
      </c>
      <c r="E182" s="20">
        <v>0</v>
      </c>
      <c r="F182" s="20">
        <v>3316</v>
      </c>
      <c r="G182" s="20">
        <v>226</v>
      </c>
      <c r="H182" s="9">
        <f t="shared" si="21"/>
        <v>12501</v>
      </c>
      <c r="I182" s="52">
        <v>46.8</v>
      </c>
    </row>
    <row r="183" spans="1:9" ht="12.75">
      <c r="A183" s="23" t="s">
        <v>475</v>
      </c>
      <c r="B183" s="27">
        <v>650</v>
      </c>
      <c r="C183" s="27">
        <v>3113</v>
      </c>
      <c r="D183" s="20">
        <v>6689</v>
      </c>
      <c r="E183" s="20">
        <v>60</v>
      </c>
      <c r="F183" s="20">
        <v>2496</v>
      </c>
      <c r="G183" s="20">
        <v>164</v>
      </c>
      <c r="H183" s="9">
        <f t="shared" si="21"/>
        <v>9409</v>
      </c>
      <c r="I183" s="52">
        <v>33</v>
      </c>
    </row>
    <row r="184" spans="1:9" ht="12.75">
      <c r="A184" s="23" t="s">
        <v>476</v>
      </c>
      <c r="B184" s="27">
        <v>651</v>
      </c>
      <c r="C184" s="27">
        <v>3113</v>
      </c>
      <c r="D184" s="20">
        <v>11123</v>
      </c>
      <c r="E184" s="20">
        <v>30</v>
      </c>
      <c r="F184" s="20">
        <v>4127</v>
      </c>
      <c r="G184" s="20">
        <v>276</v>
      </c>
      <c r="H184" s="9">
        <f t="shared" si="21"/>
        <v>15556</v>
      </c>
      <c r="I184" s="52">
        <v>53.9</v>
      </c>
    </row>
    <row r="185" spans="1:9" ht="12.75">
      <c r="A185" s="36" t="s">
        <v>477</v>
      </c>
      <c r="B185" s="27"/>
      <c r="C185" s="27"/>
      <c r="D185" s="27"/>
      <c r="E185" s="27"/>
      <c r="F185" s="27"/>
      <c r="G185" s="27"/>
      <c r="H185" s="37"/>
      <c r="I185" s="58"/>
    </row>
    <row r="186" spans="1:9" ht="12.75">
      <c r="A186" s="23" t="s">
        <v>478</v>
      </c>
      <c r="B186" s="27">
        <v>680</v>
      </c>
      <c r="C186" s="27">
        <v>3113</v>
      </c>
      <c r="D186" s="20">
        <v>2347</v>
      </c>
      <c r="E186" s="20">
        <v>15</v>
      </c>
      <c r="F186" s="20">
        <v>873</v>
      </c>
      <c r="G186" s="20">
        <v>68</v>
      </c>
      <c r="H186" s="9">
        <f>+D186+E186+F186+G186</f>
        <v>3303</v>
      </c>
      <c r="I186" s="52">
        <v>12.7</v>
      </c>
    </row>
    <row r="187" spans="1:9" ht="13.5" thickBot="1">
      <c r="A187" s="28" t="s">
        <v>479</v>
      </c>
      <c r="B187" s="31">
        <v>681</v>
      </c>
      <c r="C187" s="31">
        <v>3113</v>
      </c>
      <c r="D187" s="21">
        <v>9595</v>
      </c>
      <c r="E187" s="21">
        <v>180</v>
      </c>
      <c r="F187" s="21">
        <v>3612</v>
      </c>
      <c r="G187" s="21">
        <v>255</v>
      </c>
      <c r="H187" s="12">
        <f>+D187+E187+F187+G187</f>
        <v>13642</v>
      </c>
      <c r="I187" s="54">
        <v>50</v>
      </c>
    </row>
    <row r="188" spans="1:9" ht="13.5" thickBot="1">
      <c r="A188" s="44" t="s">
        <v>643</v>
      </c>
      <c r="B188" s="34"/>
      <c r="C188" s="34"/>
      <c r="D188" s="22">
        <f aca="true" t="shared" si="22" ref="D188:I188">SUM(D176:D187)</f>
        <v>102146</v>
      </c>
      <c r="E188" s="22">
        <f t="shared" si="22"/>
        <v>1119</v>
      </c>
      <c r="F188" s="22">
        <f t="shared" si="22"/>
        <v>38107</v>
      </c>
      <c r="G188" s="22">
        <f t="shared" si="22"/>
        <v>2636</v>
      </c>
      <c r="H188" s="15">
        <f t="shared" si="22"/>
        <v>144008</v>
      </c>
      <c r="I188" s="120">
        <f t="shared" si="22"/>
        <v>526</v>
      </c>
    </row>
    <row r="189" spans="1:9" ht="12.75">
      <c r="A189" s="16" t="s">
        <v>480</v>
      </c>
      <c r="B189" s="5"/>
      <c r="C189" s="5"/>
      <c r="D189" s="5"/>
      <c r="E189" s="5"/>
      <c r="F189" s="5"/>
      <c r="G189" s="5"/>
      <c r="H189" s="55"/>
      <c r="I189" s="6"/>
    </row>
    <row r="190" spans="1:9" ht="12.75">
      <c r="A190" s="23" t="s">
        <v>481</v>
      </c>
      <c r="B190" s="27">
        <v>665</v>
      </c>
      <c r="C190" s="27">
        <v>3113</v>
      </c>
      <c r="D190" s="20">
        <v>17953</v>
      </c>
      <c r="E190" s="20">
        <v>280</v>
      </c>
      <c r="F190" s="20">
        <v>6736</v>
      </c>
      <c r="G190" s="20">
        <v>535</v>
      </c>
      <c r="H190" s="9">
        <f aca="true" t="shared" si="23" ref="H190:H200">+D190+E190+F190+G190</f>
        <v>25504</v>
      </c>
      <c r="I190" s="52">
        <v>87</v>
      </c>
    </row>
    <row r="191" spans="1:9" ht="12.75">
      <c r="A191" s="23" t="s">
        <v>482</v>
      </c>
      <c r="B191" s="27">
        <v>660</v>
      </c>
      <c r="C191" s="27">
        <v>3113</v>
      </c>
      <c r="D191" s="20">
        <v>12245</v>
      </c>
      <c r="E191" s="20">
        <v>123</v>
      </c>
      <c r="F191" s="20">
        <v>4545</v>
      </c>
      <c r="G191" s="20">
        <v>360</v>
      </c>
      <c r="H191" s="9">
        <f t="shared" si="23"/>
        <v>17273</v>
      </c>
      <c r="I191" s="52">
        <v>61.5</v>
      </c>
    </row>
    <row r="192" spans="1:9" ht="12.75">
      <c r="A192" s="23" t="s">
        <v>483</v>
      </c>
      <c r="B192" s="27">
        <v>666</v>
      </c>
      <c r="C192" s="27">
        <v>3113</v>
      </c>
      <c r="D192" s="20">
        <v>8182</v>
      </c>
      <c r="E192" s="20">
        <v>170</v>
      </c>
      <c r="F192" s="20">
        <v>3044</v>
      </c>
      <c r="G192" s="20">
        <v>216</v>
      </c>
      <c r="H192" s="9">
        <f t="shared" si="23"/>
        <v>11612</v>
      </c>
      <c r="I192" s="52">
        <v>39.6</v>
      </c>
    </row>
    <row r="193" spans="1:9" ht="12.75">
      <c r="A193" s="23" t="s">
        <v>484</v>
      </c>
      <c r="B193" s="27">
        <v>658</v>
      </c>
      <c r="C193" s="27">
        <v>3113</v>
      </c>
      <c r="D193" s="20">
        <v>5808</v>
      </c>
      <c r="E193" s="20">
        <v>50</v>
      </c>
      <c r="F193" s="20">
        <v>2166</v>
      </c>
      <c r="G193" s="20">
        <v>255</v>
      </c>
      <c r="H193" s="9">
        <f t="shared" si="23"/>
        <v>8279</v>
      </c>
      <c r="I193" s="52">
        <v>27.9</v>
      </c>
    </row>
    <row r="194" spans="1:9" ht="12.75">
      <c r="A194" s="23" t="s">
        <v>485</v>
      </c>
      <c r="B194" s="27">
        <v>659</v>
      </c>
      <c r="C194" s="27">
        <v>3113</v>
      </c>
      <c r="D194" s="20">
        <v>9155</v>
      </c>
      <c r="E194" s="20">
        <v>60</v>
      </c>
      <c r="F194" s="20">
        <v>3409</v>
      </c>
      <c r="G194" s="20">
        <v>260</v>
      </c>
      <c r="H194" s="9">
        <f t="shared" si="23"/>
        <v>12884</v>
      </c>
      <c r="I194" s="52">
        <v>44</v>
      </c>
    </row>
    <row r="195" spans="1:9" ht="12.75">
      <c r="A195" s="23" t="s">
        <v>486</v>
      </c>
      <c r="B195" s="27">
        <v>662</v>
      </c>
      <c r="C195" s="27">
        <v>3113</v>
      </c>
      <c r="D195" s="20">
        <v>9161</v>
      </c>
      <c r="E195" s="20">
        <v>75</v>
      </c>
      <c r="F195" s="20">
        <v>3416</v>
      </c>
      <c r="G195" s="20">
        <v>246</v>
      </c>
      <c r="H195" s="9">
        <f t="shared" si="23"/>
        <v>12898</v>
      </c>
      <c r="I195" s="52">
        <v>46.4</v>
      </c>
    </row>
    <row r="196" spans="1:9" ht="12.75">
      <c r="A196" s="23" t="s">
        <v>487</v>
      </c>
      <c r="B196" s="27">
        <v>663</v>
      </c>
      <c r="C196" s="27">
        <v>3113</v>
      </c>
      <c r="D196" s="20">
        <v>9082</v>
      </c>
      <c r="E196" s="20">
        <v>99</v>
      </c>
      <c r="F196" s="20">
        <v>3389</v>
      </c>
      <c r="G196" s="20">
        <v>242</v>
      </c>
      <c r="H196" s="9">
        <f t="shared" si="23"/>
        <v>12812</v>
      </c>
      <c r="I196" s="52">
        <v>44.5</v>
      </c>
    </row>
    <row r="197" spans="1:9" ht="12.75">
      <c r="A197" s="23" t="s">
        <v>488</v>
      </c>
      <c r="B197" s="27">
        <v>661</v>
      </c>
      <c r="C197" s="27">
        <v>3113</v>
      </c>
      <c r="D197" s="20">
        <v>11728</v>
      </c>
      <c r="E197" s="20">
        <v>130</v>
      </c>
      <c r="F197" s="20">
        <v>4351</v>
      </c>
      <c r="G197" s="20">
        <v>350</v>
      </c>
      <c r="H197" s="9">
        <f t="shared" si="23"/>
        <v>16559</v>
      </c>
      <c r="I197" s="52">
        <v>58.9</v>
      </c>
    </row>
    <row r="198" spans="1:9" ht="12.75">
      <c r="A198" s="23" t="s">
        <v>489</v>
      </c>
      <c r="B198" s="27">
        <v>667</v>
      </c>
      <c r="C198" s="27">
        <v>3113</v>
      </c>
      <c r="D198" s="20">
        <v>10894</v>
      </c>
      <c r="E198" s="20">
        <v>30</v>
      </c>
      <c r="F198" s="20">
        <v>4041</v>
      </c>
      <c r="G198" s="20">
        <v>308</v>
      </c>
      <c r="H198" s="9">
        <f t="shared" si="23"/>
        <v>15273</v>
      </c>
      <c r="I198" s="52">
        <v>54.3</v>
      </c>
    </row>
    <row r="199" spans="1:9" ht="12.75">
      <c r="A199" s="23" t="s">
        <v>490</v>
      </c>
      <c r="B199" s="27">
        <v>656</v>
      </c>
      <c r="C199" s="27">
        <v>3113</v>
      </c>
      <c r="D199" s="20">
        <v>4172</v>
      </c>
      <c r="E199" s="20">
        <v>0</v>
      </c>
      <c r="F199" s="20">
        <v>1544</v>
      </c>
      <c r="G199" s="20">
        <v>134</v>
      </c>
      <c r="H199" s="9">
        <f t="shared" si="23"/>
        <v>5850</v>
      </c>
      <c r="I199" s="52">
        <v>20.6</v>
      </c>
    </row>
    <row r="200" spans="1:9" ht="13.5" thickBot="1">
      <c r="A200" s="66" t="s">
        <v>491</v>
      </c>
      <c r="B200" s="67">
        <v>664</v>
      </c>
      <c r="C200" s="67">
        <v>3113</v>
      </c>
      <c r="D200" s="68">
        <v>13835</v>
      </c>
      <c r="E200" s="68">
        <v>200</v>
      </c>
      <c r="F200" s="68">
        <v>5189</v>
      </c>
      <c r="G200" s="68">
        <v>374</v>
      </c>
      <c r="H200" s="110">
        <f t="shared" si="23"/>
        <v>19598</v>
      </c>
      <c r="I200" s="70">
        <v>65</v>
      </c>
    </row>
    <row r="201" spans="1:9" ht="12.75">
      <c r="A201" s="1"/>
      <c r="B201" s="1"/>
      <c r="C201" s="1"/>
      <c r="D201" s="113"/>
      <c r="E201" s="113"/>
      <c r="F201" s="113"/>
      <c r="G201" s="113"/>
      <c r="H201" s="114"/>
      <c r="I201" s="162"/>
    </row>
    <row r="202" spans="1:9" ht="12.75">
      <c r="A202" s="16" t="s">
        <v>492</v>
      </c>
      <c r="B202" s="5"/>
      <c r="C202" s="5"/>
      <c r="D202" s="18"/>
      <c r="E202" s="18"/>
      <c r="F202" s="18"/>
      <c r="G202" s="18"/>
      <c r="H202" s="55"/>
      <c r="I202" s="56"/>
    </row>
    <row r="203" spans="1:9" ht="13.5" thickBot="1">
      <c r="A203" s="28" t="s">
        <v>493</v>
      </c>
      <c r="B203" s="31">
        <v>688</v>
      </c>
      <c r="C203" s="31">
        <v>3113</v>
      </c>
      <c r="D203" s="21">
        <v>5451</v>
      </c>
      <c r="E203" s="21">
        <v>10</v>
      </c>
      <c r="F203" s="21">
        <v>2020</v>
      </c>
      <c r="G203" s="21">
        <v>122</v>
      </c>
      <c r="H203" s="57">
        <f>+D203+E203+F203+G203</f>
        <v>7603</v>
      </c>
      <c r="I203" s="54">
        <v>26.3</v>
      </c>
    </row>
    <row r="204" spans="1:9" ht="13.5" thickBot="1">
      <c r="A204" s="44" t="s">
        <v>644</v>
      </c>
      <c r="B204" s="34"/>
      <c r="C204" s="34"/>
      <c r="D204" s="22">
        <f aca="true" t="shared" si="24" ref="D204:I204">SUM(D190:D203)</f>
        <v>117666</v>
      </c>
      <c r="E204" s="22">
        <f t="shared" si="24"/>
        <v>1227</v>
      </c>
      <c r="F204" s="22">
        <f t="shared" si="24"/>
        <v>43850</v>
      </c>
      <c r="G204" s="22">
        <f t="shared" si="24"/>
        <v>3402</v>
      </c>
      <c r="H204" s="132">
        <f t="shared" si="24"/>
        <v>166145</v>
      </c>
      <c r="I204" s="120">
        <f t="shared" si="24"/>
        <v>576</v>
      </c>
    </row>
    <row r="205" spans="1:9" ht="12.75">
      <c r="A205" s="16" t="s">
        <v>494</v>
      </c>
      <c r="B205" s="5"/>
      <c r="C205" s="5"/>
      <c r="D205" s="5"/>
      <c r="E205" s="5"/>
      <c r="F205" s="5"/>
      <c r="G205" s="5"/>
      <c r="H205" s="5"/>
      <c r="I205" s="6"/>
    </row>
    <row r="206" spans="1:9" ht="12.75">
      <c r="A206" s="23" t="s">
        <v>495</v>
      </c>
      <c r="B206" s="27">
        <v>673</v>
      </c>
      <c r="C206" s="27">
        <v>3113</v>
      </c>
      <c r="D206" s="20">
        <v>9200</v>
      </c>
      <c r="E206" s="20">
        <v>25</v>
      </c>
      <c r="F206" s="20">
        <v>3413</v>
      </c>
      <c r="G206" s="20">
        <v>262</v>
      </c>
      <c r="H206" s="9">
        <f aca="true" t="shared" si="25" ref="H206:H212">+D206+E206+F206+G206</f>
        <v>12900</v>
      </c>
      <c r="I206" s="52">
        <v>46</v>
      </c>
    </row>
    <row r="207" spans="1:9" ht="12.75">
      <c r="A207" s="23" t="s">
        <v>496</v>
      </c>
      <c r="B207" s="27">
        <v>671</v>
      </c>
      <c r="C207" s="27">
        <v>3113</v>
      </c>
      <c r="D207" s="20">
        <v>18906</v>
      </c>
      <c r="E207" s="20">
        <v>228</v>
      </c>
      <c r="F207" s="20">
        <v>7080</v>
      </c>
      <c r="G207" s="20">
        <v>579</v>
      </c>
      <c r="H207" s="9">
        <f t="shared" si="25"/>
        <v>26793</v>
      </c>
      <c r="I207" s="52">
        <v>96.3</v>
      </c>
    </row>
    <row r="208" spans="1:9" ht="12.75">
      <c r="A208" s="23" t="s">
        <v>497</v>
      </c>
      <c r="B208" s="27">
        <v>668</v>
      </c>
      <c r="C208" s="27">
        <v>3113</v>
      </c>
      <c r="D208" s="20">
        <v>8068</v>
      </c>
      <c r="E208" s="20">
        <v>200</v>
      </c>
      <c r="F208" s="20">
        <v>3059</v>
      </c>
      <c r="G208" s="20">
        <v>237</v>
      </c>
      <c r="H208" s="9">
        <f t="shared" si="25"/>
        <v>11564</v>
      </c>
      <c r="I208" s="52">
        <v>38.4</v>
      </c>
    </row>
    <row r="209" spans="1:9" ht="12.75">
      <c r="A209" s="23" t="s">
        <v>498</v>
      </c>
      <c r="B209" s="27">
        <v>669</v>
      </c>
      <c r="C209" s="27">
        <v>3113</v>
      </c>
      <c r="D209" s="20">
        <v>10815</v>
      </c>
      <c r="E209" s="20">
        <v>120</v>
      </c>
      <c r="F209" s="20">
        <v>4024</v>
      </c>
      <c r="G209" s="20">
        <v>305</v>
      </c>
      <c r="H209" s="9">
        <f t="shared" si="25"/>
        <v>15264</v>
      </c>
      <c r="I209" s="52">
        <v>55.8</v>
      </c>
    </row>
    <row r="210" spans="1:9" ht="12.75">
      <c r="A210" s="23"/>
      <c r="B210" s="27"/>
      <c r="C210" s="27"/>
      <c r="D210" s="20"/>
      <c r="E210" s="20"/>
      <c r="F210" s="20"/>
      <c r="G210" s="20"/>
      <c r="H210" s="9"/>
      <c r="I210" s="52"/>
    </row>
    <row r="211" spans="1:9" ht="12.75">
      <c r="A211" s="23" t="s">
        <v>499</v>
      </c>
      <c r="B211" s="27">
        <v>672</v>
      </c>
      <c r="C211" s="27">
        <v>3113</v>
      </c>
      <c r="D211" s="20">
        <v>5373</v>
      </c>
      <c r="E211" s="20">
        <v>30</v>
      </c>
      <c r="F211" s="20">
        <v>1999</v>
      </c>
      <c r="G211" s="20">
        <v>136</v>
      </c>
      <c r="H211" s="9">
        <f t="shared" si="25"/>
        <v>7538</v>
      </c>
      <c r="I211" s="52">
        <v>25.6</v>
      </c>
    </row>
    <row r="212" spans="1:9" ht="12.75">
      <c r="A212" s="23" t="s">
        <v>500</v>
      </c>
      <c r="B212" s="27">
        <v>670</v>
      </c>
      <c r="C212" s="27">
        <v>3113</v>
      </c>
      <c r="D212" s="20">
        <v>17934</v>
      </c>
      <c r="E212" s="20">
        <v>200</v>
      </c>
      <c r="F212" s="20">
        <v>6710</v>
      </c>
      <c r="G212" s="20">
        <v>541</v>
      </c>
      <c r="H212" s="9">
        <f t="shared" si="25"/>
        <v>25385</v>
      </c>
      <c r="I212" s="52">
        <v>89.1</v>
      </c>
    </row>
    <row r="213" spans="1:9" ht="12.75">
      <c r="A213" s="36" t="s">
        <v>501</v>
      </c>
      <c r="B213" s="27"/>
      <c r="C213" s="27"/>
      <c r="D213" s="27"/>
      <c r="E213" s="27"/>
      <c r="F213" s="27"/>
      <c r="G213" s="27"/>
      <c r="H213" s="37"/>
      <c r="I213" s="58"/>
    </row>
    <row r="214" spans="1:9" ht="13.5" thickBot="1">
      <c r="A214" s="28" t="s">
        <v>502</v>
      </c>
      <c r="B214" s="31">
        <v>704</v>
      </c>
      <c r="C214" s="31">
        <v>3113</v>
      </c>
      <c r="D214" s="21">
        <v>5065</v>
      </c>
      <c r="E214" s="21">
        <v>70</v>
      </c>
      <c r="F214" s="21">
        <v>1900</v>
      </c>
      <c r="G214" s="21">
        <v>131</v>
      </c>
      <c r="H214" s="57">
        <f>+D214+E214+F214+G214</f>
        <v>7166</v>
      </c>
      <c r="I214" s="54">
        <v>23.8</v>
      </c>
    </row>
    <row r="215" spans="1:9" ht="13.5" thickBot="1">
      <c r="A215" s="44" t="s">
        <v>645</v>
      </c>
      <c r="B215" s="34"/>
      <c r="C215" s="34"/>
      <c r="D215" s="22">
        <f aca="true" t="shared" si="26" ref="D215:I215">SUM(D206:D214)</f>
        <v>75361</v>
      </c>
      <c r="E215" s="22">
        <f t="shared" si="26"/>
        <v>873</v>
      </c>
      <c r="F215" s="22">
        <f t="shared" si="26"/>
        <v>28185</v>
      </c>
      <c r="G215" s="22">
        <f t="shared" si="26"/>
        <v>2191</v>
      </c>
      <c r="H215" s="132">
        <f t="shared" si="26"/>
        <v>106610</v>
      </c>
      <c r="I215" s="120">
        <f t="shared" si="26"/>
        <v>375.00000000000006</v>
      </c>
    </row>
    <row r="216" spans="1:9" ht="12.75">
      <c r="A216" s="16" t="s">
        <v>503</v>
      </c>
      <c r="B216" s="5"/>
      <c r="C216" s="5"/>
      <c r="D216" s="5"/>
      <c r="E216" s="5"/>
      <c r="F216" s="5"/>
      <c r="G216" s="5"/>
      <c r="H216" s="5"/>
      <c r="I216" s="6"/>
    </row>
    <row r="217" spans="1:9" ht="12.75">
      <c r="A217" s="23" t="s">
        <v>504</v>
      </c>
      <c r="B217" s="27">
        <v>675</v>
      </c>
      <c r="C217" s="27">
        <v>3113</v>
      </c>
      <c r="D217" s="20">
        <v>8433</v>
      </c>
      <c r="E217" s="20">
        <v>5</v>
      </c>
      <c r="F217" s="20">
        <v>3122</v>
      </c>
      <c r="G217" s="20">
        <v>230</v>
      </c>
      <c r="H217" s="9">
        <f>+D217+E217+F217+G217</f>
        <v>11790</v>
      </c>
      <c r="I217" s="52">
        <v>40.5</v>
      </c>
    </row>
    <row r="218" spans="1:9" ht="12.75">
      <c r="A218" s="23" t="s">
        <v>505</v>
      </c>
      <c r="B218" s="27">
        <v>674</v>
      </c>
      <c r="C218" s="27">
        <v>3113</v>
      </c>
      <c r="D218" s="20">
        <v>9100</v>
      </c>
      <c r="E218" s="20">
        <v>28</v>
      </c>
      <c r="F218" s="20">
        <v>3375</v>
      </c>
      <c r="G218" s="20">
        <v>226</v>
      </c>
      <c r="H218" s="9">
        <f>+D218+E218+F218+G218</f>
        <v>12729</v>
      </c>
      <c r="I218" s="52">
        <v>49.2</v>
      </c>
    </row>
    <row r="219" spans="1:9" ht="12.75">
      <c r="A219" s="23" t="s">
        <v>506</v>
      </c>
      <c r="B219" s="27">
        <v>676</v>
      </c>
      <c r="C219" s="27">
        <v>3113</v>
      </c>
      <c r="D219" s="20">
        <v>7268</v>
      </c>
      <c r="E219" s="20">
        <v>78</v>
      </c>
      <c r="F219" s="20">
        <v>2692</v>
      </c>
      <c r="G219" s="20">
        <v>193</v>
      </c>
      <c r="H219" s="9">
        <f>+D219+E219+F219+G219</f>
        <v>10231</v>
      </c>
      <c r="I219" s="52">
        <v>32.2</v>
      </c>
    </row>
    <row r="220" spans="1:9" ht="12.75">
      <c r="A220" s="23" t="s">
        <v>507</v>
      </c>
      <c r="B220" s="27">
        <v>678</v>
      </c>
      <c r="C220" s="27">
        <v>3113</v>
      </c>
      <c r="D220" s="20">
        <v>7900</v>
      </c>
      <c r="E220" s="20">
        <v>5</v>
      </c>
      <c r="F220" s="20">
        <v>2925</v>
      </c>
      <c r="G220" s="20">
        <v>225</v>
      </c>
      <c r="H220" s="9">
        <f>+D220+E220+F220+G220</f>
        <v>11055</v>
      </c>
      <c r="I220" s="52">
        <v>35.5</v>
      </c>
    </row>
    <row r="221" spans="1:9" ht="12.75">
      <c r="A221" s="23" t="s">
        <v>508</v>
      </c>
      <c r="B221" s="27">
        <v>677</v>
      </c>
      <c r="C221" s="27">
        <v>3113</v>
      </c>
      <c r="D221" s="20">
        <v>8518</v>
      </c>
      <c r="E221" s="20">
        <v>44</v>
      </c>
      <c r="F221" s="20">
        <v>3157</v>
      </c>
      <c r="G221" s="20">
        <v>249</v>
      </c>
      <c r="H221" s="9">
        <f>+D221+E221+F221+G221</f>
        <v>11968</v>
      </c>
      <c r="I221" s="52">
        <v>38.4</v>
      </c>
    </row>
    <row r="222" spans="1:9" ht="12.75">
      <c r="A222" s="36" t="s">
        <v>509</v>
      </c>
      <c r="B222" s="27"/>
      <c r="C222" s="27"/>
      <c r="D222" s="27"/>
      <c r="E222" s="27"/>
      <c r="F222" s="27"/>
      <c r="G222" s="27"/>
      <c r="H222" s="37"/>
      <c r="I222" s="58"/>
    </row>
    <row r="223" spans="1:9" ht="12.75">
      <c r="A223" s="23" t="s">
        <v>510</v>
      </c>
      <c r="B223" s="27">
        <v>1359</v>
      </c>
      <c r="C223" s="27">
        <v>3113</v>
      </c>
      <c r="D223" s="20">
        <v>1904</v>
      </c>
      <c r="E223" s="20">
        <v>0</v>
      </c>
      <c r="F223" s="20">
        <v>704</v>
      </c>
      <c r="G223" s="20">
        <v>53</v>
      </c>
      <c r="H223" s="37">
        <f>+D223+E223+F223+G223</f>
        <v>2661</v>
      </c>
      <c r="I223" s="52">
        <v>9.5</v>
      </c>
    </row>
    <row r="224" spans="1:9" ht="12.75">
      <c r="A224" s="36" t="s">
        <v>511</v>
      </c>
      <c r="B224" s="27"/>
      <c r="C224" s="27"/>
      <c r="D224" s="20"/>
      <c r="E224" s="20"/>
      <c r="F224" s="20"/>
      <c r="G224" s="20"/>
      <c r="H224" s="9"/>
      <c r="I224" s="52"/>
    </row>
    <row r="225" spans="1:9" ht="12.75">
      <c r="A225" s="59" t="s">
        <v>512</v>
      </c>
      <c r="B225" s="27">
        <v>715</v>
      </c>
      <c r="C225" s="27">
        <v>3113</v>
      </c>
      <c r="D225" s="20">
        <v>4752</v>
      </c>
      <c r="E225" s="20">
        <v>3</v>
      </c>
      <c r="F225" s="20">
        <v>1759</v>
      </c>
      <c r="G225" s="20">
        <v>120</v>
      </c>
      <c r="H225" s="37">
        <f>+D225+E225+F225+G225</f>
        <v>6634</v>
      </c>
      <c r="I225" s="52">
        <v>24.5</v>
      </c>
    </row>
    <row r="226" spans="1:9" ht="12.75">
      <c r="A226" s="36" t="s">
        <v>513</v>
      </c>
      <c r="B226" s="27"/>
      <c r="C226" s="27"/>
      <c r="D226" s="20"/>
      <c r="E226" s="20"/>
      <c r="F226" s="20"/>
      <c r="G226" s="20"/>
      <c r="H226" s="9"/>
      <c r="I226" s="52"/>
    </row>
    <row r="227" spans="1:9" ht="12.75">
      <c r="A227" s="23" t="s">
        <v>514</v>
      </c>
      <c r="B227" s="27">
        <v>716</v>
      </c>
      <c r="C227" s="27">
        <v>3113</v>
      </c>
      <c r="D227" s="20">
        <v>7032</v>
      </c>
      <c r="E227" s="20">
        <v>5</v>
      </c>
      <c r="F227" s="20">
        <v>2604</v>
      </c>
      <c r="G227" s="20">
        <v>179</v>
      </c>
      <c r="H227" s="9">
        <f>+D227+E227+F227+G227</f>
        <v>9820</v>
      </c>
      <c r="I227" s="52">
        <v>36</v>
      </c>
    </row>
    <row r="228" spans="1:9" ht="12.75">
      <c r="A228" s="23" t="s">
        <v>515</v>
      </c>
      <c r="B228" s="27">
        <v>1360</v>
      </c>
      <c r="C228" s="27">
        <v>3113</v>
      </c>
      <c r="D228" s="20">
        <v>2261</v>
      </c>
      <c r="E228" s="20">
        <v>0</v>
      </c>
      <c r="F228" s="20">
        <v>836</v>
      </c>
      <c r="G228" s="20">
        <v>75</v>
      </c>
      <c r="H228" s="9">
        <f>+D228+E228+F228+G228</f>
        <v>3172</v>
      </c>
      <c r="I228" s="52">
        <v>11.2</v>
      </c>
    </row>
    <row r="229" spans="1:9" ht="12.75">
      <c r="A229" s="36" t="s">
        <v>516</v>
      </c>
      <c r="B229" s="27"/>
      <c r="C229" s="27"/>
      <c r="D229" s="20"/>
      <c r="E229" s="20"/>
      <c r="F229" s="20"/>
      <c r="G229" s="20"/>
      <c r="H229" s="37"/>
      <c r="I229" s="52"/>
    </row>
    <row r="230" spans="1:9" ht="13.5" thickBot="1">
      <c r="A230" s="28" t="s">
        <v>517</v>
      </c>
      <c r="B230" s="31">
        <v>717</v>
      </c>
      <c r="C230" s="31">
        <v>3113</v>
      </c>
      <c r="D230" s="21">
        <v>2310</v>
      </c>
      <c r="E230" s="21">
        <v>0</v>
      </c>
      <c r="F230" s="21">
        <v>855</v>
      </c>
      <c r="G230" s="21">
        <v>42</v>
      </c>
      <c r="H230" s="57">
        <f>+D230+E230+F230+G230</f>
        <v>3207</v>
      </c>
      <c r="I230" s="54">
        <v>13.1</v>
      </c>
    </row>
    <row r="231" spans="1:9" ht="13.5" thickBot="1">
      <c r="A231" s="13" t="s">
        <v>646</v>
      </c>
      <c r="B231" s="34"/>
      <c r="C231" s="34"/>
      <c r="D231" s="22">
        <f aca="true" t="shared" si="27" ref="D231:I231">SUM(D217:D230)</f>
        <v>59478</v>
      </c>
      <c r="E231" s="22">
        <f t="shared" si="27"/>
        <v>168</v>
      </c>
      <c r="F231" s="22">
        <f t="shared" si="27"/>
        <v>22029</v>
      </c>
      <c r="G231" s="22">
        <f t="shared" si="27"/>
        <v>1592</v>
      </c>
      <c r="H231" s="132">
        <f t="shared" si="27"/>
        <v>83267</v>
      </c>
      <c r="I231" s="120">
        <f t="shared" si="27"/>
        <v>290.1</v>
      </c>
    </row>
    <row r="232" spans="1:9" ht="12.75">
      <c r="A232" s="16" t="s">
        <v>519</v>
      </c>
      <c r="B232" s="5"/>
      <c r="C232" s="5"/>
      <c r="D232" s="18"/>
      <c r="E232" s="18"/>
      <c r="F232" s="18"/>
      <c r="G232" s="18"/>
      <c r="H232" s="19"/>
      <c r="I232" s="56"/>
    </row>
    <row r="233" spans="1:9" ht="12.75">
      <c r="A233" s="23" t="s">
        <v>520</v>
      </c>
      <c r="B233" s="27">
        <v>718</v>
      </c>
      <c r="C233" s="27">
        <v>3113</v>
      </c>
      <c r="D233" s="20">
        <v>8784</v>
      </c>
      <c r="E233" s="20">
        <v>180</v>
      </c>
      <c r="F233" s="20">
        <v>3313</v>
      </c>
      <c r="G233" s="20">
        <v>270</v>
      </c>
      <c r="H233" s="37">
        <f>+D233+E233+F233+G233</f>
        <v>12547</v>
      </c>
      <c r="I233" s="52">
        <v>43</v>
      </c>
    </row>
    <row r="234" spans="1:9" ht="12.75">
      <c r="A234" s="36" t="s">
        <v>521</v>
      </c>
      <c r="B234" s="27"/>
      <c r="C234" s="27"/>
      <c r="D234" s="20"/>
      <c r="E234" s="20"/>
      <c r="F234" s="20"/>
      <c r="G234" s="20"/>
      <c r="H234" s="9"/>
      <c r="I234" s="52"/>
    </row>
    <row r="235" spans="1:9" ht="12.75">
      <c r="A235" s="23" t="s">
        <v>522</v>
      </c>
      <c r="B235" s="27">
        <v>690</v>
      </c>
      <c r="C235" s="27">
        <v>3113</v>
      </c>
      <c r="D235" s="20">
        <v>4256</v>
      </c>
      <c r="E235" s="20">
        <v>70</v>
      </c>
      <c r="F235" s="20">
        <v>1600</v>
      </c>
      <c r="G235" s="20">
        <v>110</v>
      </c>
      <c r="H235" s="37">
        <f>+D235+E235+F235+G235</f>
        <v>6036</v>
      </c>
      <c r="I235" s="52">
        <v>21.5</v>
      </c>
    </row>
    <row r="236" spans="1:9" ht="12.75">
      <c r="A236" s="36" t="s">
        <v>523</v>
      </c>
      <c r="B236" s="27"/>
      <c r="C236" s="27"/>
      <c r="D236" s="20"/>
      <c r="E236" s="20"/>
      <c r="F236" s="20"/>
      <c r="G236" s="20"/>
      <c r="H236" s="9"/>
      <c r="I236" s="52"/>
    </row>
    <row r="237" spans="1:9" ht="12.75">
      <c r="A237" s="23" t="s">
        <v>524</v>
      </c>
      <c r="B237" s="27">
        <v>689</v>
      </c>
      <c r="C237" s="27">
        <v>3113</v>
      </c>
      <c r="D237" s="20">
        <v>5316</v>
      </c>
      <c r="E237" s="20">
        <v>40</v>
      </c>
      <c r="F237" s="20">
        <v>1980</v>
      </c>
      <c r="G237" s="20">
        <v>112</v>
      </c>
      <c r="H237" s="37">
        <f>+D237+E237+F237+G237</f>
        <v>7448</v>
      </c>
      <c r="I237" s="52">
        <v>27</v>
      </c>
    </row>
    <row r="238" spans="1:9" ht="12.75">
      <c r="A238" s="36" t="s">
        <v>525</v>
      </c>
      <c r="B238" s="27"/>
      <c r="C238" s="27"/>
      <c r="D238" s="27"/>
      <c r="E238" s="27"/>
      <c r="F238" s="27"/>
      <c r="G238" s="27"/>
      <c r="H238" s="27"/>
      <c r="I238" s="58"/>
    </row>
    <row r="239" spans="1:9" ht="13.5" thickBot="1">
      <c r="A239" s="28" t="s">
        <v>526</v>
      </c>
      <c r="B239" s="31">
        <v>683</v>
      </c>
      <c r="C239" s="31">
        <v>3113</v>
      </c>
      <c r="D239" s="21">
        <v>10592</v>
      </c>
      <c r="E239" s="21">
        <v>140</v>
      </c>
      <c r="F239" s="21">
        <v>3968</v>
      </c>
      <c r="G239" s="21">
        <v>330</v>
      </c>
      <c r="H239" s="12">
        <f>+D239+E239+F239+G239</f>
        <v>15030</v>
      </c>
      <c r="I239" s="54">
        <v>49.8</v>
      </c>
    </row>
    <row r="240" spans="1:9" ht="13.5" thickBot="1">
      <c r="A240" s="44" t="s">
        <v>647</v>
      </c>
      <c r="B240" s="34"/>
      <c r="C240" s="34"/>
      <c r="D240" s="22">
        <f aca="true" t="shared" si="28" ref="D240:I240">SUM(D233:D239)</f>
        <v>28948</v>
      </c>
      <c r="E240" s="22">
        <f t="shared" si="28"/>
        <v>430</v>
      </c>
      <c r="F240" s="22">
        <f t="shared" si="28"/>
        <v>10861</v>
      </c>
      <c r="G240" s="22">
        <f t="shared" si="28"/>
        <v>822</v>
      </c>
      <c r="H240" s="15">
        <f t="shared" si="28"/>
        <v>41061</v>
      </c>
      <c r="I240" s="120">
        <f t="shared" si="28"/>
        <v>141.3</v>
      </c>
    </row>
    <row r="241" spans="1:9" ht="12.75">
      <c r="A241" s="87"/>
      <c r="B241" s="87"/>
      <c r="C241" s="87"/>
      <c r="D241" s="88"/>
      <c r="E241" s="88"/>
      <c r="F241" s="88"/>
      <c r="G241" s="88"/>
      <c r="H241" s="112"/>
      <c r="I241" s="89"/>
    </row>
    <row r="242" spans="1:9" ht="12.75">
      <c r="A242" s="16" t="s">
        <v>528</v>
      </c>
      <c r="B242" s="5"/>
      <c r="C242" s="5"/>
      <c r="D242" s="5"/>
      <c r="E242" s="5"/>
      <c r="F242" s="5"/>
      <c r="G242" s="5"/>
      <c r="H242" s="55"/>
      <c r="I242" s="6"/>
    </row>
    <row r="243" spans="1:9" ht="12.75">
      <c r="A243" s="23" t="s">
        <v>529</v>
      </c>
      <c r="B243" s="27">
        <v>692</v>
      </c>
      <c r="C243" s="27">
        <v>3113</v>
      </c>
      <c r="D243" s="20">
        <v>10583</v>
      </c>
      <c r="E243" s="20">
        <v>170</v>
      </c>
      <c r="F243" s="20">
        <v>3961</v>
      </c>
      <c r="G243" s="20">
        <v>276</v>
      </c>
      <c r="H243" s="9">
        <f>+D243+E243+F243+G243</f>
        <v>14990</v>
      </c>
      <c r="I243" s="52">
        <v>49.9</v>
      </c>
    </row>
    <row r="244" spans="1:9" ht="12.75">
      <c r="A244" s="23" t="s">
        <v>530</v>
      </c>
      <c r="B244" s="27">
        <v>691</v>
      </c>
      <c r="C244" s="27">
        <v>3113</v>
      </c>
      <c r="D244" s="20">
        <v>14555</v>
      </c>
      <c r="E244" s="20">
        <v>60</v>
      </c>
      <c r="F244" s="20">
        <v>5407</v>
      </c>
      <c r="G244" s="20">
        <v>370</v>
      </c>
      <c r="H244" s="9">
        <f>+D244+E244+F244+G244</f>
        <v>20392</v>
      </c>
      <c r="I244" s="52">
        <v>71</v>
      </c>
    </row>
    <row r="245" spans="1:9" ht="12.75">
      <c r="A245" s="23" t="s">
        <v>531</v>
      </c>
      <c r="B245" s="27">
        <v>694</v>
      </c>
      <c r="C245" s="27">
        <v>3113</v>
      </c>
      <c r="D245" s="20">
        <v>20282</v>
      </c>
      <c r="E245" s="20">
        <v>100</v>
      </c>
      <c r="F245" s="20">
        <v>7541</v>
      </c>
      <c r="G245" s="20">
        <v>541</v>
      </c>
      <c r="H245" s="9">
        <f>+D245+E245+F245+G245</f>
        <v>28464</v>
      </c>
      <c r="I245" s="52">
        <v>104.3</v>
      </c>
    </row>
    <row r="246" spans="1:9" ht="12.75">
      <c r="A246" s="36" t="s">
        <v>532</v>
      </c>
      <c r="B246" s="27"/>
      <c r="C246" s="27"/>
      <c r="D246" s="27"/>
      <c r="E246" s="27"/>
      <c r="F246" s="27"/>
      <c r="G246" s="27"/>
      <c r="H246" s="37"/>
      <c r="I246" s="58"/>
    </row>
    <row r="247" spans="1:9" ht="13.5" thickBot="1">
      <c r="A247" s="60" t="s">
        <v>533</v>
      </c>
      <c r="B247" s="61">
        <v>686</v>
      </c>
      <c r="C247" s="61">
        <v>3113</v>
      </c>
      <c r="D247" s="62">
        <v>3442</v>
      </c>
      <c r="E247" s="62">
        <v>6</v>
      </c>
      <c r="F247" s="62">
        <v>1276</v>
      </c>
      <c r="G247" s="62">
        <v>84</v>
      </c>
      <c r="H247" s="63">
        <f>+D247+E247+F247+G247</f>
        <v>4808</v>
      </c>
      <c r="I247" s="64">
        <v>18.8</v>
      </c>
    </row>
    <row r="248" spans="1:9" ht="13.5" thickBot="1">
      <c r="A248" s="65" t="s">
        <v>648</v>
      </c>
      <c r="B248" s="34"/>
      <c r="C248" s="34"/>
      <c r="D248" s="22">
        <f aca="true" t="shared" si="29" ref="D248:I248">SUM(D243:D247)</f>
        <v>48862</v>
      </c>
      <c r="E248" s="22">
        <f t="shared" si="29"/>
        <v>336</v>
      </c>
      <c r="F248" s="22">
        <f t="shared" si="29"/>
        <v>18185</v>
      </c>
      <c r="G248" s="22">
        <f t="shared" si="29"/>
        <v>1271</v>
      </c>
      <c r="H248" s="132">
        <f t="shared" si="29"/>
        <v>68654</v>
      </c>
      <c r="I248" s="120">
        <f t="shared" si="29"/>
        <v>244</v>
      </c>
    </row>
    <row r="249" spans="1:9" ht="12.75">
      <c r="A249" s="16" t="s">
        <v>534</v>
      </c>
      <c r="B249" s="5"/>
      <c r="C249" s="5"/>
      <c r="D249" s="5"/>
      <c r="E249" s="5"/>
      <c r="F249" s="5"/>
      <c r="G249" s="5"/>
      <c r="H249" s="5"/>
      <c r="I249" s="6"/>
    </row>
    <row r="250" spans="1:9" ht="12.75">
      <c r="A250" s="23" t="s">
        <v>535</v>
      </c>
      <c r="B250" s="27">
        <v>703</v>
      </c>
      <c r="C250" s="27">
        <v>3113</v>
      </c>
      <c r="D250" s="20">
        <v>7026</v>
      </c>
      <c r="E250" s="20">
        <v>93</v>
      </c>
      <c r="F250" s="20">
        <v>2617</v>
      </c>
      <c r="G250" s="20">
        <v>184</v>
      </c>
      <c r="H250" s="9">
        <f>+D250+E250+F250+G250</f>
        <v>9920</v>
      </c>
      <c r="I250" s="52">
        <v>36.1</v>
      </c>
    </row>
    <row r="251" spans="1:9" ht="12.75">
      <c r="A251" s="23" t="s">
        <v>536</v>
      </c>
      <c r="B251" s="27">
        <v>702</v>
      </c>
      <c r="C251" s="27">
        <v>3113</v>
      </c>
      <c r="D251" s="20">
        <v>14083</v>
      </c>
      <c r="E251" s="20">
        <v>193</v>
      </c>
      <c r="F251" s="20">
        <v>5248</v>
      </c>
      <c r="G251" s="20">
        <v>318</v>
      </c>
      <c r="H251" s="9">
        <f>+D251+E251+F251+G251</f>
        <v>19842</v>
      </c>
      <c r="I251" s="52">
        <v>71.8</v>
      </c>
    </row>
    <row r="252" spans="1:9" ht="13.5" thickBot="1">
      <c r="A252" s="28" t="s">
        <v>537</v>
      </c>
      <c r="B252" s="31">
        <v>701</v>
      </c>
      <c r="C252" s="31">
        <v>3113</v>
      </c>
      <c r="D252" s="21">
        <v>8420</v>
      </c>
      <c r="E252" s="21">
        <v>75</v>
      </c>
      <c r="F252" s="21">
        <v>3142</v>
      </c>
      <c r="G252" s="21">
        <v>207</v>
      </c>
      <c r="H252" s="12">
        <f>+D252+E252+F252+G252</f>
        <v>11844</v>
      </c>
      <c r="I252" s="54">
        <v>44.2</v>
      </c>
    </row>
    <row r="253" spans="1:9" ht="13.5" thickBot="1">
      <c r="A253" s="44" t="s">
        <v>538</v>
      </c>
      <c r="B253" s="34"/>
      <c r="C253" s="34"/>
      <c r="D253" s="22">
        <f aca="true" t="shared" si="30" ref="D253:I253">SUM(D250:D252)</f>
        <v>29529</v>
      </c>
      <c r="E253" s="22">
        <f t="shared" si="30"/>
        <v>361</v>
      </c>
      <c r="F253" s="22">
        <f t="shared" si="30"/>
        <v>11007</v>
      </c>
      <c r="G253" s="22">
        <f t="shared" si="30"/>
        <v>709</v>
      </c>
      <c r="H253" s="15">
        <f t="shared" si="30"/>
        <v>41606</v>
      </c>
      <c r="I253" s="120">
        <f t="shared" si="30"/>
        <v>152.10000000000002</v>
      </c>
    </row>
    <row r="254" spans="1:9" ht="12.75">
      <c r="A254" s="16" t="s">
        <v>539</v>
      </c>
      <c r="B254" s="5"/>
      <c r="C254" s="5"/>
      <c r="D254" s="5"/>
      <c r="E254" s="5"/>
      <c r="F254" s="5"/>
      <c r="G254" s="5"/>
      <c r="H254" s="55"/>
      <c r="I254" s="6"/>
    </row>
    <row r="255" spans="1:9" ht="12.75">
      <c r="A255" s="23" t="s">
        <v>540</v>
      </c>
      <c r="B255" s="27">
        <v>700</v>
      </c>
      <c r="C255" s="27">
        <v>3113</v>
      </c>
      <c r="D255" s="20">
        <v>7678</v>
      </c>
      <c r="E255" s="20">
        <v>90</v>
      </c>
      <c r="F255" s="20">
        <v>2874</v>
      </c>
      <c r="G255" s="20">
        <v>195</v>
      </c>
      <c r="H255" s="37">
        <f>+D255+E255+F255+G255</f>
        <v>10837</v>
      </c>
      <c r="I255" s="52">
        <v>37.5</v>
      </c>
    </row>
    <row r="256" spans="1:9" ht="12.75">
      <c r="A256" s="36" t="s">
        <v>541</v>
      </c>
      <c r="B256" s="27"/>
      <c r="C256" s="27"/>
      <c r="D256" s="27"/>
      <c r="E256" s="27"/>
      <c r="F256" s="27"/>
      <c r="G256" s="27"/>
      <c r="H256" s="27"/>
      <c r="I256" s="58"/>
    </row>
    <row r="257" spans="1:9" ht="12.75">
      <c r="A257" s="23" t="s">
        <v>542</v>
      </c>
      <c r="B257" s="27">
        <v>1341</v>
      </c>
      <c r="C257" s="27">
        <v>3113</v>
      </c>
      <c r="D257" s="20">
        <v>11318</v>
      </c>
      <c r="E257" s="20">
        <v>100</v>
      </c>
      <c r="F257" s="20">
        <v>4222</v>
      </c>
      <c r="G257" s="20">
        <v>347</v>
      </c>
      <c r="H257" s="37">
        <f>+D257+E257+F257+G257</f>
        <v>15987</v>
      </c>
      <c r="I257" s="52">
        <v>55.6</v>
      </c>
    </row>
    <row r="258" spans="1:9" ht="12.75">
      <c r="A258" s="36" t="s">
        <v>543</v>
      </c>
      <c r="B258" s="27"/>
      <c r="C258" s="27"/>
      <c r="D258" s="27"/>
      <c r="E258" s="27"/>
      <c r="F258" s="27"/>
      <c r="G258" s="27"/>
      <c r="H258" s="27"/>
      <c r="I258" s="58"/>
    </row>
    <row r="259" spans="1:9" ht="12.75">
      <c r="A259" s="23" t="s">
        <v>544</v>
      </c>
      <c r="B259" s="27">
        <v>710</v>
      </c>
      <c r="C259" s="27">
        <v>3113</v>
      </c>
      <c r="D259" s="20">
        <v>7340</v>
      </c>
      <c r="E259" s="20">
        <v>114</v>
      </c>
      <c r="F259" s="20">
        <v>2758</v>
      </c>
      <c r="G259" s="20">
        <v>188</v>
      </c>
      <c r="H259" s="37">
        <f>+D259+E259+F259+G259</f>
        <v>10400</v>
      </c>
      <c r="I259" s="52">
        <v>36.5</v>
      </c>
    </row>
    <row r="260" spans="1:9" ht="12.75">
      <c r="A260" s="36" t="s">
        <v>545</v>
      </c>
      <c r="B260" s="27"/>
      <c r="C260" s="27"/>
      <c r="D260" s="27"/>
      <c r="E260" s="27"/>
      <c r="F260" s="27"/>
      <c r="G260" s="27"/>
      <c r="H260" s="27"/>
      <c r="I260" s="58"/>
    </row>
    <row r="261" spans="1:9" ht="13.5" thickBot="1">
      <c r="A261" s="28" t="s">
        <v>546</v>
      </c>
      <c r="B261" s="31">
        <v>712</v>
      </c>
      <c r="C261" s="31">
        <v>3113</v>
      </c>
      <c r="D261" s="21">
        <v>8092</v>
      </c>
      <c r="E261" s="21">
        <v>50</v>
      </c>
      <c r="F261" s="21">
        <v>3012</v>
      </c>
      <c r="G261" s="21">
        <v>195</v>
      </c>
      <c r="H261" s="57">
        <f>+D261+E261+F261+G261</f>
        <v>11349</v>
      </c>
      <c r="I261" s="54">
        <v>40</v>
      </c>
    </row>
    <row r="262" spans="1:9" ht="13.5" thickBot="1">
      <c r="A262" s="44" t="s">
        <v>649</v>
      </c>
      <c r="B262" s="34"/>
      <c r="C262" s="34"/>
      <c r="D262" s="22">
        <f aca="true" t="shared" si="31" ref="D262:I262">SUM(D255:D261)</f>
        <v>34428</v>
      </c>
      <c r="E262" s="22">
        <f t="shared" si="31"/>
        <v>354</v>
      </c>
      <c r="F262" s="22">
        <f t="shared" si="31"/>
        <v>12866</v>
      </c>
      <c r="G262" s="22">
        <f t="shared" si="31"/>
        <v>925</v>
      </c>
      <c r="H262" s="132">
        <f t="shared" si="31"/>
        <v>48573</v>
      </c>
      <c r="I262" s="120">
        <f t="shared" si="31"/>
        <v>169.6</v>
      </c>
    </row>
    <row r="263" spans="1:9" ht="12.75">
      <c r="A263" s="16" t="s">
        <v>547</v>
      </c>
      <c r="B263" s="5"/>
      <c r="C263" s="5"/>
      <c r="D263" s="5"/>
      <c r="E263" s="5"/>
      <c r="F263" s="5"/>
      <c r="G263" s="5"/>
      <c r="H263" s="5"/>
      <c r="I263" s="6"/>
    </row>
    <row r="264" spans="1:9" ht="12.75">
      <c r="A264" s="23" t="s">
        <v>548</v>
      </c>
      <c r="B264" s="27">
        <v>705</v>
      </c>
      <c r="C264" s="27">
        <v>3113</v>
      </c>
      <c r="D264" s="20">
        <v>11690</v>
      </c>
      <c r="E264" s="20">
        <v>200</v>
      </c>
      <c r="F264" s="20">
        <v>4398</v>
      </c>
      <c r="G264" s="20">
        <v>334</v>
      </c>
      <c r="H264" s="9">
        <f>+D264+E264+F264+G264</f>
        <v>16622</v>
      </c>
      <c r="I264" s="52">
        <v>61.3</v>
      </c>
    </row>
    <row r="265" spans="1:9" ht="12.75">
      <c r="A265" s="23" t="s">
        <v>549</v>
      </c>
      <c r="B265" s="27">
        <v>707</v>
      </c>
      <c r="C265" s="27">
        <v>3113</v>
      </c>
      <c r="D265" s="20">
        <v>11636</v>
      </c>
      <c r="E265" s="20">
        <v>100</v>
      </c>
      <c r="F265" s="20">
        <v>4340</v>
      </c>
      <c r="G265" s="20">
        <v>353</v>
      </c>
      <c r="H265" s="9">
        <f>+D265+E265+F265+G265</f>
        <v>16429</v>
      </c>
      <c r="I265" s="52">
        <v>58.9</v>
      </c>
    </row>
    <row r="266" spans="1:9" ht="12.75">
      <c r="A266" s="23" t="s">
        <v>550</v>
      </c>
      <c r="B266" s="27">
        <v>706</v>
      </c>
      <c r="C266" s="27">
        <v>3113</v>
      </c>
      <c r="D266" s="20">
        <v>5372</v>
      </c>
      <c r="E266" s="20">
        <v>10</v>
      </c>
      <c r="F266" s="20">
        <v>1992</v>
      </c>
      <c r="G266" s="20">
        <v>141</v>
      </c>
      <c r="H266" s="9">
        <f>+D266+E266+F266+G266</f>
        <v>7515</v>
      </c>
      <c r="I266" s="52">
        <v>31.2</v>
      </c>
    </row>
    <row r="267" spans="1:9" ht="13.5" thickBot="1">
      <c r="A267" s="28" t="s">
        <v>551</v>
      </c>
      <c r="B267" s="31">
        <v>708</v>
      </c>
      <c r="C267" s="31">
        <v>3113</v>
      </c>
      <c r="D267" s="21">
        <v>7138</v>
      </c>
      <c r="E267" s="21">
        <v>50</v>
      </c>
      <c r="F267" s="21">
        <v>2657</v>
      </c>
      <c r="G267" s="21">
        <v>191</v>
      </c>
      <c r="H267" s="12">
        <f>+D267+E267+F267+G267</f>
        <v>10036</v>
      </c>
      <c r="I267" s="54">
        <v>36.1</v>
      </c>
    </row>
    <row r="268" spans="1:9" ht="13.5" thickBot="1">
      <c r="A268" s="44" t="s">
        <v>552</v>
      </c>
      <c r="B268" s="34"/>
      <c r="C268" s="34"/>
      <c r="D268" s="22">
        <f aca="true" t="shared" si="32" ref="D268:I268">SUM(D264:D267)</f>
        <v>35836</v>
      </c>
      <c r="E268" s="22">
        <f t="shared" si="32"/>
        <v>360</v>
      </c>
      <c r="F268" s="22">
        <f t="shared" si="32"/>
        <v>13387</v>
      </c>
      <c r="G268" s="22">
        <f t="shared" si="32"/>
        <v>1019</v>
      </c>
      <c r="H268" s="15">
        <f t="shared" si="32"/>
        <v>50602</v>
      </c>
      <c r="I268" s="120">
        <f t="shared" si="32"/>
        <v>187.49999999999997</v>
      </c>
    </row>
    <row r="269" spans="1:9" ht="12.75">
      <c r="A269" s="16" t="s">
        <v>553</v>
      </c>
      <c r="B269" s="5"/>
      <c r="C269" s="5"/>
      <c r="D269" s="5"/>
      <c r="E269" s="5"/>
      <c r="F269" s="5"/>
      <c r="G269" s="5"/>
      <c r="H269" s="55"/>
      <c r="I269" s="6"/>
    </row>
    <row r="270" spans="1:9" ht="12.75">
      <c r="A270" s="23" t="s">
        <v>554</v>
      </c>
      <c r="B270" s="27">
        <v>711</v>
      </c>
      <c r="C270" s="27">
        <v>3113</v>
      </c>
      <c r="D270" s="20">
        <v>13449</v>
      </c>
      <c r="E270" s="20">
        <v>85</v>
      </c>
      <c r="F270" s="20">
        <v>5006</v>
      </c>
      <c r="G270" s="20">
        <v>367</v>
      </c>
      <c r="H270" s="12">
        <f>+D270+E270+F270+G270</f>
        <v>18907</v>
      </c>
      <c r="I270" s="52">
        <v>67.5</v>
      </c>
    </row>
    <row r="271" spans="1:9" ht="12.75">
      <c r="A271" s="36" t="s">
        <v>555</v>
      </c>
      <c r="B271" s="27"/>
      <c r="C271" s="27"/>
      <c r="D271" s="27"/>
      <c r="E271" s="27"/>
      <c r="F271" s="27"/>
      <c r="G271" s="27"/>
      <c r="H271" s="27"/>
      <c r="I271" s="58"/>
    </row>
    <row r="272" spans="1:9" ht="12.75">
      <c r="A272" s="23" t="s">
        <v>556</v>
      </c>
      <c r="B272" s="27">
        <v>1345</v>
      </c>
      <c r="C272" s="27">
        <v>3113</v>
      </c>
      <c r="D272" s="20">
        <v>5474</v>
      </c>
      <c r="E272" s="20">
        <v>25</v>
      </c>
      <c r="F272" s="20">
        <v>2035</v>
      </c>
      <c r="G272" s="20">
        <v>123</v>
      </c>
      <c r="H272" s="37">
        <f>+D272+E272+F272+G272</f>
        <v>7657</v>
      </c>
      <c r="I272" s="52">
        <v>28.9</v>
      </c>
    </row>
    <row r="273" spans="1:9" ht="12.75">
      <c r="A273" s="36" t="s">
        <v>557</v>
      </c>
      <c r="B273" s="27"/>
      <c r="C273" s="27"/>
      <c r="D273" s="27"/>
      <c r="E273" s="27"/>
      <c r="F273" s="27"/>
      <c r="G273" s="27"/>
      <c r="H273" s="27"/>
      <c r="I273" s="58"/>
    </row>
    <row r="274" spans="1:9" ht="12.75">
      <c r="A274" s="23" t="s">
        <v>558</v>
      </c>
      <c r="B274" s="27">
        <v>709</v>
      </c>
      <c r="C274" s="27">
        <v>3113</v>
      </c>
      <c r="D274" s="20">
        <v>8720</v>
      </c>
      <c r="E274" s="20">
        <v>20</v>
      </c>
      <c r="F274" s="20">
        <v>3233</v>
      </c>
      <c r="G274" s="20">
        <v>247</v>
      </c>
      <c r="H274" s="37">
        <f>+D274+E274+F274+G274</f>
        <v>12220</v>
      </c>
      <c r="I274" s="52">
        <v>45.6</v>
      </c>
    </row>
    <row r="275" spans="1:9" ht="12.75">
      <c r="A275" s="36" t="s">
        <v>559</v>
      </c>
      <c r="B275" s="27"/>
      <c r="C275" s="27"/>
      <c r="D275" s="27"/>
      <c r="E275" s="27"/>
      <c r="F275" s="27"/>
      <c r="G275" s="27"/>
      <c r="H275" s="27"/>
      <c r="I275" s="58"/>
    </row>
    <row r="276" spans="1:9" ht="13.5" thickBot="1">
      <c r="A276" s="28" t="s">
        <v>560</v>
      </c>
      <c r="B276" s="31">
        <v>1353</v>
      </c>
      <c r="C276" s="31">
        <v>3113</v>
      </c>
      <c r="D276" s="21">
        <v>3157</v>
      </c>
      <c r="E276" s="21">
        <v>34</v>
      </c>
      <c r="F276" s="21">
        <v>1181</v>
      </c>
      <c r="G276" s="21">
        <v>74</v>
      </c>
      <c r="H276" s="57">
        <f>+D276+E276+F276+G276</f>
        <v>4446</v>
      </c>
      <c r="I276" s="54">
        <v>17.3</v>
      </c>
    </row>
    <row r="277" spans="1:9" ht="13.5" thickBot="1">
      <c r="A277" s="44" t="s">
        <v>650</v>
      </c>
      <c r="B277" s="34"/>
      <c r="C277" s="34"/>
      <c r="D277" s="22">
        <f aca="true" t="shared" si="33" ref="D277:I277">SUM(D270:D276)</f>
        <v>30800</v>
      </c>
      <c r="E277" s="22">
        <f t="shared" si="33"/>
        <v>164</v>
      </c>
      <c r="F277" s="22">
        <f t="shared" si="33"/>
        <v>11455</v>
      </c>
      <c r="G277" s="22">
        <f t="shared" si="33"/>
        <v>811</v>
      </c>
      <c r="H277" s="132">
        <f t="shared" si="33"/>
        <v>43230</v>
      </c>
      <c r="I277" s="120">
        <f t="shared" si="33"/>
        <v>159.3</v>
      </c>
    </row>
    <row r="278" spans="1:9" ht="12.75">
      <c r="A278" s="16" t="s">
        <v>302</v>
      </c>
      <c r="B278" s="5"/>
      <c r="C278" s="5"/>
      <c r="D278" s="5"/>
      <c r="E278" s="5"/>
      <c r="F278" s="5"/>
      <c r="G278" s="5"/>
      <c r="H278" s="5"/>
      <c r="I278" s="6"/>
    </row>
    <row r="279" spans="1:9" ht="12.75">
      <c r="A279" s="23" t="s">
        <v>561</v>
      </c>
      <c r="B279" s="27">
        <v>713</v>
      </c>
      <c r="C279" s="27">
        <v>3113</v>
      </c>
      <c r="D279" s="20">
        <v>8452</v>
      </c>
      <c r="E279" s="20">
        <v>28</v>
      </c>
      <c r="F279" s="20">
        <v>3136</v>
      </c>
      <c r="G279" s="20">
        <v>219</v>
      </c>
      <c r="H279" s="9">
        <f>+D279+E279+F279+G279</f>
        <v>11835</v>
      </c>
      <c r="I279" s="52">
        <v>41.9</v>
      </c>
    </row>
    <row r="280" spans="1:9" ht="13.5" thickBot="1">
      <c r="A280" s="66" t="s">
        <v>562</v>
      </c>
      <c r="B280" s="67">
        <v>714</v>
      </c>
      <c r="C280" s="67">
        <v>3113</v>
      </c>
      <c r="D280" s="68">
        <v>4501</v>
      </c>
      <c r="E280" s="68">
        <v>60</v>
      </c>
      <c r="F280" s="68">
        <v>1687</v>
      </c>
      <c r="G280" s="68">
        <v>111</v>
      </c>
      <c r="H280" s="110">
        <f>+D280+E280+F280+G280</f>
        <v>6359</v>
      </c>
      <c r="I280" s="70">
        <v>22.2</v>
      </c>
    </row>
    <row r="281" spans="1:9" ht="12.75">
      <c r="A281" s="1"/>
      <c r="B281" s="1"/>
      <c r="C281" s="1"/>
      <c r="D281" s="113"/>
      <c r="E281" s="113"/>
      <c r="F281" s="113"/>
      <c r="G281" s="113"/>
      <c r="H281" s="114"/>
      <c r="I281" s="162"/>
    </row>
    <row r="282" spans="1:9" ht="12.75">
      <c r="A282" s="16" t="s">
        <v>304</v>
      </c>
      <c r="B282" s="5"/>
      <c r="C282" s="5"/>
      <c r="D282" s="5"/>
      <c r="E282" s="5"/>
      <c r="F282" s="5"/>
      <c r="G282" s="5"/>
      <c r="H282" s="55"/>
      <c r="I282" s="6"/>
    </row>
    <row r="283" spans="1:9" ht="13.5" thickBot="1">
      <c r="A283" s="66" t="s">
        <v>563</v>
      </c>
      <c r="B283" s="67">
        <v>1356</v>
      </c>
      <c r="C283" s="67">
        <v>3113</v>
      </c>
      <c r="D283" s="68">
        <v>3584</v>
      </c>
      <c r="E283" s="68">
        <v>45</v>
      </c>
      <c r="F283" s="68">
        <v>1343</v>
      </c>
      <c r="G283" s="68">
        <v>96</v>
      </c>
      <c r="H283" s="69">
        <f>+D283+E283+F283+G283</f>
        <v>5068</v>
      </c>
      <c r="I283" s="70">
        <v>20.1</v>
      </c>
    </row>
    <row r="284" spans="1:9" ht="13.5" thickBot="1">
      <c r="A284" s="45" t="s">
        <v>651</v>
      </c>
      <c r="B284" s="85"/>
      <c r="C284" s="85"/>
      <c r="D284" s="47">
        <f aca="true" t="shared" si="34" ref="D284:I284">SUM(D279:D283)</f>
        <v>16537</v>
      </c>
      <c r="E284" s="47">
        <f t="shared" si="34"/>
        <v>133</v>
      </c>
      <c r="F284" s="47">
        <f t="shared" si="34"/>
        <v>6166</v>
      </c>
      <c r="G284" s="47">
        <f t="shared" si="34"/>
        <v>426</v>
      </c>
      <c r="H284" s="133">
        <f t="shared" si="34"/>
        <v>23262</v>
      </c>
      <c r="I284" s="86">
        <f t="shared" si="34"/>
        <v>84.19999999999999</v>
      </c>
    </row>
    <row r="285" spans="1:9" ht="13.5" thickBot="1">
      <c r="A285" s="71" t="s">
        <v>652</v>
      </c>
      <c r="B285" s="72"/>
      <c r="C285" s="72"/>
      <c r="D285" s="73">
        <f aca="true" t="shared" si="35" ref="D285:I285">D11+D24+D38+D64+D81+D104+D115+D137+D144+D160+D174+D188+D204+D215+D231+D240+D248+D253+D262+D268+D277+D284</f>
        <v>1836854</v>
      </c>
      <c r="E285" s="73">
        <f t="shared" si="35"/>
        <v>15758</v>
      </c>
      <c r="F285" s="73">
        <f t="shared" si="35"/>
        <v>684543</v>
      </c>
      <c r="G285" s="73">
        <f t="shared" si="35"/>
        <v>48748</v>
      </c>
      <c r="H285" s="73">
        <f t="shared" si="35"/>
        <v>2585903</v>
      </c>
      <c r="I285" s="74">
        <f t="shared" si="35"/>
        <v>9103.800000000003</v>
      </c>
    </row>
  </sheetData>
  <printOptions/>
  <pageMargins left="1.968503937007874" right="0.3937007874015748" top="0.7874015748031497" bottom="0.7874015748031497" header="0.5118110236220472" footer="0.5118110236220472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="75" zoomScaleNormal="75" workbookViewId="0" topLeftCell="A1">
      <selection activeCell="D3" sqref="D3"/>
    </sheetView>
  </sheetViews>
  <sheetFormatPr defaultColWidth="9.00390625" defaultRowHeight="12.75"/>
  <cols>
    <col min="1" max="1" width="21.00390625" style="0" customWidth="1"/>
    <col min="2" max="2" width="7.375" style="0" customWidth="1"/>
    <col min="3" max="3" width="6.875" style="0" customWidth="1"/>
    <col min="4" max="4" width="10.25390625" style="0" customWidth="1"/>
    <col min="5" max="5" width="9.75390625" style="0" customWidth="1"/>
    <col min="6" max="6" width="10.00390625" style="0" customWidth="1"/>
    <col min="7" max="7" width="10.25390625" style="0" customWidth="1"/>
    <col min="8" max="8" width="10.75390625" style="0" customWidth="1"/>
    <col min="9" max="9" width="12.25390625" style="0" customWidth="1"/>
    <col min="10" max="15" width="0" style="0" hidden="1" customWidth="1"/>
  </cols>
  <sheetData>
    <row r="1" ht="13.5" thickBot="1">
      <c r="I1" s="161" t="s">
        <v>654</v>
      </c>
    </row>
    <row r="2" spans="1:9" ht="12.75">
      <c r="A2" s="166" t="s">
        <v>594</v>
      </c>
      <c r="B2" s="168" t="s">
        <v>564</v>
      </c>
      <c r="C2" s="168" t="s">
        <v>565</v>
      </c>
      <c r="D2" s="170"/>
      <c r="E2" s="171"/>
      <c r="F2" s="171"/>
      <c r="G2" s="171"/>
      <c r="H2" s="171"/>
      <c r="I2" s="172"/>
    </row>
    <row r="3" spans="1:9" ht="12.75" customHeight="1">
      <c r="A3" s="167"/>
      <c r="B3" s="169"/>
      <c r="C3" s="169"/>
      <c r="D3" s="75" t="s">
        <v>1</v>
      </c>
      <c r="E3" s="76" t="s">
        <v>2</v>
      </c>
      <c r="F3" s="77" t="s">
        <v>3</v>
      </c>
      <c r="G3" s="77" t="s">
        <v>4</v>
      </c>
      <c r="H3" s="77" t="s">
        <v>5</v>
      </c>
      <c r="I3" s="78" t="s">
        <v>307</v>
      </c>
    </row>
    <row r="4" spans="1:9" ht="12.75">
      <c r="A4" s="36" t="s">
        <v>566</v>
      </c>
      <c r="B4" s="27"/>
      <c r="C4" s="27"/>
      <c r="D4" s="27"/>
      <c r="E4" s="27"/>
      <c r="F4" s="27"/>
      <c r="G4" s="27"/>
      <c r="H4" s="27"/>
      <c r="I4" s="58"/>
    </row>
    <row r="5" spans="1:9" ht="12.75">
      <c r="A5" s="36" t="s">
        <v>308</v>
      </c>
      <c r="B5" s="27"/>
      <c r="C5" s="27"/>
      <c r="D5" s="27"/>
      <c r="E5" s="27"/>
      <c r="F5" s="27"/>
      <c r="G5" s="27"/>
      <c r="H5" s="27"/>
      <c r="I5" s="58"/>
    </row>
    <row r="6" spans="1:9" ht="12.75">
      <c r="A6" s="23" t="s">
        <v>567</v>
      </c>
      <c r="B6" s="27">
        <v>952</v>
      </c>
      <c r="C6" s="27">
        <v>3141</v>
      </c>
      <c r="D6" s="9">
        <v>771</v>
      </c>
      <c r="E6" s="9">
        <v>6</v>
      </c>
      <c r="F6" s="9">
        <v>287</v>
      </c>
      <c r="G6" s="9">
        <v>15</v>
      </c>
      <c r="H6" s="9">
        <f aca="true" t="shared" si="0" ref="H6:H11">SUM(D6:G6)</f>
        <v>1079</v>
      </c>
      <c r="I6" s="79">
        <v>5.5</v>
      </c>
    </row>
    <row r="7" spans="1:9" ht="12.75">
      <c r="A7" s="23" t="s">
        <v>568</v>
      </c>
      <c r="B7" s="27">
        <v>953</v>
      </c>
      <c r="C7" s="27">
        <v>3141</v>
      </c>
      <c r="D7" s="9">
        <v>946</v>
      </c>
      <c r="E7" s="9">
        <v>0</v>
      </c>
      <c r="F7" s="9">
        <v>350</v>
      </c>
      <c r="G7" s="9">
        <v>14</v>
      </c>
      <c r="H7" s="9">
        <f t="shared" si="0"/>
        <v>1310</v>
      </c>
      <c r="I7" s="79">
        <v>6.7</v>
      </c>
    </row>
    <row r="8" spans="1:9" ht="12.75">
      <c r="A8" s="23" t="s">
        <v>569</v>
      </c>
      <c r="B8" s="27">
        <v>951</v>
      </c>
      <c r="C8" s="27">
        <v>3141</v>
      </c>
      <c r="D8" s="9">
        <v>755</v>
      </c>
      <c r="E8" s="9">
        <v>0</v>
      </c>
      <c r="F8" s="9">
        <v>279</v>
      </c>
      <c r="G8" s="9">
        <v>27</v>
      </c>
      <c r="H8" s="9">
        <f t="shared" si="0"/>
        <v>1061</v>
      </c>
      <c r="I8" s="79">
        <v>5</v>
      </c>
    </row>
    <row r="9" spans="1:9" ht="12.75">
      <c r="A9" s="23" t="s">
        <v>570</v>
      </c>
      <c r="B9" s="27">
        <v>965</v>
      </c>
      <c r="C9" s="27">
        <v>3141</v>
      </c>
      <c r="D9" s="9">
        <v>1105</v>
      </c>
      <c r="E9" s="9">
        <v>3</v>
      </c>
      <c r="F9" s="9">
        <v>410</v>
      </c>
      <c r="G9" s="9">
        <v>28</v>
      </c>
      <c r="H9" s="9">
        <f t="shared" si="0"/>
        <v>1546</v>
      </c>
      <c r="I9" s="79">
        <v>7.8</v>
      </c>
    </row>
    <row r="10" spans="1:9" ht="12.75">
      <c r="A10" s="23" t="s">
        <v>571</v>
      </c>
      <c r="B10" s="27">
        <v>954</v>
      </c>
      <c r="C10" s="27">
        <v>3141</v>
      </c>
      <c r="D10" s="9">
        <v>1455</v>
      </c>
      <c r="E10" s="9">
        <v>3</v>
      </c>
      <c r="F10" s="9">
        <v>539</v>
      </c>
      <c r="G10" s="9">
        <v>30</v>
      </c>
      <c r="H10" s="9">
        <f t="shared" si="0"/>
        <v>2027</v>
      </c>
      <c r="I10" s="79">
        <v>10.1</v>
      </c>
    </row>
    <row r="11" spans="1:9" ht="13.5" thickBot="1">
      <c r="A11" s="28" t="s">
        <v>572</v>
      </c>
      <c r="B11" s="31">
        <v>956</v>
      </c>
      <c r="C11" s="31">
        <v>3141</v>
      </c>
      <c r="D11" s="12">
        <v>1563</v>
      </c>
      <c r="E11" s="12">
        <v>3</v>
      </c>
      <c r="F11" s="12">
        <v>579</v>
      </c>
      <c r="G11" s="12">
        <v>26</v>
      </c>
      <c r="H11" s="12">
        <f t="shared" si="0"/>
        <v>2171</v>
      </c>
      <c r="I11" s="134">
        <v>11.1</v>
      </c>
    </row>
    <row r="12" spans="1:9" ht="13.5" thickBot="1">
      <c r="A12" s="44" t="s">
        <v>315</v>
      </c>
      <c r="B12" s="34"/>
      <c r="C12" s="34"/>
      <c r="D12" s="15">
        <f aca="true" t="shared" si="1" ref="D12:I12">SUM(D6:D11)</f>
        <v>6595</v>
      </c>
      <c r="E12" s="15">
        <f t="shared" si="1"/>
        <v>15</v>
      </c>
      <c r="F12" s="15">
        <f t="shared" si="1"/>
        <v>2444</v>
      </c>
      <c r="G12" s="15">
        <f t="shared" si="1"/>
        <v>140</v>
      </c>
      <c r="H12" s="15">
        <f t="shared" si="1"/>
        <v>9194</v>
      </c>
      <c r="I12" s="122">
        <f t="shared" si="1"/>
        <v>46.2</v>
      </c>
    </row>
    <row r="13" spans="1:9" ht="12.75">
      <c r="A13" s="16" t="s">
        <v>316</v>
      </c>
      <c r="B13" s="135"/>
      <c r="C13" s="135"/>
      <c r="D13" s="18"/>
      <c r="E13" s="18"/>
      <c r="F13" s="18"/>
      <c r="G13" s="18"/>
      <c r="H13" s="19"/>
      <c r="I13" s="136"/>
    </row>
    <row r="14" spans="1:9" ht="12.75">
      <c r="A14" s="23" t="s">
        <v>573</v>
      </c>
      <c r="B14" s="27">
        <v>968</v>
      </c>
      <c r="C14" s="27">
        <v>3141</v>
      </c>
      <c r="D14" s="39">
        <v>836</v>
      </c>
      <c r="E14" s="39">
        <v>0</v>
      </c>
      <c r="F14" s="39">
        <v>310</v>
      </c>
      <c r="G14" s="39">
        <v>20</v>
      </c>
      <c r="H14" s="9">
        <f aca="true" t="shared" si="2" ref="H14:H22">SUM(D14:G14)</f>
        <v>1166</v>
      </c>
      <c r="I14" s="80">
        <v>5.2</v>
      </c>
    </row>
    <row r="15" spans="1:9" ht="12.75">
      <c r="A15" s="23" t="s">
        <v>574</v>
      </c>
      <c r="B15" s="27">
        <v>970</v>
      </c>
      <c r="C15" s="27">
        <v>3141</v>
      </c>
      <c r="D15" s="39">
        <v>1005</v>
      </c>
      <c r="E15" s="39">
        <v>20</v>
      </c>
      <c r="F15" s="39">
        <v>380</v>
      </c>
      <c r="G15" s="39">
        <v>14</v>
      </c>
      <c r="H15" s="9">
        <f t="shared" si="2"/>
        <v>1419</v>
      </c>
      <c r="I15" s="80">
        <v>6.8</v>
      </c>
    </row>
    <row r="16" spans="1:9" ht="12.75">
      <c r="A16" s="23" t="s">
        <v>575</v>
      </c>
      <c r="B16" s="27">
        <v>969</v>
      </c>
      <c r="C16" s="27">
        <v>3141</v>
      </c>
      <c r="D16" s="39">
        <v>1343</v>
      </c>
      <c r="E16" s="39">
        <v>0</v>
      </c>
      <c r="F16" s="39">
        <v>497</v>
      </c>
      <c r="G16" s="39">
        <v>25</v>
      </c>
      <c r="H16" s="9">
        <f t="shared" si="2"/>
        <v>1865</v>
      </c>
      <c r="I16" s="80">
        <v>9</v>
      </c>
    </row>
    <row r="17" spans="1:9" ht="12.75">
      <c r="A17" s="23" t="s">
        <v>576</v>
      </c>
      <c r="B17" s="27">
        <v>973</v>
      </c>
      <c r="C17" s="27">
        <v>3141</v>
      </c>
      <c r="D17" s="39">
        <v>724</v>
      </c>
      <c r="E17" s="39">
        <v>0</v>
      </c>
      <c r="F17" s="39">
        <v>270</v>
      </c>
      <c r="G17" s="39">
        <v>18</v>
      </c>
      <c r="H17" s="9">
        <f t="shared" si="2"/>
        <v>1012</v>
      </c>
      <c r="I17" s="80">
        <v>4.6</v>
      </c>
    </row>
    <row r="18" spans="1:9" ht="12.75">
      <c r="A18" s="23" t="s">
        <v>577</v>
      </c>
      <c r="B18" s="27">
        <v>984</v>
      </c>
      <c r="C18" s="27">
        <v>3141</v>
      </c>
      <c r="D18" s="39">
        <v>0</v>
      </c>
      <c r="E18" s="39">
        <v>0</v>
      </c>
      <c r="F18" s="39">
        <v>0</v>
      </c>
      <c r="G18" s="39">
        <v>0</v>
      </c>
      <c r="H18" s="9">
        <f t="shared" si="2"/>
        <v>0</v>
      </c>
      <c r="I18" s="80">
        <v>0</v>
      </c>
    </row>
    <row r="19" spans="1:9" ht="12.75">
      <c r="A19" s="23" t="s">
        <v>578</v>
      </c>
      <c r="B19" s="27">
        <v>966</v>
      </c>
      <c r="C19" s="27">
        <v>3141</v>
      </c>
      <c r="D19" s="39">
        <v>1860</v>
      </c>
      <c r="E19" s="39">
        <v>12</v>
      </c>
      <c r="F19" s="39">
        <v>691</v>
      </c>
      <c r="G19" s="39">
        <v>34</v>
      </c>
      <c r="H19" s="9">
        <f t="shared" si="2"/>
        <v>2597</v>
      </c>
      <c r="I19" s="80">
        <v>13</v>
      </c>
    </row>
    <row r="20" spans="1:9" ht="12.75">
      <c r="A20" s="23" t="s">
        <v>579</v>
      </c>
      <c r="B20" s="27">
        <v>967</v>
      </c>
      <c r="C20" s="27">
        <v>3141</v>
      </c>
      <c r="D20" s="39">
        <v>878</v>
      </c>
      <c r="E20" s="39">
        <v>22</v>
      </c>
      <c r="F20" s="39">
        <v>326</v>
      </c>
      <c r="G20" s="39">
        <v>9</v>
      </c>
      <c r="H20" s="9">
        <f t="shared" si="2"/>
        <v>1235</v>
      </c>
      <c r="I20" s="80">
        <v>5.6</v>
      </c>
    </row>
    <row r="21" spans="1:9" ht="12.75">
      <c r="A21" s="23" t="s">
        <v>580</v>
      </c>
      <c r="B21" s="27">
        <v>971</v>
      </c>
      <c r="C21" s="27">
        <v>3141</v>
      </c>
      <c r="D21" s="81">
        <v>1277</v>
      </c>
      <c r="E21" s="82">
        <v>0</v>
      </c>
      <c r="F21" s="82">
        <v>473</v>
      </c>
      <c r="G21" s="82">
        <v>27</v>
      </c>
      <c r="H21" s="43">
        <f t="shared" si="2"/>
        <v>1777</v>
      </c>
      <c r="I21" s="83">
        <v>8.5</v>
      </c>
    </row>
    <row r="22" spans="1:9" ht="13.5" thickBot="1">
      <c r="A22" s="28" t="s">
        <v>581</v>
      </c>
      <c r="B22" s="31">
        <v>972</v>
      </c>
      <c r="C22" s="31">
        <v>3141</v>
      </c>
      <c r="D22" s="137">
        <v>835</v>
      </c>
      <c r="E22" s="137">
        <v>0</v>
      </c>
      <c r="F22" s="137">
        <v>310</v>
      </c>
      <c r="G22" s="137">
        <v>12</v>
      </c>
      <c r="H22" s="138">
        <f t="shared" si="2"/>
        <v>1157</v>
      </c>
      <c r="I22" s="139">
        <v>5.6</v>
      </c>
    </row>
    <row r="23" spans="1:9" ht="13.5" thickBot="1">
      <c r="A23" s="44" t="s">
        <v>328</v>
      </c>
      <c r="B23" s="34"/>
      <c r="C23" s="34"/>
      <c r="D23" s="140">
        <f aca="true" t="shared" si="3" ref="D23:I23">SUM(D14:D22)</f>
        <v>8758</v>
      </c>
      <c r="E23" s="140">
        <f t="shared" si="3"/>
        <v>54</v>
      </c>
      <c r="F23" s="140">
        <f t="shared" si="3"/>
        <v>3257</v>
      </c>
      <c r="G23" s="140">
        <f t="shared" si="3"/>
        <v>159</v>
      </c>
      <c r="H23" s="140">
        <f t="shared" si="3"/>
        <v>12228</v>
      </c>
      <c r="I23" s="119">
        <f t="shared" si="3"/>
        <v>58.300000000000004</v>
      </c>
    </row>
    <row r="24" spans="1:9" ht="13.5" thickBot="1">
      <c r="A24" s="141" t="s">
        <v>26</v>
      </c>
      <c r="B24" s="142"/>
      <c r="C24" s="142"/>
      <c r="D24" s="143"/>
      <c r="E24" s="143"/>
      <c r="F24" s="143"/>
      <c r="G24" s="143"/>
      <c r="H24" s="144"/>
      <c r="I24" s="145"/>
    </row>
    <row r="25" spans="1:9" ht="13.5" thickBot="1">
      <c r="A25" s="44" t="s">
        <v>582</v>
      </c>
      <c r="B25" s="34">
        <v>986</v>
      </c>
      <c r="C25" s="34">
        <v>3141</v>
      </c>
      <c r="D25" s="22">
        <v>639</v>
      </c>
      <c r="E25" s="22">
        <v>0</v>
      </c>
      <c r="F25" s="22">
        <v>236</v>
      </c>
      <c r="G25" s="22">
        <v>16</v>
      </c>
      <c r="H25" s="15">
        <f>SUM(D25:G25)</f>
        <v>891</v>
      </c>
      <c r="I25" s="146">
        <v>3.3</v>
      </c>
    </row>
    <row r="26" spans="1:9" ht="13.5" thickBot="1">
      <c r="A26" s="141" t="s">
        <v>583</v>
      </c>
      <c r="B26" s="142"/>
      <c r="C26" s="142"/>
      <c r="D26" s="143"/>
      <c r="E26" s="143"/>
      <c r="F26" s="143"/>
      <c r="G26" s="143"/>
      <c r="H26" s="144"/>
      <c r="I26" s="145"/>
    </row>
    <row r="27" spans="1:9" ht="13.5" thickBot="1">
      <c r="A27" s="44" t="s">
        <v>584</v>
      </c>
      <c r="B27" s="34">
        <v>977</v>
      </c>
      <c r="C27" s="34">
        <v>3141</v>
      </c>
      <c r="D27" s="22">
        <v>1106</v>
      </c>
      <c r="E27" s="22">
        <v>10</v>
      </c>
      <c r="F27" s="22">
        <v>413</v>
      </c>
      <c r="G27" s="22">
        <v>18</v>
      </c>
      <c r="H27" s="15">
        <f>SUM(D27:G27)</f>
        <v>1547</v>
      </c>
      <c r="I27" s="146">
        <v>6.7</v>
      </c>
    </row>
    <row r="28" spans="1:9" ht="13.5" thickBot="1">
      <c r="A28" s="141" t="s">
        <v>439</v>
      </c>
      <c r="B28" s="142"/>
      <c r="C28" s="142"/>
      <c r="D28" s="143"/>
      <c r="E28" s="143"/>
      <c r="F28" s="143"/>
      <c r="G28" s="143"/>
      <c r="H28" s="144"/>
      <c r="I28" s="145"/>
    </row>
    <row r="29" spans="1:9" ht="13.5" thickBot="1">
      <c r="A29" s="44" t="s">
        <v>585</v>
      </c>
      <c r="B29" s="34">
        <v>1363</v>
      </c>
      <c r="C29" s="34">
        <v>3141</v>
      </c>
      <c r="D29" s="22">
        <v>12079</v>
      </c>
      <c r="E29" s="22">
        <v>0</v>
      </c>
      <c r="F29" s="22">
        <v>4469</v>
      </c>
      <c r="G29" s="22">
        <v>230</v>
      </c>
      <c r="H29" s="15">
        <f>SUM(D29:G29)</f>
        <v>16778</v>
      </c>
      <c r="I29" s="146">
        <v>95.7</v>
      </c>
    </row>
    <row r="30" spans="1:9" ht="12.75">
      <c r="A30" s="16" t="s">
        <v>503</v>
      </c>
      <c r="B30" s="5"/>
      <c r="C30" s="5"/>
      <c r="D30" s="18"/>
      <c r="E30" s="18"/>
      <c r="F30" s="18"/>
      <c r="G30" s="18"/>
      <c r="H30" s="19"/>
      <c r="I30" s="136"/>
    </row>
    <row r="31" spans="1:9" ht="12.75">
      <c r="A31" s="23" t="s">
        <v>586</v>
      </c>
      <c r="B31" s="27">
        <v>975</v>
      </c>
      <c r="C31" s="27">
        <v>3141</v>
      </c>
      <c r="D31" s="20">
        <v>1053</v>
      </c>
      <c r="E31" s="20">
        <v>0</v>
      </c>
      <c r="F31" s="20">
        <v>390</v>
      </c>
      <c r="G31" s="20">
        <v>16</v>
      </c>
      <c r="H31" s="9">
        <f>SUM(D31:G31)</f>
        <v>1459</v>
      </c>
      <c r="I31" s="79">
        <v>7.1</v>
      </c>
    </row>
    <row r="32" spans="1:9" ht="12.75">
      <c r="A32" s="23" t="s">
        <v>587</v>
      </c>
      <c r="B32" s="27">
        <v>976</v>
      </c>
      <c r="C32" s="27">
        <v>3141</v>
      </c>
      <c r="D32" s="20">
        <v>1020</v>
      </c>
      <c r="E32" s="20">
        <v>27</v>
      </c>
      <c r="F32" s="20">
        <v>387</v>
      </c>
      <c r="G32" s="20">
        <v>16</v>
      </c>
      <c r="H32" s="9">
        <f>SUM(D32:G32)</f>
        <v>1450</v>
      </c>
      <c r="I32" s="79">
        <v>7.1</v>
      </c>
    </row>
    <row r="33" spans="1:9" ht="13.5" thickBot="1">
      <c r="A33" s="28" t="s">
        <v>588</v>
      </c>
      <c r="B33" s="31">
        <v>974</v>
      </c>
      <c r="C33" s="31">
        <v>3141</v>
      </c>
      <c r="D33" s="21">
        <v>888</v>
      </c>
      <c r="E33" s="21">
        <v>0</v>
      </c>
      <c r="F33" s="21">
        <v>329</v>
      </c>
      <c r="G33" s="21">
        <v>14</v>
      </c>
      <c r="H33" s="12">
        <f>SUM(D33:G33)</f>
        <v>1231</v>
      </c>
      <c r="I33" s="134">
        <v>6.3</v>
      </c>
    </row>
    <row r="34" spans="1:9" ht="13.5" thickBot="1">
      <c r="A34" s="44" t="s">
        <v>518</v>
      </c>
      <c r="B34" s="34"/>
      <c r="C34" s="34"/>
      <c r="D34" s="22">
        <f aca="true" t="shared" si="4" ref="D34:I34">SUM(D31:D33)</f>
        <v>2961</v>
      </c>
      <c r="E34" s="22">
        <f t="shared" si="4"/>
        <v>27</v>
      </c>
      <c r="F34" s="22">
        <f t="shared" si="4"/>
        <v>1106</v>
      </c>
      <c r="G34" s="22">
        <f t="shared" si="4"/>
        <v>46</v>
      </c>
      <c r="H34" s="22">
        <f t="shared" si="4"/>
        <v>4140</v>
      </c>
      <c r="I34" s="120">
        <f t="shared" si="4"/>
        <v>20.5</v>
      </c>
    </row>
    <row r="35" spans="1:9" ht="12.75">
      <c r="A35" s="16" t="s">
        <v>519</v>
      </c>
      <c r="B35" s="5"/>
      <c r="C35" s="5"/>
      <c r="D35" s="18"/>
      <c r="E35" s="18"/>
      <c r="F35" s="18"/>
      <c r="G35" s="18"/>
      <c r="H35" s="19"/>
      <c r="I35" s="136"/>
    </row>
    <row r="36" spans="1:9" ht="12.75">
      <c r="A36" s="23" t="s">
        <v>589</v>
      </c>
      <c r="B36" s="27">
        <v>982</v>
      </c>
      <c r="C36" s="27">
        <v>3141</v>
      </c>
      <c r="D36" s="20">
        <v>1524</v>
      </c>
      <c r="E36" s="20">
        <v>10</v>
      </c>
      <c r="F36" s="20">
        <v>567</v>
      </c>
      <c r="G36" s="20">
        <v>34</v>
      </c>
      <c r="H36" s="9">
        <f>SUM(D36:G36)</f>
        <v>2135</v>
      </c>
      <c r="I36" s="79">
        <v>12</v>
      </c>
    </row>
    <row r="37" spans="1:9" ht="12.75">
      <c r="A37" s="36" t="s">
        <v>525</v>
      </c>
      <c r="B37" s="27"/>
      <c r="C37" s="27"/>
      <c r="D37" s="20"/>
      <c r="E37" s="20"/>
      <c r="F37" s="20"/>
      <c r="G37" s="20"/>
      <c r="H37" s="9"/>
      <c r="I37" s="79"/>
    </row>
    <row r="38" spans="1:9" ht="13.5" thickBot="1">
      <c r="A38" s="28" t="s">
        <v>590</v>
      </c>
      <c r="B38" s="31">
        <v>983</v>
      </c>
      <c r="C38" s="31">
        <v>3141</v>
      </c>
      <c r="D38" s="21">
        <v>1315</v>
      </c>
      <c r="E38" s="21">
        <v>28</v>
      </c>
      <c r="F38" s="21">
        <v>497</v>
      </c>
      <c r="G38" s="21">
        <v>21</v>
      </c>
      <c r="H38" s="12">
        <f>SUM(D38:G38)</f>
        <v>1861</v>
      </c>
      <c r="I38" s="134">
        <v>9.5</v>
      </c>
    </row>
    <row r="39" spans="1:9" ht="13.5" thickBot="1">
      <c r="A39" s="44" t="s">
        <v>527</v>
      </c>
      <c r="B39" s="34"/>
      <c r="C39" s="34"/>
      <c r="D39" s="22">
        <f aca="true" t="shared" si="5" ref="D39:I39">SUM(D36:D38)</f>
        <v>2839</v>
      </c>
      <c r="E39" s="22">
        <f t="shared" si="5"/>
        <v>38</v>
      </c>
      <c r="F39" s="22">
        <f t="shared" si="5"/>
        <v>1064</v>
      </c>
      <c r="G39" s="22">
        <f t="shared" si="5"/>
        <v>55</v>
      </c>
      <c r="H39" s="22">
        <f t="shared" si="5"/>
        <v>3996</v>
      </c>
      <c r="I39" s="120">
        <f t="shared" si="5"/>
        <v>21.5</v>
      </c>
    </row>
    <row r="40" spans="1:9" ht="13.5" thickBot="1">
      <c r="A40" s="141" t="s">
        <v>302</v>
      </c>
      <c r="B40" s="142"/>
      <c r="C40" s="142"/>
      <c r="D40" s="143"/>
      <c r="E40" s="143"/>
      <c r="F40" s="143"/>
      <c r="G40" s="143"/>
      <c r="H40" s="144"/>
      <c r="I40" s="145"/>
    </row>
    <row r="41" spans="1:9" ht="13.5" thickBot="1">
      <c r="A41" s="44" t="s">
        <v>591</v>
      </c>
      <c r="B41" s="34">
        <v>985</v>
      </c>
      <c r="C41" s="34">
        <v>3141</v>
      </c>
      <c r="D41" s="22">
        <v>1540</v>
      </c>
      <c r="E41" s="22">
        <v>10</v>
      </c>
      <c r="F41" s="22">
        <v>573</v>
      </c>
      <c r="G41" s="22">
        <v>23</v>
      </c>
      <c r="H41" s="15">
        <f>SUM(D41:G41)</f>
        <v>2146</v>
      </c>
      <c r="I41" s="146">
        <v>10.6</v>
      </c>
    </row>
    <row r="42" spans="1:9" ht="13.5" thickBot="1">
      <c r="A42" s="44" t="s">
        <v>592</v>
      </c>
      <c r="B42" s="34"/>
      <c r="C42" s="34"/>
      <c r="D42" s="22">
        <f aca="true" t="shared" si="6" ref="D42:I42">+D12+D23+D25+D27+D29+D34+D39+D41</f>
        <v>36517</v>
      </c>
      <c r="E42" s="22">
        <f t="shared" si="6"/>
        <v>154</v>
      </c>
      <c r="F42" s="22">
        <f t="shared" si="6"/>
        <v>13562</v>
      </c>
      <c r="G42" s="22">
        <f t="shared" si="6"/>
        <v>687</v>
      </c>
      <c r="H42" s="22">
        <f t="shared" si="6"/>
        <v>50920</v>
      </c>
      <c r="I42" s="120">
        <f t="shared" si="6"/>
        <v>262.8</v>
      </c>
    </row>
    <row r="43" spans="1:9" ht="12.75">
      <c r="A43" s="87"/>
      <c r="B43" s="87"/>
      <c r="C43" s="87"/>
      <c r="D43" s="88"/>
      <c r="E43" s="88"/>
      <c r="F43" s="88"/>
      <c r="G43" s="88"/>
      <c r="H43" s="88"/>
      <c r="I43" s="89"/>
    </row>
  </sheetData>
  <mergeCells count="4">
    <mergeCell ref="A2:A3"/>
    <mergeCell ref="B2:B3"/>
    <mergeCell ref="C2:C3"/>
    <mergeCell ref="D2:I2"/>
  </mergeCells>
  <printOptions/>
  <pageMargins left="1.968503937007874" right="0.3937007874015748" top="0.984251968503937" bottom="0.984251968503937" header="0.5118110236220472" footer="0.5118110236220472"/>
  <pageSetup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J1" sqref="J1"/>
    </sheetView>
  </sheetViews>
  <sheetFormatPr defaultColWidth="9.00390625" defaultRowHeight="12.75"/>
  <cols>
    <col min="1" max="1" width="27.375" style="0" customWidth="1"/>
  </cols>
  <sheetData>
    <row r="1" ht="13.5" thickBot="1">
      <c r="J1" s="161" t="s">
        <v>654</v>
      </c>
    </row>
    <row r="2" spans="1:10" ht="12.75">
      <c r="A2" s="173" t="s">
        <v>595</v>
      </c>
      <c r="B2" s="175" t="s">
        <v>596</v>
      </c>
      <c r="C2" s="176"/>
      <c r="D2" s="176"/>
      <c r="E2" s="176"/>
      <c r="F2" s="176"/>
      <c r="G2" s="176"/>
      <c r="H2" s="176"/>
      <c r="I2" s="176"/>
      <c r="J2" s="177"/>
    </row>
    <row r="3" spans="1:10" ht="26.25" thickBot="1">
      <c r="A3" s="174"/>
      <c r="B3" s="99" t="s">
        <v>597</v>
      </c>
      <c r="C3" s="100" t="s">
        <v>307</v>
      </c>
      <c r="D3" s="100" t="s">
        <v>1</v>
      </c>
      <c r="E3" s="100" t="s">
        <v>2</v>
      </c>
      <c r="F3" s="100" t="s">
        <v>3</v>
      </c>
      <c r="G3" s="100" t="s">
        <v>598</v>
      </c>
      <c r="H3" s="100" t="s">
        <v>606</v>
      </c>
      <c r="I3" s="100" t="s">
        <v>599</v>
      </c>
      <c r="J3" s="101" t="s">
        <v>600</v>
      </c>
    </row>
    <row r="4" spans="1:10" ht="12.75">
      <c r="A4" s="35" t="s">
        <v>601</v>
      </c>
      <c r="B4" s="5">
        <v>67363237</v>
      </c>
      <c r="C4" s="5">
        <v>15.2</v>
      </c>
      <c r="D4" s="18">
        <v>3535</v>
      </c>
      <c r="E4" s="5">
        <v>15</v>
      </c>
      <c r="F4" s="18">
        <v>1313</v>
      </c>
      <c r="G4" s="5">
        <v>0</v>
      </c>
      <c r="H4" s="102">
        <v>4863</v>
      </c>
      <c r="I4" s="102">
        <v>0</v>
      </c>
      <c r="J4" s="103">
        <v>4863</v>
      </c>
    </row>
    <row r="5" spans="1:10" ht="13.5" thickBot="1">
      <c r="A5" s="66" t="s">
        <v>602</v>
      </c>
      <c r="B5" s="67">
        <v>63834715</v>
      </c>
      <c r="C5" s="67">
        <v>13.3</v>
      </c>
      <c r="D5" s="68">
        <v>3100</v>
      </c>
      <c r="E5" s="67">
        <v>30</v>
      </c>
      <c r="F5" s="68">
        <v>1157</v>
      </c>
      <c r="G5" s="67">
        <v>0</v>
      </c>
      <c r="H5" s="104">
        <v>4287</v>
      </c>
      <c r="I5" s="104">
        <v>0</v>
      </c>
      <c r="J5" s="105">
        <v>4287</v>
      </c>
    </row>
    <row r="6" spans="1:10" ht="13.5" thickBot="1">
      <c r="A6" s="45" t="s">
        <v>592</v>
      </c>
      <c r="B6" s="85"/>
      <c r="C6" s="85">
        <f aca="true" t="shared" si="0" ref="C6:J6">SUM(C4:C5)</f>
        <v>28.5</v>
      </c>
      <c r="D6" s="47">
        <f t="shared" si="0"/>
        <v>6635</v>
      </c>
      <c r="E6" s="85">
        <f t="shared" si="0"/>
        <v>45</v>
      </c>
      <c r="F6" s="47">
        <f t="shared" si="0"/>
        <v>2470</v>
      </c>
      <c r="G6" s="85">
        <f t="shared" si="0"/>
        <v>0</v>
      </c>
      <c r="H6" s="47">
        <f t="shared" si="0"/>
        <v>9150</v>
      </c>
      <c r="I6" s="47">
        <f t="shared" si="0"/>
        <v>0</v>
      </c>
      <c r="J6" s="106">
        <f t="shared" si="0"/>
        <v>9150</v>
      </c>
    </row>
  </sheetData>
  <mergeCells count="2">
    <mergeCell ref="A2:A3"/>
    <mergeCell ref="B2:J2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D15" sqref="D15"/>
    </sheetView>
  </sheetViews>
  <sheetFormatPr defaultColWidth="9.00390625" defaultRowHeight="12.75"/>
  <cols>
    <col min="1" max="1" width="27.375" style="0" customWidth="1"/>
  </cols>
  <sheetData>
    <row r="1" ht="13.5" thickBot="1">
      <c r="J1" s="161" t="s">
        <v>654</v>
      </c>
    </row>
    <row r="2" spans="1:10" ht="12.75">
      <c r="A2" s="173" t="s">
        <v>595</v>
      </c>
      <c r="B2" s="175" t="s">
        <v>603</v>
      </c>
      <c r="C2" s="176"/>
      <c r="D2" s="176"/>
      <c r="E2" s="176"/>
      <c r="F2" s="176"/>
      <c r="G2" s="176"/>
      <c r="H2" s="176"/>
      <c r="I2" s="176"/>
      <c r="J2" s="177"/>
    </row>
    <row r="3" spans="1:10" ht="26.25" thickBot="1">
      <c r="A3" s="174"/>
      <c r="B3" s="99" t="s">
        <v>597</v>
      </c>
      <c r="C3" s="100" t="s">
        <v>307</v>
      </c>
      <c r="D3" s="100" t="s">
        <v>1</v>
      </c>
      <c r="E3" s="100" t="s">
        <v>2</v>
      </c>
      <c r="F3" s="100" t="s">
        <v>3</v>
      </c>
      <c r="G3" s="100" t="s">
        <v>598</v>
      </c>
      <c r="H3" s="100" t="s">
        <v>606</v>
      </c>
      <c r="I3" s="100" t="s">
        <v>599</v>
      </c>
      <c r="J3" s="101" t="s">
        <v>600</v>
      </c>
    </row>
    <row r="4" spans="1:10" ht="12.75">
      <c r="A4" s="35" t="s">
        <v>604</v>
      </c>
      <c r="B4" s="5">
        <v>70966681</v>
      </c>
      <c r="C4" s="5">
        <v>6</v>
      </c>
      <c r="D4" s="18">
        <v>1420</v>
      </c>
      <c r="E4" s="5">
        <v>304</v>
      </c>
      <c r="F4" s="18">
        <v>631</v>
      </c>
      <c r="G4" s="5">
        <v>17</v>
      </c>
      <c r="H4" s="102">
        <v>2372</v>
      </c>
      <c r="I4" s="102">
        <v>0</v>
      </c>
      <c r="J4" s="103">
        <v>2372</v>
      </c>
    </row>
    <row r="5" spans="1:10" ht="13.5" thickBot="1">
      <c r="A5" s="66" t="s">
        <v>605</v>
      </c>
      <c r="B5" s="67">
        <v>638811</v>
      </c>
      <c r="C5" s="67">
        <v>4</v>
      </c>
      <c r="D5" s="104">
        <v>1130</v>
      </c>
      <c r="E5" s="104">
        <v>1033</v>
      </c>
      <c r="F5" s="104">
        <v>780</v>
      </c>
      <c r="G5" s="84">
        <v>43</v>
      </c>
      <c r="H5" s="104">
        <v>2986</v>
      </c>
      <c r="I5" s="104">
        <f>SUM(I2:I4)</f>
        <v>0</v>
      </c>
      <c r="J5" s="105">
        <v>2986</v>
      </c>
    </row>
    <row r="6" spans="1:10" ht="13.5" thickBot="1">
      <c r="A6" s="45" t="s">
        <v>592</v>
      </c>
      <c r="B6" s="85"/>
      <c r="C6" s="85">
        <v>10</v>
      </c>
      <c r="D6" s="47">
        <f aca="true" t="shared" si="0" ref="D6:J6">SUM(D4:D5)</f>
        <v>2550</v>
      </c>
      <c r="E6" s="47">
        <f t="shared" si="0"/>
        <v>1337</v>
      </c>
      <c r="F6" s="47">
        <f t="shared" si="0"/>
        <v>1411</v>
      </c>
      <c r="G6" s="85">
        <f t="shared" si="0"/>
        <v>60</v>
      </c>
      <c r="H6" s="47">
        <f t="shared" si="0"/>
        <v>5358</v>
      </c>
      <c r="I6" s="47">
        <f t="shared" si="0"/>
        <v>0</v>
      </c>
      <c r="J6" s="106">
        <f t="shared" si="0"/>
        <v>5358</v>
      </c>
    </row>
    <row r="26" spans="2:3" ht="12.75">
      <c r="B26" s="1"/>
      <c r="C26" s="1"/>
    </row>
    <row r="27" spans="2:3" ht="12.75">
      <c r="B27" s="1"/>
      <c r="C27" s="1"/>
    </row>
  </sheetData>
  <mergeCells count="2">
    <mergeCell ref="A2:A3"/>
    <mergeCell ref="B2:J2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2005-11-04T08:27:21Z</cp:lastPrinted>
  <dcterms:created xsi:type="dcterms:W3CDTF">2005-08-09T13:05:21Z</dcterms:created>
  <dcterms:modified xsi:type="dcterms:W3CDTF">2005-11-04T12:36:42Z</dcterms:modified>
  <cp:category/>
  <cp:version/>
  <cp:contentType/>
  <cp:contentStatus/>
</cp:coreProperties>
</file>