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10215" activeTab="0"/>
  </bookViews>
  <sheets>
    <sheet name="sumář PO MČ" sheetId="1" r:id="rId1"/>
    <sheet name="MŠ" sheetId="2" r:id="rId2"/>
    <sheet name="ZŠ " sheetId="3" r:id="rId3"/>
    <sheet name="ŠJ " sheetId="4" r:id="rId4"/>
    <sheet name="ZUŠ MČ " sheetId="5" r:id="rId5"/>
    <sheet name="DDM  " sheetId="6" r:id="rId6"/>
  </sheets>
  <definedNames>
    <definedName name="_xlnm.Print_Titles" localSheetId="1">'MŠ'!$2:$3</definedName>
    <definedName name="_xlnm.Print_Titles" localSheetId="2">'ZŠ '!$2:$3</definedName>
  </definedNames>
  <calcPr fullCalcOnLoad="1"/>
</workbook>
</file>

<file path=xl/sharedStrings.xml><?xml version="1.0" encoding="utf-8"?>
<sst xmlns="http://schemas.openxmlformats.org/spreadsheetml/2006/main" count="742" uniqueCount="667">
  <si>
    <t>UZ 33353</t>
  </si>
  <si>
    <t>č. org.</t>
  </si>
  <si>
    <t>§</t>
  </si>
  <si>
    <t>platy</t>
  </si>
  <si>
    <t>OON</t>
  </si>
  <si>
    <t>odvody</t>
  </si>
  <si>
    <t>ONIV</t>
  </si>
  <si>
    <t>celkem</t>
  </si>
  <si>
    <t>NIV</t>
  </si>
  <si>
    <t>kompenz. pom.</t>
  </si>
  <si>
    <t>prostř. HMP celk.</t>
  </si>
  <si>
    <t>CELKEM</t>
  </si>
  <si>
    <t>počet. zam.</t>
  </si>
  <si>
    <t>Praha 3</t>
  </si>
  <si>
    <t>KUNRATICE</t>
  </si>
  <si>
    <t>Nebušice</t>
  </si>
  <si>
    <t>Suchdol</t>
  </si>
  <si>
    <t>Troja</t>
  </si>
  <si>
    <t>Praha 22</t>
  </si>
  <si>
    <t>Kolovraty</t>
  </si>
  <si>
    <t>návrh</t>
  </si>
  <si>
    <t xml:space="preserve">Základní školy                          </t>
  </si>
  <si>
    <t>Praha 1</t>
  </si>
  <si>
    <t>ZŠ Josefská 7</t>
  </si>
  <si>
    <t>ZŠ Mikulandská 5</t>
  </si>
  <si>
    <t>ZŠ n. Curieových 886</t>
  </si>
  <si>
    <t>ZŠ Truhlářská 22</t>
  </si>
  <si>
    <t>ZŠ Uhelný trh 4</t>
  </si>
  <si>
    <t>ZŠ Vodičkova 22</t>
  </si>
  <si>
    <t>MČ Praha 1 celkem</t>
  </si>
  <si>
    <t>Praha 2</t>
  </si>
  <si>
    <t>ZŠ Botičská 8</t>
  </si>
  <si>
    <t>ZŠ J. Masaryka 21</t>
  </si>
  <si>
    <t>ZŠ Kladská 1</t>
  </si>
  <si>
    <t>ZŠ Legerova 5</t>
  </si>
  <si>
    <t>ZŠ Londýnská 34</t>
  </si>
  <si>
    <t>ZŠ Na Smetance 1</t>
  </si>
  <si>
    <t>ZŠ Resslova 10</t>
  </si>
  <si>
    <t>ZŠ Sázavská 5</t>
  </si>
  <si>
    <t>ZŠ Slezská 21</t>
  </si>
  <si>
    <t>ZŠ Slovenská 27</t>
  </si>
  <si>
    <t>ZŠ Štěpánská 8</t>
  </si>
  <si>
    <t>MČ Praha 2 celkem</t>
  </si>
  <si>
    <t>ZŠ Havlíčkovo n. 10</t>
  </si>
  <si>
    <t>ZŠ Chelčického 43</t>
  </si>
  <si>
    <t>ZŠ Jeseniova 96</t>
  </si>
  <si>
    <t>ZŠ K Lučinám 18</t>
  </si>
  <si>
    <t>ZŠ Lupáčova 1</t>
  </si>
  <si>
    <t>ZŠ Nad Ohradou 25</t>
  </si>
  <si>
    <t>ZŠ n.J z Lobkovic 22</t>
  </si>
  <si>
    <t>ZŠ n.J. z Poděbrad 8</t>
  </si>
  <si>
    <t>ZŠ Perunova 6</t>
  </si>
  <si>
    <t>ZŠ V Záhrádkách 48</t>
  </si>
  <si>
    <t>ZŠ Vlkova 31</t>
  </si>
  <si>
    <t>ZŠ Žerotínova 36</t>
  </si>
  <si>
    <t>MČ Praha 3 celkem</t>
  </si>
  <si>
    <t>Praha 4</t>
  </si>
  <si>
    <t>ZŠ Bítovská 1</t>
  </si>
  <si>
    <t>ZŠ Filosofská 3</t>
  </si>
  <si>
    <t>ZŠ Horáčkova 1100</t>
  </si>
  <si>
    <t>ZŠ Jánošíkova 1300</t>
  </si>
  <si>
    <t>ZŠ Jánošíkova 1320</t>
  </si>
  <si>
    <t>ZŠ Jeremenkova 1003</t>
  </si>
  <si>
    <t>ZŠ Jílovská 1100</t>
  </si>
  <si>
    <t>ZŠ Jitřní 185</t>
  </si>
  <si>
    <t>ZŠ Jižní 1750</t>
  </si>
  <si>
    <t>ZŠ K Sídlišti 840</t>
  </si>
  <si>
    <t>ZŠ Křesomyslova 2</t>
  </si>
  <si>
    <t>ZŠ Mendíků 1</t>
  </si>
  <si>
    <t>ZŠ Na Chodovci 94</t>
  </si>
  <si>
    <t>ZŠ Na Líše 16</t>
  </si>
  <si>
    <t>ZŠ Na Planině 1393</t>
  </si>
  <si>
    <t>ZŠ Nedvědovo n.140</t>
  </si>
  <si>
    <t>ZŠ Ohradní 49</t>
  </si>
  <si>
    <t>ZŠ Plamínkové 2</t>
  </si>
  <si>
    <t>ZŠ Poláčkova 1067</t>
  </si>
  <si>
    <t>ZŠ Sdružení 1080</t>
  </si>
  <si>
    <t>ZŠ Školní 700</t>
  </si>
  <si>
    <t>ZŠ Táborská 45</t>
  </si>
  <si>
    <t>ZŠ Předškolní 420</t>
  </si>
  <si>
    <t>Správní obvod  Praha 4 celkem</t>
  </si>
  <si>
    <t>Praha 5</t>
  </si>
  <si>
    <t>ZŠ Butovická 228</t>
  </si>
  <si>
    <t>ZŠ Drtinova 1</t>
  </si>
  <si>
    <t>ZŠ Grafická 1060</t>
  </si>
  <si>
    <t>ZŠ Chaplinovo n. 615</t>
  </si>
  <si>
    <t>ZŠ Kořenského 760</t>
  </si>
  <si>
    <t>ZŠ Nepomucká 139</t>
  </si>
  <si>
    <t>ZŠ Plzeňská 117</t>
  </si>
  <si>
    <t>ZŠ Podbělohorská 26</t>
  </si>
  <si>
    <t>ZŠ Radlická 140</t>
  </si>
  <si>
    <t>ZŠ U Santošky 1/1007</t>
  </si>
  <si>
    <t>ZŠ U Tyrš. Školy 1</t>
  </si>
  <si>
    <t>FZŠ III.V Remízku 919</t>
  </si>
  <si>
    <t>ZŠ Weberova 1090</t>
  </si>
  <si>
    <t>Slivenec</t>
  </si>
  <si>
    <t>ZŠ Ke Smíchovu 16</t>
  </si>
  <si>
    <t>Správní obvod Praha 5 celkem</t>
  </si>
  <si>
    <t>Praha 6</t>
  </si>
  <si>
    <t>ZŠ Alžírská 26</t>
  </si>
  <si>
    <t>ZŠ Bělohorská 52</t>
  </si>
  <si>
    <t>ZŠ Bílá 1</t>
  </si>
  <si>
    <t>ZŠ N. Čes. povstání 6</t>
  </si>
  <si>
    <t>ZŠ N. Interbrigády 2</t>
  </si>
  <si>
    <t>ZŠ Na Dl. Lánu 43</t>
  </si>
  <si>
    <t>ZŠ Na Okraji 43</t>
  </si>
  <si>
    <t>ZŠ nám. Svobody 2</t>
  </si>
  <si>
    <t>ZŠ nám. Svobody 3</t>
  </si>
  <si>
    <t>ZŠ Norbertov 1</t>
  </si>
  <si>
    <t>ZŠ Pod Marjánkou 2</t>
  </si>
  <si>
    <t>ZŠ Sušická 29</t>
  </si>
  <si>
    <t>ZŠ Šantrochova 2</t>
  </si>
  <si>
    <t>ZŠ U Děl. Cvičiště 1</t>
  </si>
  <si>
    <t>ZŠ Žukovského 6</t>
  </si>
  <si>
    <t>Lysolaje</t>
  </si>
  <si>
    <t>ZŠ Žákovská 164</t>
  </si>
  <si>
    <t>ZŠ Nebušická 369</t>
  </si>
  <si>
    <t>ZŠ Suchdolská 360</t>
  </si>
  <si>
    <t>Správní obvod Praha 6 celkem</t>
  </si>
  <si>
    <t>Praha 7</t>
  </si>
  <si>
    <t>ZŠ Fr. Křížka 490</t>
  </si>
  <si>
    <t>ZŠ Korunovační 8</t>
  </si>
  <si>
    <t>ZŠ Letohradská 370</t>
  </si>
  <si>
    <t>ZŠ Ortenovo n. 34</t>
  </si>
  <si>
    <t>ZŠ Strossmayer. N. 990</t>
  </si>
  <si>
    <t>ZŠ Tusarova 21/790</t>
  </si>
  <si>
    <t>ZŠ Umělecká 850</t>
  </si>
  <si>
    <t>ZŠ Trojská 110</t>
  </si>
  <si>
    <t>Správní obvod Praha 7 celkem</t>
  </si>
  <si>
    <t>Praha 8</t>
  </si>
  <si>
    <t>ZŠ Bedřichovská 1960</t>
  </si>
  <si>
    <t>ZŠ Burešova 1130</t>
  </si>
  <si>
    <t>ZŠ Dolákova 555</t>
  </si>
  <si>
    <t>ZŠ Glowackého 555</t>
  </si>
  <si>
    <t>ZŠ Hlivická 400</t>
  </si>
  <si>
    <t>ZŠ Hovorčovická 1281</t>
  </si>
  <si>
    <t>ZŠ Libčická 658</t>
  </si>
  <si>
    <t>ZŠ Lyčkovo n. 460</t>
  </si>
  <si>
    <t>ZŠ Na Korábě 350</t>
  </si>
  <si>
    <t>ZŠ Na Šutce 440</t>
  </si>
  <si>
    <t>ZŠ Palmovka 468</t>
  </si>
  <si>
    <t>ZŠ Svídnická 599</t>
  </si>
  <si>
    <t>ZŠ U škol. Zahr. 1030</t>
  </si>
  <si>
    <t>ZŠ Za Invalidovnou 579</t>
  </si>
  <si>
    <t>ZŠ Zenklova 26</t>
  </si>
  <si>
    <t>ZŠ Žernosecká 1597</t>
  </si>
  <si>
    <t>Ďáblice</t>
  </si>
  <si>
    <t>ZŠ U Parkánu 11</t>
  </si>
  <si>
    <t>Dolní Chabry</t>
  </si>
  <si>
    <t>ZŠ Spořická 400</t>
  </si>
  <si>
    <t>Správní obvod Praha 8 celkem</t>
  </si>
  <si>
    <t>Praha 9</t>
  </si>
  <si>
    <t>ZŠ Litvínovská 500</t>
  </si>
  <si>
    <t>ZŠ Litvínovská 600</t>
  </si>
  <si>
    <t>ZŠ Novoborská 371</t>
  </si>
  <si>
    <t>ZŠ Sokolovská 800</t>
  </si>
  <si>
    <t>ZŠ Špitálská 789</t>
  </si>
  <si>
    <t>MČ Praha 9 celkem</t>
  </si>
  <si>
    <t>Praha 10</t>
  </si>
  <si>
    <t>ZŠ Brigádniků 14</t>
  </si>
  <si>
    <t>ZŠ Břečťanová 2919</t>
  </si>
  <si>
    <t>ZŠ Gutova 39</t>
  </si>
  <si>
    <t>ZŠ Hostýnská 2100</t>
  </si>
  <si>
    <t>ZŠ Jahodová 2800</t>
  </si>
  <si>
    <t>ZŠ Jakutská 2</t>
  </si>
  <si>
    <t>ZŠ Kodaňská 16</t>
  </si>
  <si>
    <t>ZŠ Nad Vodovodem 81</t>
  </si>
  <si>
    <t>ZŠ Olešská 18</t>
  </si>
  <si>
    <t>ZŠ Švehlova 2900</t>
  </si>
  <si>
    <t>ZŠ U Roh. kas. 19</t>
  </si>
  <si>
    <t>ZŠ U Vršov. nádr. 950</t>
  </si>
  <si>
    <t>ZŠ V Rybníčkách 31</t>
  </si>
  <si>
    <t>ZŠ Vladivostocká 6</t>
  </si>
  <si>
    <t>MČ Praha 10 celkem</t>
  </si>
  <si>
    <t>Praha 11</t>
  </si>
  <si>
    <t>ZŠ Donovalská 1684</t>
  </si>
  <si>
    <t>ZŠ Jírovcovo n. 1782</t>
  </si>
  <si>
    <t>ZŠ K Milíčovu 674</t>
  </si>
  <si>
    <t>ZŠ Ke Kateřinkám 1400</t>
  </si>
  <si>
    <t>ZŠ Květ.vítězství 1554</t>
  </si>
  <si>
    <t>ZŠ Květ.vítězství 57</t>
  </si>
  <si>
    <t>ZŠ Mendelova 550</t>
  </si>
  <si>
    <t>ZŠ Mikulova 1594</t>
  </si>
  <si>
    <t>ZŠ Pošepného 2022</t>
  </si>
  <si>
    <t>Šeberov</t>
  </si>
  <si>
    <t>ZŠ V Ladech 6</t>
  </si>
  <si>
    <t>Správní obvod Praha 11 celkem</t>
  </si>
  <si>
    <t>Praha 12</t>
  </si>
  <si>
    <t>ZŠ Angelovova 3183</t>
  </si>
  <si>
    <t>ZŠ K Dolům 29</t>
  </si>
  <si>
    <t>ZŠ Modřanská 1375</t>
  </si>
  <si>
    <t>ZŠ Mráčkova 3090</t>
  </si>
  <si>
    <t>ZŠ Pertoldova 3373</t>
  </si>
  <si>
    <t>ZŠ Písnická 11</t>
  </si>
  <si>
    <t>ZŠ Rakovského 3136</t>
  </si>
  <si>
    <t>ZŠ Smolkova 565</t>
  </si>
  <si>
    <t>ZŠ Zárubova 977</t>
  </si>
  <si>
    <t>Libuš</t>
  </si>
  <si>
    <t>ZŠ L.Coňka 40</t>
  </si>
  <si>
    <t>ZŠ Meteorologická 181</t>
  </si>
  <si>
    <t>Správní obvod Praha 12 celkem</t>
  </si>
  <si>
    <t>Praha 13</t>
  </si>
  <si>
    <t>ZŠ Brdičkova 1878</t>
  </si>
  <si>
    <t>ZŠ Bronzová 2027</t>
  </si>
  <si>
    <t>ZŠ Fingerova 2186</t>
  </si>
  <si>
    <t>ZŠ Chlupova 1800</t>
  </si>
  <si>
    <t>ZŠ Jánského 2189</t>
  </si>
  <si>
    <t>ZŠ Klausova 2450</t>
  </si>
  <si>
    <t>ZŠ Kuncova 1580</t>
  </si>
  <si>
    <t>ZŠ Mezi školami 2322</t>
  </si>
  <si>
    <t>ZŠ Mládí 135</t>
  </si>
  <si>
    <t>ZŠ Mohylova 1963</t>
  </si>
  <si>
    <t>ZŠ Trávníčkova 1744</t>
  </si>
  <si>
    <t>Řeporyje</t>
  </si>
  <si>
    <t>ZŠ Od školy 596</t>
  </si>
  <si>
    <t>Správní obvod Praha 13 celkem</t>
  </si>
  <si>
    <t>Praha 14</t>
  </si>
  <si>
    <t>ZŠ Bří Venclíků 1140</t>
  </si>
  <si>
    <t>ZŠ G. Janouška 1006</t>
  </si>
  <si>
    <t>ZŠ Hloubětínská 700</t>
  </si>
  <si>
    <t>ZŠ Chvaletická 918</t>
  </si>
  <si>
    <t>ZŠ Šimanovská 16</t>
  </si>
  <si>
    <t>ZŠ Vybíralova 964</t>
  </si>
  <si>
    <t>Dolní Počernice</t>
  </si>
  <si>
    <t>ZŠ Nár. hrdinů 70</t>
  </si>
  <si>
    <t>Správní obvod Praha 14 celkem</t>
  </si>
  <si>
    <t>Praha 15</t>
  </si>
  <si>
    <t>ZŠ Hornoměchol. 873</t>
  </si>
  <si>
    <t>ZŠ Kozinova 1000</t>
  </si>
  <si>
    <t>ZŠ Křimická 314</t>
  </si>
  <si>
    <t>ZŠ Nad Přehrad. 469</t>
  </si>
  <si>
    <t>ZŠ Veronské nám.20</t>
  </si>
  <si>
    <t>Dolní Měcholupy</t>
  </si>
  <si>
    <t>ZŠ Kutnohorská 36/106</t>
  </si>
  <si>
    <t>Dubeč</t>
  </si>
  <si>
    <t>ZŠ Starodubečská 413</t>
  </si>
  <si>
    <t>Petrovice</t>
  </si>
  <si>
    <t>ZŠ Bellova 351</t>
  </si>
  <si>
    <t>ZŠ Edisonova 40</t>
  </si>
  <si>
    <t>Štěrboholy</t>
  </si>
  <si>
    <t>ZŠ U školy 285</t>
  </si>
  <si>
    <t>Správní obvod Praha 15 celkem</t>
  </si>
  <si>
    <t>Praha 16</t>
  </si>
  <si>
    <t>ZŠ Loučanská 1112</t>
  </si>
  <si>
    <t xml:space="preserve">Lipence                 </t>
  </si>
  <si>
    <t>ZŠ Černošická 12</t>
  </si>
  <si>
    <t>Velká Chuchle</t>
  </si>
  <si>
    <t>ZŠ Starochuch. 240</t>
  </si>
  <si>
    <t>Zbraslav</t>
  </si>
  <si>
    <t>ZŠ Nad parkem 1180</t>
  </si>
  <si>
    <t>Správní obvod Praha 16 celkem</t>
  </si>
  <si>
    <t>Praha 17</t>
  </si>
  <si>
    <t>ZŠ Laudova 1024</t>
  </si>
  <si>
    <t>ZŠ Socháňova 1139</t>
  </si>
  <si>
    <t>ZŠ Španielova 1111 J.W.</t>
  </si>
  <si>
    <t>Zličín</t>
  </si>
  <si>
    <t>ZŠ Nedašovská 328</t>
  </si>
  <si>
    <t>Správní obvod Praha 17 celkem</t>
  </si>
  <si>
    <t>Praha 18</t>
  </si>
  <si>
    <t>ZŠ Fryčovická 462</t>
  </si>
  <si>
    <t>ZŠ Rychnovská 350</t>
  </si>
  <si>
    <t>ZŠ Tupolevova 525</t>
  </si>
  <si>
    <t>MČ Praha 18 celkem</t>
  </si>
  <si>
    <t>Praha 19</t>
  </si>
  <si>
    <t>ZŠ Albrechtická 732</t>
  </si>
  <si>
    <t>Čakovice</t>
  </si>
  <si>
    <t>ZŠ nám. J. Berana 500</t>
  </si>
  <si>
    <t>Satalice</t>
  </si>
  <si>
    <t>ZŠ K cihelně 137</t>
  </si>
  <si>
    <t>Vinoř</t>
  </si>
  <si>
    <t>ZŠ Prachovická 340</t>
  </si>
  <si>
    <t>Správní obvod Praha 19 celkem</t>
  </si>
  <si>
    <t>Praha 20</t>
  </si>
  <si>
    <t>ZŠ Chodovická 2250</t>
  </si>
  <si>
    <t>ZŠ Ratibořická 1700</t>
  </si>
  <si>
    <t>ZŠ Spojenců 1408</t>
  </si>
  <si>
    <t>ZŠ Stoliňská 823</t>
  </si>
  <si>
    <t>MČ Praha 20 celkem</t>
  </si>
  <si>
    <t>Praha 21</t>
  </si>
  <si>
    <t>ZŠ Polesná 1690</t>
  </si>
  <si>
    <t>Běchovice</t>
  </si>
  <si>
    <t>ZŠ Mýtní 73</t>
  </si>
  <si>
    <t>Klánovice</t>
  </si>
  <si>
    <t>ZŠ Slavětínská 200</t>
  </si>
  <si>
    <t>Koloděje</t>
  </si>
  <si>
    <t>ZŠ Lupenická 20</t>
  </si>
  <si>
    <t>Správní obvod Praha 21 celkem</t>
  </si>
  <si>
    <t>ZŠ n. bří Jandusů 2</t>
  </si>
  <si>
    <t>ZŠ Vachkova 630</t>
  </si>
  <si>
    <t>Mírová 57</t>
  </si>
  <si>
    <t>Správní obvod Praha 22 celkem</t>
  </si>
  <si>
    <t>Správní obvod Praha 1 -22 celkem</t>
  </si>
  <si>
    <t>2007                                                                 Název zařízení</t>
  </si>
  <si>
    <t>v tis. Kč</t>
  </si>
  <si>
    <t>odd. par.</t>
  </si>
  <si>
    <t>počet zam.</t>
  </si>
  <si>
    <t>Školní jídelny</t>
  </si>
  <si>
    <t>ŠJ Karmelitská</t>
  </si>
  <si>
    <t>ŠJ Uhelný trh</t>
  </si>
  <si>
    <t>ŠJ Jindřišská</t>
  </si>
  <si>
    <t>ŠJ Dražického</t>
  </si>
  <si>
    <t>ŠJ Zlatnická</t>
  </si>
  <si>
    <t>ŠJ Vojtěšská</t>
  </si>
  <si>
    <t>ŠJ Slovenská</t>
  </si>
  <si>
    <t>ŠJ Kladská</t>
  </si>
  <si>
    <t>ŠJ Sázavská</t>
  </si>
  <si>
    <t>ŠJ Botičská</t>
  </si>
  <si>
    <t>ŠJ Sokolská</t>
  </si>
  <si>
    <t>ŠJ Resslova</t>
  </si>
  <si>
    <t>ŠJ Na Smetance</t>
  </si>
  <si>
    <t>ŠJ Pražačka</t>
  </si>
  <si>
    <t>Praha 4 - Kunratice</t>
  </si>
  <si>
    <t>ŠJ Předškolní</t>
  </si>
  <si>
    <t>U Roháč. kasáren</t>
  </si>
  <si>
    <t>ŠJ Nad přehradou</t>
  </si>
  <si>
    <t>ŠJ Veronské nám.</t>
  </si>
  <si>
    <t>ŠJ Křimická</t>
  </si>
  <si>
    <t>MČ Praha 15 celkem</t>
  </si>
  <si>
    <t>ŠJ Loučanská</t>
  </si>
  <si>
    <t>E.Přemyslovny 592</t>
  </si>
  <si>
    <t>MČ Praha 16 celkem</t>
  </si>
  <si>
    <t>Nové nám.1100</t>
  </si>
  <si>
    <t>Celkem</t>
  </si>
  <si>
    <t xml:space="preserve">2007                                 Název zařízení                              </t>
  </si>
  <si>
    <t>2007                                                                         Název zařízení</t>
  </si>
  <si>
    <t>Mateřské školy</t>
  </si>
  <si>
    <t>integrace</t>
  </si>
  <si>
    <t>integr.</t>
  </si>
  <si>
    <t>PRAHA 1</t>
  </si>
  <si>
    <t>Hellichova13/300</t>
  </si>
  <si>
    <t>Letenská 5/120</t>
  </si>
  <si>
    <t>Masná 11/700</t>
  </si>
  <si>
    <t>Národní 37</t>
  </si>
  <si>
    <t>Pštrossova 11/204</t>
  </si>
  <si>
    <t>Revoluční 26</t>
  </si>
  <si>
    <t>Opletalova 14</t>
  </si>
  <si>
    <t>MČ PRAHA 1 - celkem</t>
  </si>
  <si>
    <t>PRAHA 2</t>
  </si>
  <si>
    <t>Kladská 25</t>
  </si>
  <si>
    <t>Na Děkance 2</t>
  </si>
  <si>
    <t>Na Smetance 1</t>
  </si>
  <si>
    <t>Římská 27</t>
  </si>
  <si>
    <t>Slovenská 27</t>
  </si>
  <si>
    <t>Španělská 16</t>
  </si>
  <si>
    <t>Šumavská 37</t>
  </si>
  <si>
    <t>Viničná 1</t>
  </si>
  <si>
    <t>MČ PRAHA 2 - celkem</t>
  </si>
  <si>
    <t>Buková</t>
  </si>
  <si>
    <t>Jeseniova 4 - 6</t>
  </si>
  <si>
    <t>Jeseniova 204</t>
  </si>
  <si>
    <t>Jeseniova 98</t>
  </si>
  <si>
    <t>Koněvova</t>
  </si>
  <si>
    <t xml:space="preserve">Libická </t>
  </si>
  <si>
    <t>Na Balkáně</t>
  </si>
  <si>
    <t>Na Vrcholu</t>
  </si>
  <si>
    <t>nám. J. z Lobkovic</t>
  </si>
  <si>
    <t>Přibyslavská</t>
  </si>
  <si>
    <t>Sauerova</t>
  </si>
  <si>
    <t>Sudoměřská</t>
  </si>
  <si>
    <t>U Zásob.zahrady</t>
  </si>
  <si>
    <t>Vozová</t>
  </si>
  <si>
    <t>Za Žižk.vozovnou</t>
  </si>
  <si>
    <t>PRAHA 3 - celkem</t>
  </si>
  <si>
    <t>PRAHA 4</t>
  </si>
  <si>
    <t>Bezová</t>
  </si>
  <si>
    <t>Boleslavova</t>
  </si>
  <si>
    <t>Družstevní ochoz</t>
  </si>
  <si>
    <t>Fillova</t>
  </si>
  <si>
    <t>Horáčkova</t>
  </si>
  <si>
    <t>Jihozápadní</t>
  </si>
  <si>
    <t>Jílovská</t>
  </si>
  <si>
    <t>Jitřní</t>
  </si>
  <si>
    <t>K Podjezdu</t>
  </si>
  <si>
    <t>Kukučínova</t>
  </si>
  <si>
    <t>Matěchova</t>
  </si>
  <si>
    <t>Mezivrší</t>
  </si>
  <si>
    <t>Na Bučance</t>
  </si>
  <si>
    <t>Na Chodovci</t>
  </si>
  <si>
    <t>Na Větrově 22</t>
  </si>
  <si>
    <t>Na Zvoničce</t>
  </si>
  <si>
    <t>Němčická</t>
  </si>
  <si>
    <t>Ohradní</t>
  </si>
  <si>
    <t>Plamínkové</t>
  </si>
  <si>
    <t>Přímětická</t>
  </si>
  <si>
    <t>Sedlčanská</t>
  </si>
  <si>
    <t>Svojšovická</t>
  </si>
  <si>
    <t>Táborská</t>
  </si>
  <si>
    <t>Tajovského</t>
  </si>
  <si>
    <t>Točitá</t>
  </si>
  <si>
    <t>Trenčínská</t>
  </si>
  <si>
    <t>Voráčovská</t>
  </si>
  <si>
    <t>V Zápolí</t>
  </si>
  <si>
    <t xml:space="preserve">Předškolní  </t>
  </si>
  <si>
    <t>Správní obvod  PRAHA 4 - celkem</t>
  </si>
  <si>
    <t>PRAHA 5</t>
  </si>
  <si>
    <t>Beníškové 988</t>
  </si>
  <si>
    <t xml:space="preserve">Hlubočepská 40 </t>
  </si>
  <si>
    <t>Kroupova 2775</t>
  </si>
  <si>
    <t>Kudrnova 1a</t>
  </si>
  <si>
    <t>Kurandové 669</t>
  </si>
  <si>
    <t>Lohniského 830</t>
  </si>
  <si>
    <t>Lohniského 851</t>
  </si>
  <si>
    <t>Nad Palatou 29</t>
  </si>
  <si>
    <t>Nám. 14. října 9a</t>
  </si>
  <si>
    <t>Peroutkova 24</t>
  </si>
  <si>
    <t>Peškova 963</t>
  </si>
  <si>
    <t>Podbělohorská 1</t>
  </si>
  <si>
    <t>Tréglova 3</t>
  </si>
  <si>
    <t>Trojdílná 18</t>
  </si>
  <si>
    <t>U Žel. mostu</t>
  </si>
  <si>
    <t>MČ PRAHA 5 - celkem</t>
  </si>
  <si>
    <t>PRAHA 6</t>
  </si>
  <si>
    <t>Arabská 20/681</t>
  </si>
  <si>
    <t>Arabská 10/684</t>
  </si>
  <si>
    <t>Bubeníčkova 6</t>
  </si>
  <si>
    <t>Čínská 33</t>
  </si>
  <si>
    <t>Ch. de Gaulla 18/832</t>
  </si>
  <si>
    <t>Dusíkova 3/1946</t>
  </si>
  <si>
    <t>Jílkova 3/1700</t>
  </si>
  <si>
    <t>Juarezova 24/1037</t>
  </si>
  <si>
    <t>Libocká 66/148</t>
  </si>
  <si>
    <t>Meziškolská 2/1120</t>
  </si>
  <si>
    <t>Na dlouh.lánu 57a</t>
  </si>
  <si>
    <t>Na Okraji  301</t>
  </si>
  <si>
    <t>Parléřova 2a</t>
  </si>
  <si>
    <t>Sbíhavá 2/360</t>
  </si>
  <si>
    <t>Šmolíkova 3/865</t>
  </si>
  <si>
    <t>Terronská 20/200</t>
  </si>
  <si>
    <t>Velvarská 34</t>
  </si>
  <si>
    <t>Vokovická 28</t>
  </si>
  <si>
    <t>Volavkova 7/1877</t>
  </si>
  <si>
    <t>Nad Želivkou 598</t>
  </si>
  <si>
    <t>Gagarinova 1103</t>
  </si>
  <si>
    <t>K Roztokům 879</t>
  </si>
  <si>
    <t>Správní obvod  PRAHA 6 - celkem</t>
  </si>
  <si>
    <t>PRAHA 7</t>
  </si>
  <si>
    <t>Kostelní 37/7</t>
  </si>
  <si>
    <t>Letohradská 1/370</t>
  </si>
  <si>
    <t>Na Výšinách 3/1075</t>
  </si>
  <si>
    <t>Nad Štolou 6/1277</t>
  </si>
  <si>
    <t>U Uranie 16</t>
  </si>
  <si>
    <t>Nad Kazankou 30/230</t>
  </si>
  <si>
    <t>Správní obvod PRAHA 7- celkem</t>
  </si>
  <si>
    <t>PRAHA 8</t>
  </si>
  <si>
    <t>Bojasova1/1242</t>
  </si>
  <si>
    <t>Chabařovická 2</t>
  </si>
  <si>
    <t>Klíčanská 20</t>
  </si>
  <si>
    <t>Korycanská 14</t>
  </si>
  <si>
    <t>Kotlaska 3/30</t>
  </si>
  <si>
    <t>Lešenská 2/548</t>
  </si>
  <si>
    <t>Libčická 6/398</t>
  </si>
  <si>
    <t>Na Korábě 2/350</t>
  </si>
  <si>
    <t>Na Pěšinách13/1720</t>
  </si>
  <si>
    <t>Na Přesypu 4/441</t>
  </si>
  <si>
    <t>Za Invalidovnou 3</t>
  </si>
  <si>
    <t>Poznaňská 32/462</t>
  </si>
  <si>
    <t>Řešovská 8/490</t>
  </si>
  <si>
    <t>Sokolovská 182</t>
  </si>
  <si>
    <t>Šimůnkova 13</t>
  </si>
  <si>
    <t>Šiškova 2/1223</t>
  </si>
  <si>
    <t>Štěpničná /1964</t>
  </si>
  <si>
    <t>U sluncové 10a</t>
  </si>
  <si>
    <t>DOLNÍ CHABRY</t>
  </si>
  <si>
    <t>Bílenecké nám. 1</t>
  </si>
  <si>
    <t>Protilehlá 5/235</t>
  </si>
  <si>
    <t>Správní obod PRAHA 8 - celkem</t>
  </si>
  <si>
    <t>PRAHA 9</t>
  </si>
  <si>
    <t>Kovářská 27</t>
  </si>
  <si>
    <t>Litvínovská 490</t>
  </si>
  <si>
    <t>Novoborská  611</t>
  </si>
  <si>
    <t>Pod Krocínkou 466</t>
  </si>
  <si>
    <t>Šluknovská 328</t>
  </si>
  <si>
    <t>U Nové školy 637</t>
  </si>
  <si>
    <t>U Vysočan. pivovaru</t>
  </si>
  <si>
    <t>Veltruská 560</t>
  </si>
  <si>
    <t>MČ PRAHA 9 - celkem</t>
  </si>
  <si>
    <t>PRAHA 10</t>
  </si>
  <si>
    <t>Bajkalská 169</t>
  </si>
  <si>
    <t>Benešovská 28</t>
  </si>
  <si>
    <t>Dvouletky</t>
  </si>
  <si>
    <t>Hřibská</t>
  </si>
  <si>
    <t>Chmelová</t>
  </si>
  <si>
    <t>Kodaňská 989</t>
  </si>
  <si>
    <t>Přetlucká</t>
  </si>
  <si>
    <t>Magnitogorská</t>
  </si>
  <si>
    <t>Mládežnická</t>
  </si>
  <si>
    <t>Nedvězská 27/2224</t>
  </si>
  <si>
    <t>Nučická 1914</t>
  </si>
  <si>
    <t>Omská</t>
  </si>
  <si>
    <t>Podléšková 26/3087</t>
  </si>
  <si>
    <t>Štěchovická 4/1981</t>
  </si>
  <si>
    <t>Tolstého 1353</t>
  </si>
  <si>
    <t>Troilova17/474</t>
  </si>
  <si>
    <t>Tuchorazská 472</t>
  </si>
  <si>
    <t>U Roh. kasáren</t>
  </si>
  <si>
    <t>Sámová</t>
  </si>
  <si>
    <t>Útulná 6/2099</t>
  </si>
  <si>
    <t>Ve Stínu 10</t>
  </si>
  <si>
    <t>Vladivostocká</t>
  </si>
  <si>
    <t>Zvonková12</t>
  </si>
  <si>
    <t>MČ PRAHA 10 - celkem</t>
  </si>
  <si>
    <t>PRAHA 11</t>
  </si>
  <si>
    <t>A.Drabíkové</t>
  </si>
  <si>
    <t>Blatenská</t>
  </si>
  <si>
    <t>Hrabákova</t>
  </si>
  <si>
    <t>Hroncova</t>
  </si>
  <si>
    <t>Janouchova</t>
  </si>
  <si>
    <t>Jažlovická</t>
  </si>
  <si>
    <t>Konstantinova</t>
  </si>
  <si>
    <t>Křejpského</t>
  </si>
  <si>
    <t>Markušova</t>
  </si>
  <si>
    <t>Mírového hnutí</t>
  </si>
  <si>
    <t>Modletická</t>
  </si>
  <si>
    <t>Stachova, inter.</t>
  </si>
  <si>
    <t>Sulanského</t>
  </si>
  <si>
    <t>V Benátkách</t>
  </si>
  <si>
    <t>Vejvanovského</t>
  </si>
  <si>
    <t>ŠEBEROV</t>
  </si>
  <si>
    <t xml:space="preserve">Na Příčné mezi </t>
  </si>
  <si>
    <t>Správní obvod PRAHA 11 - celkem</t>
  </si>
  <si>
    <t>PRAHA 12</t>
  </si>
  <si>
    <t>Čechtická</t>
  </si>
  <si>
    <t>Imrychova</t>
  </si>
  <si>
    <t>Krouzova</t>
  </si>
  <si>
    <t>Levského</t>
  </si>
  <si>
    <t>Liškova</t>
  </si>
  <si>
    <t>Lysinská</t>
  </si>
  <si>
    <t>Pejevové</t>
  </si>
  <si>
    <t>Platónova</t>
  </si>
  <si>
    <t>Pod Sady</t>
  </si>
  <si>
    <t>Smolkova</t>
  </si>
  <si>
    <t>Urbánkova 3/3347</t>
  </si>
  <si>
    <t>Zárubova</t>
  </si>
  <si>
    <t>LIBUŠ</t>
  </si>
  <si>
    <t>K Lukám</t>
  </si>
  <si>
    <t>Ke Kašně, Písnice</t>
  </si>
  <si>
    <t>Lojovická</t>
  </si>
  <si>
    <t>Mezi Domy, Písnice</t>
  </si>
  <si>
    <t>Správní obvod PRAHA 12 - celkem</t>
  </si>
  <si>
    <t>PRAHA 13</t>
  </si>
  <si>
    <t>Běhounkova 2300</t>
  </si>
  <si>
    <t>Běhounkova 2474</t>
  </si>
  <si>
    <t>Herčíkova 2190</t>
  </si>
  <si>
    <t>Horákova</t>
  </si>
  <si>
    <t>Hostinského</t>
  </si>
  <si>
    <t>Husníkova</t>
  </si>
  <si>
    <t>Chlupova 21/1798</t>
  </si>
  <si>
    <t>Chlupova 1799</t>
  </si>
  <si>
    <t>Klausova 2187</t>
  </si>
  <si>
    <t>Klausova 2188</t>
  </si>
  <si>
    <t>Klausova 2449</t>
  </si>
  <si>
    <t>Mezi školami 2323</t>
  </si>
  <si>
    <t>Mezi školami 2482</t>
  </si>
  <si>
    <t>Mohylova 4</t>
  </si>
  <si>
    <t>Ovčí hájek</t>
  </si>
  <si>
    <t>Podpěrova</t>
  </si>
  <si>
    <t>Trávníčkova 1747</t>
  </si>
  <si>
    <t>Vlachova 1501</t>
  </si>
  <si>
    <t>Vlasákova</t>
  </si>
  <si>
    <t>Zázvorkova 1994</t>
  </si>
  <si>
    <t>ŘEPORYJE</t>
  </si>
  <si>
    <t>K závětinám</t>
  </si>
  <si>
    <t>Správní obvod PRAHA 13 - celkem</t>
  </si>
  <si>
    <t>PRAHA 14</t>
  </si>
  <si>
    <t>Bobkova 766</t>
  </si>
  <si>
    <t>gen. Janouška 4</t>
  </si>
  <si>
    <t>Chvaletická 917</t>
  </si>
  <si>
    <t>Kostlivého 1218</t>
  </si>
  <si>
    <t>Paculova1115</t>
  </si>
  <si>
    <t>Šebelova</t>
  </si>
  <si>
    <t>Štolmířská 602</t>
  </si>
  <si>
    <t>Vybíralova 967</t>
  </si>
  <si>
    <t>Vybíralova 968</t>
  </si>
  <si>
    <t>Zelenečská 500</t>
  </si>
  <si>
    <t>DOLNÍ POČERNICE</t>
  </si>
  <si>
    <t>Svatoňovická 587</t>
  </si>
  <si>
    <t>Správní obvod PRAHA 14 - celkem</t>
  </si>
  <si>
    <t>PRAHA 15</t>
  </si>
  <si>
    <t>Boloňská</t>
  </si>
  <si>
    <t>Horolezecká</t>
  </si>
  <si>
    <t>Libkovská</t>
  </si>
  <si>
    <t>Milánská 472</t>
  </si>
  <si>
    <t>Milánská 473</t>
  </si>
  <si>
    <t>Parmská 388</t>
  </si>
  <si>
    <t>Parmská 389</t>
  </si>
  <si>
    <t>Trhanovské n.</t>
  </si>
  <si>
    <t>DOLNÍ MĚCHOLUPY</t>
  </si>
  <si>
    <t>Ke Školce</t>
  </si>
  <si>
    <t>DUBEČ</t>
  </si>
  <si>
    <t>Starodubečská</t>
  </si>
  <si>
    <t>PETROVICE</t>
  </si>
  <si>
    <t>Jakobiho</t>
  </si>
  <si>
    <t>Správní obvod PRAHA 15 - celkem</t>
  </si>
  <si>
    <t>PRAHA 16</t>
  </si>
  <si>
    <t>Nám. Osvob. 1367</t>
  </si>
  <si>
    <t>LIPENCE</t>
  </si>
  <si>
    <t>K samoobsluze</t>
  </si>
  <si>
    <t>LOCHKOV</t>
  </si>
  <si>
    <t>Za ovčínem 1</t>
  </si>
  <si>
    <t>ZBRASLAV</t>
  </si>
  <si>
    <t>Matjuchinova 698</t>
  </si>
  <si>
    <t>Nad parkem 1181</t>
  </si>
  <si>
    <t>VELKÁ CHUCHLE</t>
  </si>
  <si>
    <t>s p.. Píchovou dohodnuto (22.6.) dát dvojnásobek loňského rozpočtu (bylo 45 dětí) - kapacita nové MŠ je 96 (příp. vyšší potřeba při vyšším počtu dětí bude projednána u RŘ)</t>
  </si>
  <si>
    <t>Správní obvod PRAHA 16 - celkem</t>
  </si>
  <si>
    <t>PRAHA 17</t>
  </si>
  <si>
    <t>Brunnerova,  Fialka</t>
  </si>
  <si>
    <t>Bendova 1123</t>
  </si>
  <si>
    <t>Laudova 1030</t>
  </si>
  <si>
    <t>Socháňova 1176</t>
  </si>
  <si>
    <t>Španielova 1316</t>
  </si>
  <si>
    <t>MČ PRAHA 17 - celkem</t>
  </si>
  <si>
    <t>PRAHA 18</t>
  </si>
  <si>
    <t>Příborská</t>
  </si>
  <si>
    <t>MČ PRAHA 18 - celkem</t>
  </si>
  <si>
    <t>PRAHA 19</t>
  </si>
  <si>
    <t>Letců 731</t>
  </si>
  <si>
    <t>ČAKOVICE</t>
  </si>
  <si>
    <t>Něvská 830</t>
  </si>
  <si>
    <t>Slaviborské nám.21</t>
  </si>
  <si>
    <t>SATALICE</t>
  </si>
  <si>
    <t>U Obory 385</t>
  </si>
  <si>
    <t>Správní obvod PRAHA 19 - celkem</t>
  </si>
  <si>
    <t>PRAHA 20</t>
  </si>
  <si>
    <t>Chodovická 1990</t>
  </si>
  <si>
    <t>Křovinovo nám. 115</t>
  </si>
  <si>
    <t>MČ PRAHA 20 - celkem</t>
  </si>
  <si>
    <t>PRAHA 21</t>
  </si>
  <si>
    <t>Lišická 1502</t>
  </si>
  <si>
    <t>Čentická</t>
  </si>
  <si>
    <t>Žárovická</t>
  </si>
  <si>
    <t>KLÁNOVICE</t>
  </si>
  <si>
    <t>MŠ V Žáčku 219</t>
  </si>
  <si>
    <t>Správní obvod PRAHA 21 - celkem</t>
  </si>
  <si>
    <t>Za Nadýmačem</t>
  </si>
  <si>
    <t>K Poště 11/448</t>
  </si>
  <si>
    <t>Správní obvod PRAHA 22 - celkem</t>
  </si>
  <si>
    <t>Správní obvod PRAHA 1 - 22 celkem</t>
  </si>
  <si>
    <t xml:space="preserve">Návrh  závazných ukazatelů rozpočtu a počtu zaměstnanců škol a školských zařízení </t>
  </si>
  <si>
    <t>přímé ONIV</t>
  </si>
  <si>
    <t>přímé NIV celkem</t>
  </si>
  <si>
    <t>počet pracov.</t>
  </si>
  <si>
    <t>přímé</t>
  </si>
  <si>
    <t>provozní</t>
  </si>
  <si>
    <t>Hellich</t>
  </si>
  <si>
    <t>Základní školy</t>
  </si>
  <si>
    <t>slučování</t>
  </si>
  <si>
    <t>Základní umělecké školy</t>
  </si>
  <si>
    <t>Domy dětí a mládeže</t>
  </si>
  <si>
    <t>k ZŠ</t>
  </si>
  <si>
    <t>z MŠ</t>
  </si>
  <si>
    <t xml:space="preserve">                                                                               zřizovaných městskými částmi hlavního města Prahy na rok 2007</t>
  </si>
  <si>
    <t>Návrh rok 2007</t>
  </si>
  <si>
    <t>§ 3231</t>
  </si>
  <si>
    <t>IČO</t>
  </si>
  <si>
    <t>ONIV přím.</t>
  </si>
  <si>
    <t>ZUŠ - Opata Konráda 11986,P 5</t>
  </si>
  <si>
    <t>ZUŠ - Španielova 1124, Praha 6</t>
  </si>
  <si>
    <t>§ 3421</t>
  </si>
  <si>
    <t>DDM-Ratibořická,Hor.Počernice</t>
  </si>
  <si>
    <t>DDM-Bronzová, Praha 13</t>
  </si>
  <si>
    <t xml:space="preserve">2007 Název zařízení    </t>
  </si>
  <si>
    <t xml:space="preserve">2007 Název zařízení        </t>
  </si>
  <si>
    <t xml:space="preserve"> NIV</t>
  </si>
  <si>
    <t>v tis.Kč</t>
  </si>
  <si>
    <t xml:space="preserve"> </t>
  </si>
  <si>
    <t>Příloha č. 8 k usnesení ZHMP č.       ze dne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</si>
</sst>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?\ _K_č_-;_-@_-"/>
    <numFmt numFmtId="168" formatCode="0.000"/>
    <numFmt numFmtId="169" formatCode="_-* #,##0.0\ _K_č_-;\-* #,##0.0\ _K_č_-;_-* &quot;-&quot;?\ _K_č_-;_-@_-"/>
    <numFmt numFmtId="170" formatCode="_-* #,##0\ _K_č_-;\-* #,##0\ _K_č_-;_-* &quot;-&quot;?\ _K_č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3" borderId="4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2" borderId="11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5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8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2" borderId="20" xfId="0" applyNumberFormat="1" applyFill="1" applyBorder="1" applyAlignment="1">
      <alignment/>
    </xf>
    <xf numFmtId="164" fontId="0" fillId="2" borderId="21" xfId="0" applyNumberFormat="1" applyFill="1" applyBorder="1" applyAlignment="1">
      <alignment/>
    </xf>
    <xf numFmtId="164" fontId="0" fillId="0" borderId="22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1" xfId="0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 wrapText="1"/>
    </xf>
    <xf numFmtId="0" fontId="1" fillId="3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64" fontId="0" fillId="2" borderId="17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3" xfId="0" applyBorder="1" applyAlignment="1">
      <alignment/>
    </xf>
    <xf numFmtId="0" fontId="1" fillId="0" borderId="1" xfId="0" applyFon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1" fillId="0" borderId="23" xfId="0" applyFont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3" fontId="1" fillId="3" borderId="23" xfId="0" applyNumberFormat="1" applyFont="1" applyFill="1" applyBorder="1" applyAlignment="1">
      <alignment/>
    </xf>
    <xf numFmtId="164" fontId="1" fillId="3" borderId="23" xfId="0" applyNumberFormat="1" applyFont="1" applyFill="1" applyBorder="1" applyAlignment="1">
      <alignment/>
    </xf>
    <xf numFmtId="164" fontId="1" fillId="3" borderId="2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3" fontId="0" fillId="2" borderId="10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2" borderId="11" xfId="0" applyNumberFormat="1" applyFont="1" applyFill="1" applyBorder="1" applyAlignment="1">
      <alignment/>
    </xf>
    <xf numFmtId="165" fontId="0" fillId="0" borderId="17" xfId="0" applyNumberFormat="1" applyFont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/>
    </xf>
    <xf numFmtId="165" fontId="0" fillId="2" borderId="18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3" borderId="29" xfId="0" applyFont="1" applyFill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2" borderId="30" xfId="0" applyNumberFormat="1" applyFill="1" applyBorder="1" applyAlignment="1">
      <alignment/>
    </xf>
    <xf numFmtId="165" fontId="0" fillId="0" borderId="31" xfId="0" applyNumberFormat="1" applyBorder="1" applyAlignment="1">
      <alignment/>
    </xf>
    <xf numFmtId="165" fontId="1" fillId="0" borderId="3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" borderId="7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4" fontId="0" fillId="0" borderId="14" xfId="0" applyNumberFormat="1" applyFill="1" applyBorder="1" applyAlignment="1" applyProtection="1">
      <alignment/>
      <protection locked="0"/>
    </xf>
    <xf numFmtId="164" fontId="0" fillId="2" borderId="17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164" fontId="0" fillId="2" borderId="18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33" xfId="0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7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23" xfId="0" applyFont="1" applyBorder="1" applyAlignment="1">
      <alignment horizontal="right"/>
    </xf>
    <xf numFmtId="164" fontId="0" fillId="0" borderId="17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right"/>
    </xf>
    <xf numFmtId="0" fontId="1" fillId="2" borderId="3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164" fontId="1" fillId="0" borderId="35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35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164" fontId="0" fillId="0" borderId="38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0" fillId="0" borderId="40" xfId="0" applyNumberForma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3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64" fontId="0" fillId="0" borderId="17" xfId="0" applyNumberForma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1" fillId="0" borderId="22" xfId="0" applyFont="1" applyBorder="1" applyAlignment="1">
      <alignment horizontal="center" wrapText="1"/>
    </xf>
    <xf numFmtId="3" fontId="0" fillId="0" borderId="22" xfId="0" applyNumberFormat="1" applyFont="1" applyFill="1" applyBorder="1" applyAlignment="1">
      <alignment/>
    </xf>
    <xf numFmtId="0" fontId="1" fillId="2" borderId="42" xfId="0" applyFont="1" applyFill="1" applyBorder="1" applyAlignment="1">
      <alignment vertical="center" wrapText="1"/>
    </xf>
    <xf numFmtId="0" fontId="1" fillId="0" borderId="42" xfId="0" applyFont="1" applyBorder="1" applyAlignment="1">
      <alignment horizontal="center" wrapText="1"/>
    </xf>
    <xf numFmtId="0" fontId="1" fillId="0" borderId="23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Continuous" vertical="center" wrapText="1"/>
    </xf>
    <xf numFmtId="0" fontId="1" fillId="0" borderId="24" xfId="0" applyFont="1" applyBorder="1" applyAlignment="1">
      <alignment horizontal="centerContinuous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2" borderId="4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39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I1" sqref="I1"/>
    </sheetView>
  </sheetViews>
  <sheetFormatPr defaultColWidth="9.00390625" defaultRowHeight="12.75"/>
  <cols>
    <col min="3" max="3" width="27.75390625" style="0" customWidth="1"/>
    <col min="4" max="4" width="12.875" style="0" customWidth="1"/>
    <col min="5" max="5" width="11.375" style="0" customWidth="1"/>
    <col min="6" max="6" width="12.875" style="0" customWidth="1"/>
    <col min="7" max="7" width="11.125" style="0" customWidth="1"/>
    <col min="8" max="8" width="12.625" style="0" customWidth="1"/>
    <col min="9" max="9" width="11.75390625" style="0" customWidth="1"/>
    <col min="10" max="12" width="0" style="0" hidden="1" customWidth="1"/>
  </cols>
  <sheetData>
    <row r="1" ht="12.75">
      <c r="I1" s="238" t="s">
        <v>666</v>
      </c>
    </row>
    <row r="6" spans="3:9" ht="15.75">
      <c r="C6" s="239"/>
      <c r="D6" s="239"/>
      <c r="E6" s="239"/>
      <c r="F6" s="239"/>
      <c r="G6" s="239"/>
      <c r="H6" s="239"/>
      <c r="I6" s="239"/>
    </row>
    <row r="7" spans="3:9" ht="15.75">
      <c r="C7" s="176"/>
      <c r="D7" s="176"/>
      <c r="E7" s="176"/>
      <c r="F7" s="176"/>
      <c r="G7" s="176"/>
      <c r="H7" s="176"/>
      <c r="I7" s="176"/>
    </row>
    <row r="8" spans="1:15" ht="15.75" customHeight="1">
      <c r="A8" s="240" t="s">
        <v>638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</row>
    <row r="9" spans="1:15" ht="15.75" customHeight="1">
      <c r="A9" s="241" t="s">
        <v>651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</row>
    <row r="10" spans="3:9" ht="15.75">
      <c r="C10" s="239"/>
      <c r="D10" s="239"/>
      <c r="E10" s="239"/>
      <c r="F10" s="239"/>
      <c r="G10" s="239"/>
      <c r="H10" s="239"/>
      <c r="I10" s="239"/>
    </row>
    <row r="11" ht="13.5" thickBot="1">
      <c r="I11" s="92" t="s">
        <v>664</v>
      </c>
    </row>
    <row r="12" spans="3:11" ht="26.25" thickBot="1">
      <c r="C12" s="177" t="s">
        <v>652</v>
      </c>
      <c r="D12" s="178" t="s">
        <v>3</v>
      </c>
      <c r="E12" s="178" t="s">
        <v>4</v>
      </c>
      <c r="F12" s="178" t="s">
        <v>5</v>
      </c>
      <c r="G12" s="178" t="s">
        <v>639</v>
      </c>
      <c r="H12" s="178" t="s">
        <v>640</v>
      </c>
      <c r="I12" s="179" t="s">
        <v>641</v>
      </c>
      <c r="J12" s="180" t="s">
        <v>642</v>
      </c>
      <c r="K12" s="180" t="s">
        <v>643</v>
      </c>
    </row>
    <row r="13" spans="3:12" ht="12.75">
      <c r="C13" s="152" t="s">
        <v>325</v>
      </c>
      <c r="D13" s="26">
        <v>606660</v>
      </c>
      <c r="E13" s="26">
        <v>2149</v>
      </c>
      <c r="F13" s="26">
        <v>225306</v>
      </c>
      <c r="G13" s="26">
        <v>7351</v>
      </c>
      <c r="H13" s="26">
        <f>SUM(D13:G13)</f>
        <v>841466</v>
      </c>
      <c r="I13" s="29">
        <v>3414.2</v>
      </c>
      <c r="J13" s="181">
        <v>-320</v>
      </c>
      <c r="K13" s="181">
        <v>0</v>
      </c>
      <c r="L13" t="s">
        <v>644</v>
      </c>
    </row>
    <row r="14" spans="3:9" ht="12.75">
      <c r="C14" s="10" t="s">
        <v>645</v>
      </c>
      <c r="D14" s="31">
        <v>1880631</v>
      </c>
      <c r="E14" s="31">
        <v>15104</v>
      </c>
      <c r="F14" s="31">
        <v>700984</v>
      </c>
      <c r="G14" s="31">
        <v>47440</v>
      </c>
      <c r="H14" s="31">
        <f>SUM(D14:G14)</f>
        <v>2644159</v>
      </c>
      <c r="I14" s="32">
        <v>8750.9</v>
      </c>
    </row>
    <row r="15" spans="3:12" ht="12.75">
      <c r="C15" s="10" t="s">
        <v>296</v>
      </c>
      <c r="D15" s="31">
        <v>31714</v>
      </c>
      <c r="E15" s="31">
        <v>833</v>
      </c>
      <c r="F15" s="31">
        <v>12078</v>
      </c>
      <c r="G15" s="31">
        <v>541</v>
      </c>
      <c r="H15" s="31">
        <f>SUM(D15:G15)</f>
        <v>45166</v>
      </c>
      <c r="I15" s="32">
        <v>210.5</v>
      </c>
      <c r="J15" s="181">
        <v>-2802</v>
      </c>
      <c r="K15" s="181">
        <v>0</v>
      </c>
      <c r="L15" t="s">
        <v>646</v>
      </c>
    </row>
    <row r="16" spans="3:9" ht="12.75">
      <c r="C16" s="10" t="s">
        <v>647</v>
      </c>
      <c r="D16" s="31">
        <v>7216</v>
      </c>
      <c r="E16" s="31">
        <v>45</v>
      </c>
      <c r="F16" s="31">
        <v>2684</v>
      </c>
      <c r="G16" s="31">
        <v>0</v>
      </c>
      <c r="H16" s="31">
        <f>SUM(D16:G16)</f>
        <v>9945</v>
      </c>
      <c r="I16" s="32">
        <v>28.4</v>
      </c>
    </row>
    <row r="17" spans="3:9" ht="13.5" thickBot="1">
      <c r="C17" s="10" t="s">
        <v>648</v>
      </c>
      <c r="D17" s="31">
        <v>2768</v>
      </c>
      <c r="E17" s="31">
        <v>1282</v>
      </c>
      <c r="F17" s="31">
        <v>1471</v>
      </c>
      <c r="G17" s="31">
        <v>88</v>
      </c>
      <c r="H17" s="31">
        <f>SUM(D17:G17)</f>
        <v>5609</v>
      </c>
      <c r="I17" s="32">
        <v>11</v>
      </c>
    </row>
    <row r="18" spans="3:11" ht="13.5" thickBot="1">
      <c r="C18" s="14" t="s">
        <v>11</v>
      </c>
      <c r="D18" s="37">
        <f aca="true" t="shared" si="0" ref="D18:K18">SUM(D13:D17)</f>
        <v>2528989</v>
      </c>
      <c r="E18" s="37">
        <f t="shared" si="0"/>
        <v>19413</v>
      </c>
      <c r="F18" s="37">
        <f t="shared" si="0"/>
        <v>942523</v>
      </c>
      <c r="G18" s="37">
        <f t="shared" si="0"/>
        <v>55420</v>
      </c>
      <c r="H18" s="182">
        <f t="shared" si="0"/>
        <v>3546345</v>
      </c>
      <c r="I18" s="38">
        <f t="shared" si="0"/>
        <v>12414.999999999998</v>
      </c>
      <c r="J18" s="186">
        <f t="shared" si="0"/>
        <v>-3122</v>
      </c>
      <c r="K18" s="187">
        <f t="shared" si="0"/>
        <v>0</v>
      </c>
    </row>
    <row r="19" spans="10:11" ht="12.75">
      <c r="J19" s="164"/>
      <c r="K19" s="164"/>
    </row>
    <row r="20" spans="10:11" ht="12.75">
      <c r="J20" s="164"/>
      <c r="K20" s="164"/>
    </row>
    <row r="21" spans="4:11" ht="12.75">
      <c r="D21" t="s">
        <v>665</v>
      </c>
      <c r="J21" s="164"/>
      <c r="K21" s="164"/>
    </row>
    <row r="22" spans="10:12" ht="12.75">
      <c r="J22" s="181">
        <v>-4818</v>
      </c>
      <c r="K22" s="181">
        <v>0</v>
      </c>
      <c r="L22" t="s">
        <v>649</v>
      </c>
    </row>
    <row r="23" spans="10:12" ht="12.75">
      <c r="J23" s="181">
        <v>4818</v>
      </c>
      <c r="K23" s="181">
        <v>0</v>
      </c>
      <c r="L23" t="s">
        <v>650</v>
      </c>
    </row>
    <row r="27" spans="10:11" ht="12.75">
      <c r="J27" s="186">
        <f>SUM(J22:J26)</f>
        <v>0</v>
      </c>
      <c r="K27" s="187">
        <f>SUM(K22:K26)</f>
        <v>0</v>
      </c>
    </row>
    <row r="28" spans="10:11" ht="12.75">
      <c r="J28" s="188">
        <f>+J18+J27</f>
        <v>-3122</v>
      </c>
      <c r="K28" s="189">
        <f>+K18+K27</f>
        <v>0</v>
      </c>
    </row>
  </sheetData>
  <mergeCells count="4">
    <mergeCell ref="C6:I6"/>
    <mergeCell ref="C10:I10"/>
    <mergeCell ref="A8:O8"/>
    <mergeCell ref="A9:O9"/>
  </mergeCells>
  <printOptions/>
  <pageMargins left="0.1968503937007874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3"/>
  <sheetViews>
    <sheetView workbookViewId="0" topLeftCell="A301">
      <selection activeCell="W18" sqref="W18"/>
    </sheetView>
  </sheetViews>
  <sheetFormatPr defaultColWidth="9.00390625" defaultRowHeight="12.75"/>
  <cols>
    <col min="1" max="1" width="21.75390625" style="0" customWidth="1"/>
    <col min="2" max="2" width="5.25390625" style="120" customWidth="1"/>
    <col min="3" max="3" width="7.00390625" style="0" customWidth="1"/>
    <col min="5" max="5" width="7.25390625" style="0" customWidth="1"/>
    <col min="8" max="10" width="9.125" style="0" hidden="1" customWidth="1"/>
    <col min="11" max="11" width="0" style="0" hidden="1" customWidth="1"/>
    <col min="12" max="16" width="9.125" style="0" hidden="1" customWidth="1"/>
    <col min="19" max="19" width="0" style="0" hidden="1" customWidth="1"/>
  </cols>
  <sheetData>
    <row r="1" spans="1:18" ht="13.5" thickBot="1">
      <c r="A1" s="91" t="s">
        <v>20</v>
      </c>
      <c r="R1" s="92" t="s">
        <v>293</v>
      </c>
    </row>
    <row r="2" spans="1:18" ht="13.5" thickBot="1">
      <c r="A2" s="121"/>
      <c r="B2" s="122"/>
      <c r="C2" s="123"/>
      <c r="D2" s="242" t="s">
        <v>0</v>
      </c>
      <c r="E2" s="243"/>
      <c r="F2" s="243"/>
      <c r="G2" s="243"/>
      <c r="H2" s="243"/>
      <c r="I2" s="243"/>
      <c r="J2" s="243"/>
      <c r="K2" s="243"/>
      <c r="L2" s="245"/>
      <c r="M2" s="245"/>
      <c r="N2" s="245"/>
      <c r="O2" s="245"/>
      <c r="P2" s="245"/>
      <c r="Q2" s="245"/>
      <c r="R2" s="246"/>
    </row>
    <row r="3" spans="1:18" ht="30" customHeight="1" thickBot="1">
      <c r="A3" s="125" t="s">
        <v>324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1" t="s">
        <v>3</v>
      </c>
      <c r="I3" s="2" t="s">
        <v>5</v>
      </c>
      <c r="J3" s="1" t="s">
        <v>7</v>
      </c>
      <c r="K3" s="2" t="s">
        <v>8</v>
      </c>
      <c r="L3" s="3" t="s">
        <v>3</v>
      </c>
      <c r="M3" s="126" t="s">
        <v>5</v>
      </c>
      <c r="N3" s="126" t="s">
        <v>7</v>
      </c>
      <c r="O3" s="4" t="s">
        <v>9</v>
      </c>
      <c r="P3" s="4" t="s">
        <v>10</v>
      </c>
      <c r="Q3" s="3" t="s">
        <v>11</v>
      </c>
      <c r="R3" s="5" t="s">
        <v>12</v>
      </c>
    </row>
    <row r="4" spans="1:18" ht="13.5" thickBot="1">
      <c r="A4" s="230" t="s">
        <v>325</v>
      </c>
      <c r="B4" s="124"/>
      <c r="C4" s="127"/>
      <c r="D4" s="127"/>
      <c r="E4" s="127"/>
      <c r="F4" s="127"/>
      <c r="G4" s="127"/>
      <c r="H4" s="242" t="s">
        <v>326</v>
      </c>
      <c r="I4" s="243"/>
      <c r="J4" s="244"/>
      <c r="K4" s="127"/>
      <c r="L4" s="128"/>
      <c r="M4" s="128"/>
      <c r="N4" s="128"/>
      <c r="O4" s="128" t="s">
        <v>327</v>
      </c>
      <c r="P4" s="128"/>
      <c r="Q4" s="128"/>
      <c r="R4" s="129"/>
    </row>
    <row r="5" spans="1:18" ht="12.75">
      <c r="A5" s="130" t="s">
        <v>328</v>
      </c>
      <c r="B5" s="131"/>
      <c r="C5" s="131"/>
      <c r="D5" s="16"/>
      <c r="E5" s="16"/>
      <c r="F5" s="16"/>
      <c r="G5" s="16"/>
      <c r="H5" s="16"/>
      <c r="I5" s="16"/>
      <c r="J5" s="16"/>
      <c r="K5" s="16"/>
      <c r="L5" s="132"/>
      <c r="M5" s="132"/>
      <c r="N5" s="132"/>
      <c r="O5" s="132"/>
      <c r="P5" s="132"/>
      <c r="Q5" s="132"/>
      <c r="R5" s="133"/>
    </row>
    <row r="6" spans="1:18" ht="12.75">
      <c r="A6" s="6" t="s">
        <v>329</v>
      </c>
      <c r="B6" s="134">
        <v>754</v>
      </c>
      <c r="C6" s="135">
        <v>3111</v>
      </c>
      <c r="D6" s="18">
        <v>2291</v>
      </c>
      <c r="E6" s="18">
        <v>3</v>
      </c>
      <c r="F6" s="18">
        <v>849</v>
      </c>
      <c r="G6" s="18">
        <v>27</v>
      </c>
      <c r="H6" s="18"/>
      <c r="I6" s="18"/>
      <c r="J6" s="18">
        <f aca="true" t="shared" si="0" ref="J6:J12">+H6+I6</f>
        <v>0</v>
      </c>
      <c r="K6" s="18">
        <f aca="true" t="shared" si="1" ref="K6:K12">+D6+E6+F6+G6+J6</f>
        <v>3170</v>
      </c>
      <c r="L6" s="18">
        <v>0</v>
      </c>
      <c r="M6" s="18">
        <v>0</v>
      </c>
      <c r="N6" s="19">
        <f aca="true" t="shared" si="2" ref="N6:N12">+L6+M6</f>
        <v>0</v>
      </c>
      <c r="O6" s="18">
        <v>0</v>
      </c>
      <c r="P6" s="136">
        <f aca="true" t="shared" si="3" ref="P6:P12">+N6+O6</f>
        <v>0</v>
      </c>
      <c r="Q6" s="136">
        <f aca="true" t="shared" si="4" ref="Q6:Q12">+K6+P6</f>
        <v>3170</v>
      </c>
      <c r="R6" s="137">
        <v>12.8</v>
      </c>
    </row>
    <row r="7" spans="1:18" ht="12.75">
      <c r="A7" s="6" t="s">
        <v>330</v>
      </c>
      <c r="B7" s="134">
        <v>756</v>
      </c>
      <c r="C7" s="135">
        <v>3111</v>
      </c>
      <c r="D7" s="18">
        <v>1653</v>
      </c>
      <c r="E7" s="18">
        <v>3</v>
      </c>
      <c r="F7" s="18">
        <v>613</v>
      </c>
      <c r="G7" s="18">
        <v>17</v>
      </c>
      <c r="H7" s="18"/>
      <c r="I7" s="18"/>
      <c r="J7" s="18">
        <f t="shared" si="0"/>
        <v>0</v>
      </c>
      <c r="K7" s="18">
        <f t="shared" si="1"/>
        <v>2286</v>
      </c>
      <c r="L7" s="19">
        <v>0</v>
      </c>
      <c r="M7" s="19">
        <v>0</v>
      </c>
      <c r="N7" s="19">
        <f t="shared" si="2"/>
        <v>0</v>
      </c>
      <c r="O7" s="19">
        <v>0</v>
      </c>
      <c r="P7" s="19">
        <f t="shared" si="3"/>
        <v>0</v>
      </c>
      <c r="Q7" s="19">
        <f t="shared" si="4"/>
        <v>2286</v>
      </c>
      <c r="R7" s="137">
        <v>9.3</v>
      </c>
    </row>
    <row r="8" spans="1:18" ht="12.75">
      <c r="A8" s="6" t="s">
        <v>331</v>
      </c>
      <c r="B8" s="134">
        <v>758</v>
      </c>
      <c r="C8" s="135">
        <v>3111</v>
      </c>
      <c r="D8" s="18">
        <v>1720</v>
      </c>
      <c r="E8" s="18">
        <v>5</v>
      </c>
      <c r="F8" s="18">
        <v>638</v>
      </c>
      <c r="G8" s="18">
        <v>22</v>
      </c>
      <c r="H8" s="18"/>
      <c r="I8" s="18"/>
      <c r="J8" s="18">
        <f t="shared" si="0"/>
        <v>0</v>
      </c>
      <c r="K8" s="18">
        <f t="shared" si="1"/>
        <v>2385</v>
      </c>
      <c r="L8" s="19">
        <v>0</v>
      </c>
      <c r="M8" s="19">
        <v>0</v>
      </c>
      <c r="N8" s="19">
        <f t="shared" si="2"/>
        <v>0</v>
      </c>
      <c r="O8" s="19">
        <v>0</v>
      </c>
      <c r="P8" s="19">
        <f t="shared" si="3"/>
        <v>0</v>
      </c>
      <c r="Q8" s="19">
        <f t="shared" si="4"/>
        <v>2385</v>
      </c>
      <c r="R8" s="137">
        <v>9.6</v>
      </c>
    </row>
    <row r="9" spans="1:18" ht="12.75">
      <c r="A9" s="6" t="s">
        <v>332</v>
      </c>
      <c r="B9" s="134">
        <v>753</v>
      </c>
      <c r="C9" s="135">
        <v>3111</v>
      </c>
      <c r="D9" s="18">
        <v>3546</v>
      </c>
      <c r="E9" s="18">
        <v>3</v>
      </c>
      <c r="F9" s="18">
        <v>1313</v>
      </c>
      <c r="G9" s="18">
        <v>40</v>
      </c>
      <c r="H9" s="18"/>
      <c r="I9" s="18"/>
      <c r="J9" s="18">
        <f t="shared" si="0"/>
        <v>0</v>
      </c>
      <c r="K9" s="18">
        <f t="shared" si="1"/>
        <v>4902</v>
      </c>
      <c r="L9" s="19">
        <v>0</v>
      </c>
      <c r="M9" s="19">
        <v>0</v>
      </c>
      <c r="N9" s="19">
        <f t="shared" si="2"/>
        <v>0</v>
      </c>
      <c r="O9" s="19">
        <v>0</v>
      </c>
      <c r="P9" s="19">
        <f t="shared" si="3"/>
        <v>0</v>
      </c>
      <c r="Q9" s="19">
        <f t="shared" si="4"/>
        <v>4902</v>
      </c>
      <c r="R9" s="137">
        <v>19.3</v>
      </c>
    </row>
    <row r="10" spans="1:18" ht="12.75">
      <c r="A10" s="6" t="s">
        <v>333</v>
      </c>
      <c r="B10" s="134">
        <v>755</v>
      </c>
      <c r="C10" s="135">
        <v>3111</v>
      </c>
      <c r="D10" s="18">
        <v>1772</v>
      </c>
      <c r="E10" s="18">
        <v>0</v>
      </c>
      <c r="F10" s="18">
        <v>656</v>
      </c>
      <c r="G10" s="18">
        <v>19</v>
      </c>
      <c r="H10" s="18"/>
      <c r="I10" s="18"/>
      <c r="J10" s="18">
        <f t="shared" si="0"/>
        <v>0</v>
      </c>
      <c r="K10" s="18">
        <f t="shared" si="1"/>
        <v>2447</v>
      </c>
      <c r="L10" s="19">
        <v>0</v>
      </c>
      <c r="M10" s="19">
        <v>0</v>
      </c>
      <c r="N10" s="19">
        <f t="shared" si="2"/>
        <v>0</v>
      </c>
      <c r="O10" s="19">
        <v>0</v>
      </c>
      <c r="P10" s="19">
        <f t="shared" si="3"/>
        <v>0</v>
      </c>
      <c r="Q10" s="19">
        <f t="shared" si="4"/>
        <v>2447</v>
      </c>
      <c r="R10" s="137">
        <v>9.5</v>
      </c>
    </row>
    <row r="11" spans="1:18" ht="12.75">
      <c r="A11" s="6" t="s">
        <v>334</v>
      </c>
      <c r="B11" s="134">
        <v>757</v>
      </c>
      <c r="C11" s="135">
        <v>3111</v>
      </c>
      <c r="D11" s="18">
        <v>2965</v>
      </c>
      <c r="E11" s="18">
        <v>3</v>
      </c>
      <c r="F11" s="18">
        <v>1098</v>
      </c>
      <c r="G11" s="18">
        <v>21</v>
      </c>
      <c r="H11" s="18"/>
      <c r="I11" s="18"/>
      <c r="J11" s="18">
        <f t="shared" si="0"/>
        <v>0</v>
      </c>
      <c r="K11" s="18">
        <f t="shared" si="1"/>
        <v>4087</v>
      </c>
      <c r="L11" s="19">
        <v>0</v>
      </c>
      <c r="M11" s="19">
        <v>0</v>
      </c>
      <c r="N11" s="19">
        <f t="shared" si="2"/>
        <v>0</v>
      </c>
      <c r="O11" s="19">
        <v>0</v>
      </c>
      <c r="P11" s="19">
        <f t="shared" si="3"/>
        <v>0</v>
      </c>
      <c r="Q11" s="19">
        <f t="shared" si="4"/>
        <v>4087</v>
      </c>
      <c r="R11" s="137">
        <v>16.8</v>
      </c>
    </row>
    <row r="12" spans="1:18" ht="13.5" thickBot="1">
      <c r="A12" s="7" t="s">
        <v>335</v>
      </c>
      <c r="B12" s="138">
        <v>752</v>
      </c>
      <c r="C12" s="139">
        <v>3111</v>
      </c>
      <c r="D12" s="20">
        <v>1950</v>
      </c>
      <c r="E12" s="20">
        <v>3</v>
      </c>
      <c r="F12" s="20">
        <v>723</v>
      </c>
      <c r="G12" s="20">
        <v>35</v>
      </c>
      <c r="H12" s="20"/>
      <c r="I12" s="20"/>
      <c r="J12" s="20">
        <f t="shared" si="0"/>
        <v>0</v>
      </c>
      <c r="K12" s="20">
        <f t="shared" si="1"/>
        <v>2711</v>
      </c>
      <c r="L12" s="21">
        <v>0</v>
      </c>
      <c r="M12" s="21">
        <v>0</v>
      </c>
      <c r="N12" s="21">
        <f t="shared" si="2"/>
        <v>0</v>
      </c>
      <c r="O12" s="21">
        <v>0</v>
      </c>
      <c r="P12" s="21">
        <f t="shared" si="3"/>
        <v>0</v>
      </c>
      <c r="Q12" s="21">
        <f t="shared" si="4"/>
        <v>2711</v>
      </c>
      <c r="R12" s="140">
        <v>12</v>
      </c>
    </row>
    <row r="13" spans="1:18" ht="13.5" thickBot="1">
      <c r="A13" s="8" t="s">
        <v>336</v>
      </c>
      <c r="B13" s="141"/>
      <c r="C13" s="142"/>
      <c r="D13" s="182">
        <f aca="true" t="shared" si="5" ref="D13:R13">SUM(D6:D12)</f>
        <v>15897</v>
      </c>
      <c r="E13" s="182">
        <f t="shared" si="5"/>
        <v>20</v>
      </c>
      <c r="F13" s="182">
        <f t="shared" si="5"/>
        <v>5890</v>
      </c>
      <c r="G13" s="182">
        <f t="shared" si="5"/>
        <v>181</v>
      </c>
      <c r="H13" s="182">
        <f t="shared" si="5"/>
        <v>0</v>
      </c>
      <c r="I13" s="182">
        <f t="shared" si="5"/>
        <v>0</v>
      </c>
      <c r="J13" s="182">
        <f t="shared" si="5"/>
        <v>0</v>
      </c>
      <c r="K13" s="182">
        <f t="shared" si="5"/>
        <v>21988</v>
      </c>
      <c r="L13" s="182">
        <f t="shared" si="5"/>
        <v>0</v>
      </c>
      <c r="M13" s="182">
        <f t="shared" si="5"/>
        <v>0</v>
      </c>
      <c r="N13" s="182">
        <f t="shared" si="5"/>
        <v>0</v>
      </c>
      <c r="O13" s="182">
        <f t="shared" si="5"/>
        <v>0</v>
      </c>
      <c r="P13" s="182">
        <f t="shared" si="5"/>
        <v>0</v>
      </c>
      <c r="Q13" s="182">
        <f t="shared" si="5"/>
        <v>21988</v>
      </c>
      <c r="R13" s="197">
        <f t="shared" si="5"/>
        <v>89.3</v>
      </c>
    </row>
    <row r="14" spans="1:18" ht="12.75">
      <c r="A14" s="9" t="s">
        <v>337</v>
      </c>
      <c r="B14" s="143"/>
      <c r="C14" s="144"/>
      <c r="D14" s="198"/>
      <c r="E14" s="198"/>
      <c r="F14" s="67"/>
      <c r="G14" s="67"/>
      <c r="H14" s="67"/>
      <c r="I14" s="67"/>
      <c r="J14" s="67"/>
      <c r="K14" s="67"/>
      <c r="L14" s="68"/>
      <c r="M14" s="68"/>
      <c r="N14" s="68"/>
      <c r="O14" s="68"/>
      <c r="P14" s="68"/>
      <c r="Q14" s="68"/>
      <c r="R14" s="199"/>
    </row>
    <row r="15" spans="1:18" ht="12.75">
      <c r="A15" s="6" t="s">
        <v>338</v>
      </c>
      <c r="B15" s="134">
        <v>762</v>
      </c>
      <c r="C15" s="135">
        <v>3111</v>
      </c>
      <c r="D15" s="49">
        <v>3370</v>
      </c>
      <c r="E15" s="49">
        <v>8</v>
      </c>
      <c r="F15" s="49">
        <v>1249</v>
      </c>
      <c r="G15" s="49">
        <v>37</v>
      </c>
      <c r="H15" s="49"/>
      <c r="I15" s="49"/>
      <c r="J15" s="49">
        <f aca="true" t="shared" si="6" ref="J15:J22">+H15+I15</f>
        <v>0</v>
      </c>
      <c r="K15" s="49">
        <f aca="true" t="shared" si="7" ref="K15:K22">+D15+E15+F15+G15+J15</f>
        <v>4664</v>
      </c>
      <c r="L15" s="50">
        <v>0</v>
      </c>
      <c r="M15" s="50">
        <v>0</v>
      </c>
      <c r="N15" s="50">
        <f aca="true" t="shared" si="8" ref="N15:N22">+L15+M15</f>
        <v>0</v>
      </c>
      <c r="O15" s="50">
        <v>0</v>
      </c>
      <c r="P15" s="50">
        <f aca="true" t="shared" si="9" ref="P15:P22">+N15+O15</f>
        <v>0</v>
      </c>
      <c r="Q15" s="50">
        <f aca="true" t="shared" si="10" ref="Q15:Q22">+K15+P15</f>
        <v>4664</v>
      </c>
      <c r="R15" s="157">
        <v>20</v>
      </c>
    </row>
    <row r="16" spans="1:18" ht="12.75">
      <c r="A16" s="6" t="s">
        <v>339</v>
      </c>
      <c r="B16" s="134">
        <v>759</v>
      </c>
      <c r="C16" s="135">
        <v>3111</v>
      </c>
      <c r="D16" s="49">
        <v>3177</v>
      </c>
      <c r="E16" s="49">
        <v>20</v>
      </c>
      <c r="F16" s="49">
        <v>1182</v>
      </c>
      <c r="G16" s="49">
        <v>38</v>
      </c>
      <c r="H16" s="49"/>
      <c r="I16" s="49"/>
      <c r="J16" s="49">
        <f t="shared" si="6"/>
        <v>0</v>
      </c>
      <c r="K16" s="49">
        <f t="shared" si="7"/>
        <v>4417</v>
      </c>
      <c r="L16" s="50">
        <v>0</v>
      </c>
      <c r="M16" s="50">
        <v>0</v>
      </c>
      <c r="N16" s="50">
        <f t="shared" si="8"/>
        <v>0</v>
      </c>
      <c r="O16" s="50">
        <v>0</v>
      </c>
      <c r="P16" s="50">
        <f t="shared" si="9"/>
        <v>0</v>
      </c>
      <c r="Q16" s="50">
        <f t="shared" si="10"/>
        <v>4417</v>
      </c>
      <c r="R16" s="157">
        <v>18.2</v>
      </c>
    </row>
    <row r="17" spans="1:18" ht="12.75">
      <c r="A17" s="6" t="s">
        <v>340</v>
      </c>
      <c r="B17" s="134">
        <v>767</v>
      </c>
      <c r="C17" s="135">
        <v>3111</v>
      </c>
      <c r="D17" s="49">
        <v>2680</v>
      </c>
      <c r="E17" s="49">
        <v>6</v>
      </c>
      <c r="F17" s="49">
        <v>994</v>
      </c>
      <c r="G17" s="49">
        <v>30</v>
      </c>
      <c r="H17" s="49"/>
      <c r="I17" s="49"/>
      <c r="J17" s="49">
        <f t="shared" si="6"/>
        <v>0</v>
      </c>
      <c r="K17" s="49">
        <f t="shared" si="7"/>
        <v>3710</v>
      </c>
      <c r="L17" s="50">
        <v>0</v>
      </c>
      <c r="M17" s="50">
        <v>0</v>
      </c>
      <c r="N17" s="50">
        <f t="shared" si="8"/>
        <v>0</v>
      </c>
      <c r="O17" s="50">
        <v>0</v>
      </c>
      <c r="P17" s="50">
        <f t="shared" si="9"/>
        <v>0</v>
      </c>
      <c r="Q17" s="50">
        <f t="shared" si="10"/>
        <v>3710</v>
      </c>
      <c r="R17" s="157">
        <v>15.1</v>
      </c>
    </row>
    <row r="18" spans="1:18" ht="12.75">
      <c r="A18" s="6" t="s">
        <v>341</v>
      </c>
      <c r="B18" s="134">
        <v>760</v>
      </c>
      <c r="C18" s="135">
        <v>3111</v>
      </c>
      <c r="D18" s="49">
        <v>3163</v>
      </c>
      <c r="E18" s="49">
        <v>12</v>
      </c>
      <c r="F18" s="49">
        <v>1174</v>
      </c>
      <c r="G18" s="49">
        <v>38</v>
      </c>
      <c r="H18" s="49"/>
      <c r="I18" s="49"/>
      <c r="J18" s="49">
        <f t="shared" si="6"/>
        <v>0</v>
      </c>
      <c r="K18" s="49">
        <f t="shared" si="7"/>
        <v>4387</v>
      </c>
      <c r="L18" s="50">
        <v>0</v>
      </c>
      <c r="M18" s="50">
        <v>0</v>
      </c>
      <c r="N18" s="50">
        <f t="shared" si="8"/>
        <v>0</v>
      </c>
      <c r="O18" s="50">
        <v>0</v>
      </c>
      <c r="P18" s="50">
        <f t="shared" si="9"/>
        <v>0</v>
      </c>
      <c r="Q18" s="50">
        <f t="shared" si="10"/>
        <v>4387</v>
      </c>
      <c r="R18" s="157">
        <v>18.5</v>
      </c>
    </row>
    <row r="19" spans="1:18" ht="12.75">
      <c r="A19" s="6" t="s">
        <v>342</v>
      </c>
      <c r="B19" s="134">
        <v>763</v>
      </c>
      <c r="C19" s="135">
        <v>3111</v>
      </c>
      <c r="D19" s="49">
        <v>3527</v>
      </c>
      <c r="E19" s="49">
        <v>30</v>
      </c>
      <c r="F19" s="49">
        <v>1315</v>
      </c>
      <c r="G19" s="49">
        <v>42</v>
      </c>
      <c r="H19" s="49"/>
      <c r="I19" s="49"/>
      <c r="J19" s="49">
        <f t="shared" si="6"/>
        <v>0</v>
      </c>
      <c r="K19" s="49">
        <f t="shared" si="7"/>
        <v>4914</v>
      </c>
      <c r="L19" s="50">
        <v>0</v>
      </c>
      <c r="M19" s="50">
        <v>0</v>
      </c>
      <c r="N19" s="50">
        <f t="shared" si="8"/>
        <v>0</v>
      </c>
      <c r="O19" s="50">
        <v>0</v>
      </c>
      <c r="P19" s="50">
        <f t="shared" si="9"/>
        <v>0</v>
      </c>
      <c r="Q19" s="50">
        <f t="shared" si="10"/>
        <v>4914</v>
      </c>
      <c r="R19" s="157">
        <v>20.1</v>
      </c>
    </row>
    <row r="20" spans="1:18" ht="12.75">
      <c r="A20" s="6" t="s">
        <v>343</v>
      </c>
      <c r="B20" s="134">
        <v>764</v>
      </c>
      <c r="C20" s="135">
        <v>3111</v>
      </c>
      <c r="D20" s="49">
        <v>3231</v>
      </c>
      <c r="E20" s="49">
        <v>40</v>
      </c>
      <c r="F20" s="49">
        <v>1209</v>
      </c>
      <c r="G20" s="49">
        <v>34</v>
      </c>
      <c r="H20" s="49"/>
      <c r="I20" s="49"/>
      <c r="J20" s="49">
        <f t="shared" si="6"/>
        <v>0</v>
      </c>
      <c r="K20" s="49">
        <f t="shared" si="7"/>
        <v>4514</v>
      </c>
      <c r="L20" s="50">
        <v>0</v>
      </c>
      <c r="M20" s="50">
        <v>0</v>
      </c>
      <c r="N20" s="50">
        <f t="shared" si="8"/>
        <v>0</v>
      </c>
      <c r="O20" s="50">
        <v>0</v>
      </c>
      <c r="P20" s="50">
        <f t="shared" si="9"/>
        <v>0</v>
      </c>
      <c r="Q20" s="50">
        <f t="shared" si="10"/>
        <v>4514</v>
      </c>
      <c r="R20" s="157">
        <v>17.6</v>
      </c>
    </row>
    <row r="21" spans="1:18" ht="12.75">
      <c r="A21" s="6" t="s">
        <v>344</v>
      </c>
      <c r="B21" s="134">
        <v>761</v>
      </c>
      <c r="C21" s="135">
        <v>3111</v>
      </c>
      <c r="D21" s="49">
        <v>2606</v>
      </c>
      <c r="E21" s="49">
        <v>42</v>
      </c>
      <c r="F21" s="49">
        <v>979</v>
      </c>
      <c r="G21" s="49">
        <v>26</v>
      </c>
      <c r="H21" s="49"/>
      <c r="I21" s="49"/>
      <c r="J21" s="49">
        <f t="shared" si="6"/>
        <v>0</v>
      </c>
      <c r="K21" s="49">
        <f t="shared" si="7"/>
        <v>3653</v>
      </c>
      <c r="L21" s="50">
        <v>0</v>
      </c>
      <c r="M21" s="50">
        <v>0</v>
      </c>
      <c r="N21" s="50">
        <f t="shared" si="8"/>
        <v>0</v>
      </c>
      <c r="O21" s="50">
        <v>0</v>
      </c>
      <c r="P21" s="50">
        <f t="shared" si="9"/>
        <v>0</v>
      </c>
      <c r="Q21" s="50">
        <f t="shared" si="10"/>
        <v>3653</v>
      </c>
      <c r="R21" s="157">
        <v>13.5</v>
      </c>
    </row>
    <row r="22" spans="1:18" ht="13.5" thickBot="1">
      <c r="A22" s="7" t="s">
        <v>345</v>
      </c>
      <c r="B22" s="138">
        <v>766</v>
      </c>
      <c r="C22" s="139">
        <v>3111</v>
      </c>
      <c r="D22" s="71">
        <v>4229</v>
      </c>
      <c r="E22" s="71">
        <v>0</v>
      </c>
      <c r="F22" s="71">
        <v>1564</v>
      </c>
      <c r="G22" s="71">
        <v>50</v>
      </c>
      <c r="H22" s="71"/>
      <c r="I22" s="71"/>
      <c r="J22" s="71">
        <f t="shared" si="6"/>
        <v>0</v>
      </c>
      <c r="K22" s="71">
        <f t="shared" si="7"/>
        <v>5843</v>
      </c>
      <c r="L22" s="72">
        <v>0</v>
      </c>
      <c r="M22" s="72">
        <v>0</v>
      </c>
      <c r="N22" s="72">
        <f t="shared" si="8"/>
        <v>0</v>
      </c>
      <c r="O22" s="72">
        <v>0</v>
      </c>
      <c r="P22" s="72">
        <f t="shared" si="9"/>
        <v>0</v>
      </c>
      <c r="Q22" s="72">
        <f t="shared" si="10"/>
        <v>5843</v>
      </c>
      <c r="R22" s="200">
        <v>24.5</v>
      </c>
    </row>
    <row r="23" spans="1:18" ht="13.5" thickBot="1">
      <c r="A23" s="8" t="s">
        <v>346</v>
      </c>
      <c r="B23" s="141"/>
      <c r="C23" s="142"/>
      <c r="D23" s="182">
        <f aca="true" t="shared" si="11" ref="D23:R23">SUM(D15:D22)</f>
        <v>25983</v>
      </c>
      <c r="E23" s="182">
        <f t="shared" si="11"/>
        <v>158</v>
      </c>
      <c r="F23" s="182">
        <f t="shared" si="11"/>
        <v>9666</v>
      </c>
      <c r="G23" s="182">
        <f t="shared" si="11"/>
        <v>295</v>
      </c>
      <c r="H23" s="182">
        <f t="shared" si="11"/>
        <v>0</v>
      </c>
      <c r="I23" s="182">
        <f t="shared" si="11"/>
        <v>0</v>
      </c>
      <c r="J23" s="182">
        <f t="shared" si="11"/>
        <v>0</v>
      </c>
      <c r="K23" s="182">
        <f t="shared" si="11"/>
        <v>36102</v>
      </c>
      <c r="L23" s="201">
        <f t="shared" si="11"/>
        <v>0</v>
      </c>
      <c r="M23" s="201">
        <f t="shared" si="11"/>
        <v>0</v>
      </c>
      <c r="N23" s="201">
        <f t="shared" si="11"/>
        <v>0</v>
      </c>
      <c r="O23" s="201">
        <f t="shared" si="11"/>
        <v>0</v>
      </c>
      <c r="P23" s="201">
        <f t="shared" si="11"/>
        <v>0</v>
      </c>
      <c r="Q23" s="201">
        <f t="shared" si="11"/>
        <v>36102</v>
      </c>
      <c r="R23" s="202">
        <f t="shared" si="11"/>
        <v>147.5</v>
      </c>
    </row>
    <row r="24" spans="1:18" ht="12.75">
      <c r="A24" s="9" t="s">
        <v>13</v>
      </c>
      <c r="B24" s="143"/>
      <c r="C24" s="144"/>
      <c r="D24" s="198"/>
      <c r="E24" s="198"/>
      <c r="F24" s="67"/>
      <c r="G24" s="67"/>
      <c r="H24" s="67"/>
      <c r="I24" s="67"/>
      <c r="J24" s="67"/>
      <c r="K24" s="67"/>
      <c r="L24" s="68"/>
      <c r="M24" s="68"/>
      <c r="N24" s="68"/>
      <c r="O24" s="68"/>
      <c r="P24" s="68"/>
      <c r="Q24" s="68"/>
      <c r="R24" s="199"/>
    </row>
    <row r="25" spans="1:18" ht="12.75">
      <c r="A25" s="10" t="s">
        <v>347</v>
      </c>
      <c r="B25" s="145">
        <v>781</v>
      </c>
      <c r="C25" s="146">
        <v>3111</v>
      </c>
      <c r="D25" s="203">
        <v>1067</v>
      </c>
      <c r="E25" s="67">
        <v>0</v>
      </c>
      <c r="F25" s="67">
        <v>401</v>
      </c>
      <c r="G25" s="67">
        <v>12</v>
      </c>
      <c r="H25" s="67"/>
      <c r="I25" s="67"/>
      <c r="J25" s="67">
        <f aca="true" t="shared" si="12" ref="J25:J39">+H25+I25</f>
        <v>0</v>
      </c>
      <c r="K25" s="67">
        <f aca="true" t="shared" si="13" ref="K25:K39">+D25+E25+F25+G25+J25</f>
        <v>1480</v>
      </c>
      <c r="L25" s="68">
        <v>0</v>
      </c>
      <c r="M25" s="68">
        <v>0</v>
      </c>
      <c r="N25" s="68">
        <f aca="true" t="shared" si="14" ref="N25:N39">+L25+M25</f>
        <v>0</v>
      </c>
      <c r="O25" s="68">
        <v>0</v>
      </c>
      <c r="P25" s="68">
        <f aca="true" t="shared" si="15" ref="P25:P39">+N25+O25</f>
        <v>0</v>
      </c>
      <c r="Q25" s="68">
        <f aca="true" t="shared" si="16" ref="Q25:Q33">+K25+P25</f>
        <v>1480</v>
      </c>
      <c r="R25" s="199">
        <v>5.5</v>
      </c>
    </row>
    <row r="26" spans="1:18" ht="12.75">
      <c r="A26" s="10" t="s">
        <v>348</v>
      </c>
      <c r="B26" s="145">
        <v>774</v>
      </c>
      <c r="C26" s="146">
        <v>3111</v>
      </c>
      <c r="D26" s="204">
        <v>3939</v>
      </c>
      <c r="E26" s="49">
        <v>16</v>
      </c>
      <c r="F26" s="49">
        <v>1463</v>
      </c>
      <c r="G26" s="49">
        <v>41</v>
      </c>
      <c r="H26" s="49"/>
      <c r="I26" s="49"/>
      <c r="J26" s="49">
        <f t="shared" si="12"/>
        <v>0</v>
      </c>
      <c r="K26" s="49">
        <f t="shared" si="13"/>
        <v>5459</v>
      </c>
      <c r="L26" s="50">
        <v>0</v>
      </c>
      <c r="M26" s="50">
        <v>0</v>
      </c>
      <c r="N26" s="50">
        <f t="shared" si="14"/>
        <v>0</v>
      </c>
      <c r="O26" s="50">
        <v>0</v>
      </c>
      <c r="P26" s="50">
        <f t="shared" si="15"/>
        <v>0</v>
      </c>
      <c r="Q26" s="50">
        <f t="shared" si="16"/>
        <v>5459</v>
      </c>
      <c r="R26" s="157">
        <v>22.4</v>
      </c>
    </row>
    <row r="27" spans="1:18" ht="12.75">
      <c r="A27" s="10" t="s">
        <v>349</v>
      </c>
      <c r="B27" s="145">
        <v>782</v>
      </c>
      <c r="C27" s="146">
        <v>3111</v>
      </c>
      <c r="D27" s="204">
        <v>2671</v>
      </c>
      <c r="E27" s="49">
        <v>0</v>
      </c>
      <c r="F27" s="49">
        <v>991</v>
      </c>
      <c r="G27" s="49">
        <v>29</v>
      </c>
      <c r="H27" s="49"/>
      <c r="I27" s="49"/>
      <c r="J27" s="49">
        <f t="shared" si="12"/>
        <v>0</v>
      </c>
      <c r="K27" s="49">
        <f t="shared" si="13"/>
        <v>3691</v>
      </c>
      <c r="L27" s="50">
        <v>0</v>
      </c>
      <c r="M27" s="50">
        <v>0</v>
      </c>
      <c r="N27" s="50">
        <f t="shared" si="14"/>
        <v>0</v>
      </c>
      <c r="O27" s="50">
        <v>0</v>
      </c>
      <c r="P27" s="50">
        <f t="shared" si="15"/>
        <v>0</v>
      </c>
      <c r="Q27" s="50">
        <f t="shared" si="16"/>
        <v>3691</v>
      </c>
      <c r="R27" s="157">
        <v>15.8</v>
      </c>
    </row>
    <row r="28" spans="1:18" ht="12.75">
      <c r="A28" s="10" t="s">
        <v>350</v>
      </c>
      <c r="B28" s="145">
        <v>780</v>
      </c>
      <c r="C28" s="146">
        <v>3111</v>
      </c>
      <c r="D28" s="204">
        <v>2381</v>
      </c>
      <c r="E28" s="49">
        <v>0</v>
      </c>
      <c r="F28" s="49">
        <v>884</v>
      </c>
      <c r="G28" s="49">
        <v>25</v>
      </c>
      <c r="H28" s="49"/>
      <c r="I28" s="49"/>
      <c r="J28" s="49">
        <f t="shared" si="12"/>
        <v>0</v>
      </c>
      <c r="K28" s="49">
        <f t="shared" si="13"/>
        <v>3290</v>
      </c>
      <c r="L28" s="50">
        <v>0</v>
      </c>
      <c r="M28" s="50">
        <v>0</v>
      </c>
      <c r="N28" s="50">
        <f t="shared" si="14"/>
        <v>0</v>
      </c>
      <c r="O28" s="50">
        <v>0</v>
      </c>
      <c r="P28" s="50">
        <f t="shared" si="15"/>
        <v>0</v>
      </c>
      <c r="Q28" s="50">
        <f t="shared" si="16"/>
        <v>3290</v>
      </c>
      <c r="R28" s="157">
        <v>12.5</v>
      </c>
    </row>
    <row r="29" spans="1:18" ht="12.75">
      <c r="A29" s="10" t="s">
        <v>351</v>
      </c>
      <c r="B29" s="145">
        <v>773</v>
      </c>
      <c r="C29" s="146">
        <v>3111</v>
      </c>
      <c r="D29" s="204">
        <v>1737</v>
      </c>
      <c r="E29" s="49">
        <v>10</v>
      </c>
      <c r="F29" s="49">
        <v>646</v>
      </c>
      <c r="G29" s="49">
        <v>22</v>
      </c>
      <c r="H29" s="49"/>
      <c r="I29" s="49"/>
      <c r="J29" s="49">
        <f t="shared" si="12"/>
        <v>0</v>
      </c>
      <c r="K29" s="49">
        <f t="shared" si="13"/>
        <v>2415</v>
      </c>
      <c r="L29" s="50">
        <v>0</v>
      </c>
      <c r="M29" s="50">
        <v>0</v>
      </c>
      <c r="N29" s="50">
        <f t="shared" si="14"/>
        <v>0</v>
      </c>
      <c r="O29" s="50">
        <v>0</v>
      </c>
      <c r="P29" s="50">
        <f t="shared" si="15"/>
        <v>0</v>
      </c>
      <c r="Q29" s="50">
        <f t="shared" si="16"/>
        <v>2415</v>
      </c>
      <c r="R29" s="157">
        <v>9.9</v>
      </c>
    </row>
    <row r="30" spans="1:18" ht="12.75">
      <c r="A30" s="10" t="s">
        <v>352</v>
      </c>
      <c r="B30" s="145">
        <v>770</v>
      </c>
      <c r="C30" s="146">
        <v>3111</v>
      </c>
      <c r="D30" s="204">
        <v>3729</v>
      </c>
      <c r="E30" s="49">
        <v>0</v>
      </c>
      <c r="F30" s="49">
        <v>1381</v>
      </c>
      <c r="G30" s="49">
        <v>49</v>
      </c>
      <c r="H30" s="49"/>
      <c r="I30" s="49"/>
      <c r="J30" s="49">
        <f t="shared" si="12"/>
        <v>0</v>
      </c>
      <c r="K30" s="49">
        <f t="shared" si="13"/>
        <v>5159</v>
      </c>
      <c r="L30" s="50">
        <v>0</v>
      </c>
      <c r="M30" s="50">
        <v>0</v>
      </c>
      <c r="N30" s="50">
        <f t="shared" si="14"/>
        <v>0</v>
      </c>
      <c r="O30" s="50">
        <v>0</v>
      </c>
      <c r="P30" s="50">
        <f t="shared" si="15"/>
        <v>0</v>
      </c>
      <c r="Q30" s="50">
        <f t="shared" si="16"/>
        <v>5159</v>
      </c>
      <c r="R30" s="157">
        <v>21.5</v>
      </c>
    </row>
    <row r="31" spans="1:18" ht="12.75">
      <c r="A31" s="10" t="s">
        <v>353</v>
      </c>
      <c r="B31" s="145">
        <v>772</v>
      </c>
      <c r="C31" s="146">
        <v>3111</v>
      </c>
      <c r="D31" s="204">
        <v>1705</v>
      </c>
      <c r="E31" s="49">
        <v>0</v>
      </c>
      <c r="F31" s="49">
        <v>638</v>
      </c>
      <c r="G31" s="49">
        <v>21</v>
      </c>
      <c r="H31" s="49"/>
      <c r="I31" s="49"/>
      <c r="J31" s="49">
        <f t="shared" si="12"/>
        <v>0</v>
      </c>
      <c r="K31" s="49">
        <f t="shared" si="13"/>
        <v>2364</v>
      </c>
      <c r="L31" s="50">
        <v>0</v>
      </c>
      <c r="M31" s="50">
        <v>0</v>
      </c>
      <c r="N31" s="50">
        <f t="shared" si="14"/>
        <v>0</v>
      </c>
      <c r="O31" s="50">
        <v>0</v>
      </c>
      <c r="P31" s="50">
        <f t="shared" si="15"/>
        <v>0</v>
      </c>
      <c r="Q31" s="50">
        <f t="shared" si="16"/>
        <v>2364</v>
      </c>
      <c r="R31" s="157">
        <v>9.9</v>
      </c>
    </row>
    <row r="32" spans="1:18" ht="12.75">
      <c r="A32" s="10" t="s">
        <v>354</v>
      </c>
      <c r="B32" s="145">
        <v>769</v>
      </c>
      <c r="C32" s="146">
        <v>3111</v>
      </c>
      <c r="D32" s="204">
        <v>1432</v>
      </c>
      <c r="E32" s="49">
        <v>5</v>
      </c>
      <c r="F32" s="49">
        <v>532</v>
      </c>
      <c r="G32" s="49">
        <v>17</v>
      </c>
      <c r="H32" s="49"/>
      <c r="I32" s="49"/>
      <c r="J32" s="49">
        <f t="shared" si="12"/>
        <v>0</v>
      </c>
      <c r="K32" s="49">
        <f t="shared" si="13"/>
        <v>1986</v>
      </c>
      <c r="L32" s="50">
        <v>0</v>
      </c>
      <c r="M32" s="50">
        <v>0</v>
      </c>
      <c r="N32" s="50">
        <f t="shared" si="14"/>
        <v>0</v>
      </c>
      <c r="O32" s="50">
        <v>0</v>
      </c>
      <c r="P32" s="50">
        <f t="shared" si="15"/>
        <v>0</v>
      </c>
      <c r="Q32" s="50">
        <f t="shared" si="16"/>
        <v>1986</v>
      </c>
      <c r="R32" s="157">
        <v>8</v>
      </c>
    </row>
    <row r="33" spans="1:18" ht="12.75">
      <c r="A33" s="10" t="s">
        <v>355</v>
      </c>
      <c r="B33" s="145">
        <v>775</v>
      </c>
      <c r="C33" s="146">
        <v>3111</v>
      </c>
      <c r="D33" s="204">
        <v>2384</v>
      </c>
      <c r="E33" s="49">
        <v>0</v>
      </c>
      <c r="F33" s="49">
        <v>885</v>
      </c>
      <c r="G33" s="49">
        <v>30</v>
      </c>
      <c r="H33" s="49"/>
      <c r="I33" s="49"/>
      <c r="J33" s="49">
        <f t="shared" si="12"/>
        <v>0</v>
      </c>
      <c r="K33" s="49">
        <f t="shared" si="13"/>
        <v>3299</v>
      </c>
      <c r="L33" s="50">
        <v>0</v>
      </c>
      <c r="M33" s="50">
        <v>0</v>
      </c>
      <c r="N33" s="50">
        <f t="shared" si="14"/>
        <v>0</v>
      </c>
      <c r="O33" s="50">
        <v>0</v>
      </c>
      <c r="P33" s="50">
        <f t="shared" si="15"/>
        <v>0</v>
      </c>
      <c r="Q33" s="50">
        <f t="shared" si="16"/>
        <v>3299</v>
      </c>
      <c r="R33" s="157">
        <v>14.1</v>
      </c>
    </row>
    <row r="34" spans="1:18" ht="12.75">
      <c r="A34" s="10" t="s">
        <v>356</v>
      </c>
      <c r="B34" s="145">
        <v>779</v>
      </c>
      <c r="C34" s="146">
        <v>3111</v>
      </c>
      <c r="D34" s="204">
        <v>0</v>
      </c>
      <c r="E34" s="49">
        <v>0</v>
      </c>
      <c r="F34" s="49">
        <v>0</v>
      </c>
      <c r="G34" s="49">
        <v>0</v>
      </c>
      <c r="H34" s="49"/>
      <c r="I34" s="49"/>
      <c r="J34" s="49">
        <f t="shared" si="12"/>
        <v>0</v>
      </c>
      <c r="K34" s="49">
        <f t="shared" si="13"/>
        <v>0</v>
      </c>
      <c r="L34" s="50">
        <v>0</v>
      </c>
      <c r="M34" s="50">
        <v>0</v>
      </c>
      <c r="N34" s="50">
        <f t="shared" si="14"/>
        <v>0</v>
      </c>
      <c r="O34" s="50">
        <v>0</v>
      </c>
      <c r="P34" s="50">
        <f t="shared" si="15"/>
        <v>0</v>
      </c>
      <c r="Q34" s="50">
        <v>0</v>
      </c>
      <c r="R34" s="157">
        <v>0</v>
      </c>
    </row>
    <row r="35" spans="1:18" ht="12.75">
      <c r="A35" s="10" t="s">
        <v>357</v>
      </c>
      <c r="B35" s="145">
        <v>768</v>
      </c>
      <c r="C35" s="146">
        <v>3111</v>
      </c>
      <c r="D35" s="204">
        <v>2084</v>
      </c>
      <c r="E35" s="49">
        <v>10</v>
      </c>
      <c r="F35" s="49">
        <v>775</v>
      </c>
      <c r="G35" s="49">
        <v>22</v>
      </c>
      <c r="H35" s="49"/>
      <c r="I35" s="49"/>
      <c r="J35" s="49">
        <f t="shared" si="12"/>
        <v>0</v>
      </c>
      <c r="K35" s="49">
        <f t="shared" si="13"/>
        <v>2891</v>
      </c>
      <c r="L35" s="50">
        <v>0</v>
      </c>
      <c r="M35" s="50">
        <v>0</v>
      </c>
      <c r="N35" s="50">
        <f t="shared" si="14"/>
        <v>0</v>
      </c>
      <c r="O35" s="50">
        <v>0</v>
      </c>
      <c r="P35" s="50">
        <f t="shared" si="15"/>
        <v>0</v>
      </c>
      <c r="Q35" s="50">
        <f>+K35+P35</f>
        <v>2891</v>
      </c>
      <c r="R35" s="157">
        <v>11</v>
      </c>
    </row>
    <row r="36" spans="1:18" ht="12.75">
      <c r="A36" s="10" t="s">
        <v>358</v>
      </c>
      <c r="B36" s="145">
        <v>771</v>
      </c>
      <c r="C36" s="146">
        <v>3111</v>
      </c>
      <c r="D36" s="204">
        <v>2074</v>
      </c>
      <c r="E36" s="49">
        <v>0</v>
      </c>
      <c r="F36" s="49">
        <v>775</v>
      </c>
      <c r="G36" s="49">
        <v>26</v>
      </c>
      <c r="H36" s="49"/>
      <c r="I36" s="49"/>
      <c r="J36" s="49">
        <f t="shared" si="12"/>
        <v>0</v>
      </c>
      <c r="K36" s="49">
        <f t="shared" si="13"/>
        <v>2875</v>
      </c>
      <c r="L36" s="50">
        <v>0</v>
      </c>
      <c r="M36" s="50">
        <v>0</v>
      </c>
      <c r="N36" s="50">
        <f t="shared" si="14"/>
        <v>0</v>
      </c>
      <c r="O36" s="50">
        <v>0</v>
      </c>
      <c r="P36" s="50">
        <f t="shared" si="15"/>
        <v>0</v>
      </c>
      <c r="Q36" s="50">
        <f>+K36+P36</f>
        <v>2875</v>
      </c>
      <c r="R36" s="157">
        <v>11.9</v>
      </c>
    </row>
    <row r="37" spans="1:18" ht="12.75">
      <c r="A37" s="10" t="s">
        <v>359</v>
      </c>
      <c r="B37" s="145">
        <v>778</v>
      </c>
      <c r="C37" s="146">
        <v>3111</v>
      </c>
      <c r="D37" s="204">
        <v>2606</v>
      </c>
      <c r="E37" s="49">
        <v>9</v>
      </c>
      <c r="F37" s="49">
        <v>968</v>
      </c>
      <c r="G37" s="49">
        <v>31</v>
      </c>
      <c r="H37" s="49"/>
      <c r="I37" s="49"/>
      <c r="J37" s="49">
        <f t="shared" si="12"/>
        <v>0</v>
      </c>
      <c r="K37" s="49">
        <f t="shared" si="13"/>
        <v>3614</v>
      </c>
      <c r="L37" s="50">
        <v>0</v>
      </c>
      <c r="M37" s="50">
        <v>0</v>
      </c>
      <c r="N37" s="50">
        <f t="shared" si="14"/>
        <v>0</v>
      </c>
      <c r="O37" s="50">
        <v>0</v>
      </c>
      <c r="P37" s="50">
        <f t="shared" si="15"/>
        <v>0</v>
      </c>
      <c r="Q37" s="50">
        <f>+K37+P37</f>
        <v>3614</v>
      </c>
      <c r="R37" s="157">
        <v>15.8</v>
      </c>
    </row>
    <row r="38" spans="1:18" ht="12.75">
      <c r="A38" s="10" t="s">
        <v>360</v>
      </c>
      <c r="B38" s="145">
        <v>776</v>
      </c>
      <c r="C38" s="146">
        <v>3111</v>
      </c>
      <c r="D38" s="204">
        <v>3152</v>
      </c>
      <c r="E38" s="49">
        <v>0</v>
      </c>
      <c r="F38" s="49">
        <v>1168</v>
      </c>
      <c r="G38" s="49">
        <v>37</v>
      </c>
      <c r="H38" s="49"/>
      <c r="I38" s="49"/>
      <c r="J38" s="49">
        <f t="shared" si="12"/>
        <v>0</v>
      </c>
      <c r="K38" s="49">
        <f t="shared" si="13"/>
        <v>4357</v>
      </c>
      <c r="L38" s="50">
        <v>0</v>
      </c>
      <c r="M38" s="50">
        <v>0</v>
      </c>
      <c r="N38" s="50">
        <f t="shared" si="14"/>
        <v>0</v>
      </c>
      <c r="O38" s="50">
        <v>0</v>
      </c>
      <c r="P38" s="50">
        <f t="shared" si="15"/>
        <v>0</v>
      </c>
      <c r="Q38" s="50">
        <f>+K38+P38</f>
        <v>4357</v>
      </c>
      <c r="R38" s="157">
        <v>17.8</v>
      </c>
    </row>
    <row r="39" spans="1:18" ht="13.5" thickBot="1">
      <c r="A39" s="11" t="s">
        <v>361</v>
      </c>
      <c r="B39" s="147">
        <v>777</v>
      </c>
      <c r="C39" s="148">
        <v>3111</v>
      </c>
      <c r="D39" s="205">
        <v>2379</v>
      </c>
      <c r="E39" s="71">
        <v>0</v>
      </c>
      <c r="F39" s="71">
        <v>882</v>
      </c>
      <c r="G39" s="71">
        <v>28</v>
      </c>
      <c r="H39" s="71"/>
      <c r="I39" s="71"/>
      <c r="J39" s="71">
        <f t="shared" si="12"/>
        <v>0</v>
      </c>
      <c r="K39" s="71">
        <f t="shared" si="13"/>
        <v>3289</v>
      </c>
      <c r="L39" s="72">
        <v>0</v>
      </c>
      <c r="M39" s="72">
        <v>0</v>
      </c>
      <c r="N39" s="72">
        <f t="shared" si="14"/>
        <v>0</v>
      </c>
      <c r="O39" s="72">
        <v>0</v>
      </c>
      <c r="P39" s="72">
        <f t="shared" si="15"/>
        <v>0</v>
      </c>
      <c r="Q39" s="72">
        <f>+K39+P39</f>
        <v>3289</v>
      </c>
      <c r="R39" s="200">
        <v>13.3</v>
      </c>
    </row>
    <row r="40" spans="1:18" ht="13.5" thickBot="1">
      <c r="A40" s="8" t="s">
        <v>362</v>
      </c>
      <c r="B40" s="124"/>
      <c r="C40" s="149"/>
      <c r="D40" s="206">
        <f>SUM(D25:D39)</f>
        <v>33340</v>
      </c>
      <c r="E40" s="207">
        <f>SUM(E25:E39)</f>
        <v>50</v>
      </c>
      <c r="F40" s="182">
        <f>SUM(F25:F39)</f>
        <v>12389</v>
      </c>
      <c r="G40" s="182">
        <f>SUM(G25:G39)</f>
        <v>390</v>
      </c>
      <c r="H40" s="182"/>
      <c r="I40" s="182"/>
      <c r="J40" s="182">
        <f aca="true" t="shared" si="17" ref="J40:R40">SUM(J25:J39)</f>
        <v>0</v>
      </c>
      <c r="K40" s="182">
        <f t="shared" si="17"/>
        <v>46169</v>
      </c>
      <c r="L40" s="201">
        <f t="shared" si="17"/>
        <v>0</v>
      </c>
      <c r="M40" s="201">
        <f t="shared" si="17"/>
        <v>0</v>
      </c>
      <c r="N40" s="201">
        <f t="shared" si="17"/>
        <v>0</v>
      </c>
      <c r="O40" s="201">
        <f t="shared" si="17"/>
        <v>0</v>
      </c>
      <c r="P40" s="201">
        <f t="shared" si="17"/>
        <v>0</v>
      </c>
      <c r="Q40" s="201">
        <f t="shared" si="17"/>
        <v>46169</v>
      </c>
      <c r="R40" s="202">
        <f t="shared" si="17"/>
        <v>189.40000000000006</v>
      </c>
    </row>
    <row r="41" spans="1:18" ht="12.75">
      <c r="A41" s="150" t="s">
        <v>363</v>
      </c>
      <c r="B41" s="119"/>
      <c r="C41" s="151"/>
      <c r="D41" s="208"/>
      <c r="E41" s="208"/>
      <c r="F41" s="73"/>
      <c r="G41" s="73"/>
      <c r="H41" s="73"/>
      <c r="I41" s="73"/>
      <c r="J41" s="73"/>
      <c r="K41" s="73"/>
      <c r="L41" s="209"/>
      <c r="M41" s="209"/>
      <c r="N41" s="209"/>
      <c r="O41" s="209"/>
      <c r="P41" s="209"/>
      <c r="Q41" s="209"/>
      <c r="R41" s="210"/>
    </row>
    <row r="42" spans="1:18" ht="12.75">
      <c r="A42" s="152" t="s">
        <v>364</v>
      </c>
      <c r="B42" s="143">
        <v>788</v>
      </c>
      <c r="C42" s="144">
        <v>3111</v>
      </c>
      <c r="D42" s="67">
        <v>2506</v>
      </c>
      <c r="E42" s="67">
        <v>0</v>
      </c>
      <c r="F42" s="67">
        <v>927</v>
      </c>
      <c r="G42" s="67">
        <v>32</v>
      </c>
      <c r="H42" s="67"/>
      <c r="I42" s="67"/>
      <c r="J42" s="67">
        <f aca="true" t="shared" si="18" ref="J42:J69">+H42+I42</f>
        <v>0</v>
      </c>
      <c r="K42" s="67">
        <f aca="true" t="shared" si="19" ref="K42:K69">+D42+E42+F42+G42+J42</f>
        <v>3465</v>
      </c>
      <c r="L42" s="68">
        <v>0</v>
      </c>
      <c r="M42" s="68">
        <v>0</v>
      </c>
      <c r="N42" s="68">
        <f aca="true" t="shared" si="20" ref="N42:N69">+L42+M42</f>
        <v>0</v>
      </c>
      <c r="O42" s="68">
        <v>0</v>
      </c>
      <c r="P42" s="68">
        <f aca="true" t="shared" si="21" ref="P42:P69">+N42+O42</f>
        <v>0</v>
      </c>
      <c r="Q42" s="68">
        <f aca="true" t="shared" si="22" ref="Q42:Q69">+K42+P42</f>
        <v>3465</v>
      </c>
      <c r="R42" s="199">
        <v>14.3</v>
      </c>
    </row>
    <row r="43" spans="1:18" ht="12.75">
      <c r="A43" s="10" t="s">
        <v>365</v>
      </c>
      <c r="B43" s="145">
        <v>783</v>
      </c>
      <c r="C43" s="146">
        <v>3111</v>
      </c>
      <c r="D43" s="49">
        <v>1590</v>
      </c>
      <c r="E43" s="49">
        <v>8</v>
      </c>
      <c r="F43" s="49">
        <v>591</v>
      </c>
      <c r="G43" s="49">
        <v>18</v>
      </c>
      <c r="H43" s="49"/>
      <c r="I43" s="49"/>
      <c r="J43" s="49">
        <f t="shared" si="18"/>
        <v>0</v>
      </c>
      <c r="K43" s="49">
        <f t="shared" si="19"/>
        <v>2207</v>
      </c>
      <c r="L43" s="50">
        <v>0</v>
      </c>
      <c r="M43" s="50">
        <v>0</v>
      </c>
      <c r="N43" s="50">
        <f t="shared" si="20"/>
        <v>0</v>
      </c>
      <c r="O43" s="50">
        <v>0</v>
      </c>
      <c r="P43" s="50">
        <f t="shared" si="21"/>
        <v>0</v>
      </c>
      <c r="Q43" s="50">
        <f t="shared" si="22"/>
        <v>2207</v>
      </c>
      <c r="R43" s="157">
        <v>8.3</v>
      </c>
    </row>
    <row r="44" spans="1:18" ht="12.75">
      <c r="A44" s="152" t="s">
        <v>366</v>
      </c>
      <c r="B44" s="143">
        <v>789</v>
      </c>
      <c r="C44" s="144">
        <v>3111</v>
      </c>
      <c r="D44" s="67">
        <v>2355</v>
      </c>
      <c r="E44" s="67">
        <v>0</v>
      </c>
      <c r="F44" s="67">
        <v>871</v>
      </c>
      <c r="G44" s="67">
        <v>29</v>
      </c>
      <c r="H44" s="67"/>
      <c r="I44" s="67"/>
      <c r="J44" s="67">
        <f t="shared" si="18"/>
        <v>0</v>
      </c>
      <c r="K44" s="49">
        <f t="shared" si="19"/>
        <v>3255</v>
      </c>
      <c r="L44" s="68">
        <v>0</v>
      </c>
      <c r="M44" s="68">
        <v>0</v>
      </c>
      <c r="N44" s="68">
        <f t="shared" si="20"/>
        <v>0</v>
      </c>
      <c r="O44" s="68">
        <v>0</v>
      </c>
      <c r="P44" s="68">
        <f t="shared" si="21"/>
        <v>0</v>
      </c>
      <c r="Q44" s="68">
        <f t="shared" si="22"/>
        <v>3255</v>
      </c>
      <c r="R44" s="199">
        <v>13.5</v>
      </c>
    </row>
    <row r="45" spans="1:18" ht="12.75">
      <c r="A45" s="10" t="s">
        <v>367</v>
      </c>
      <c r="B45" s="145">
        <v>790</v>
      </c>
      <c r="C45" s="146">
        <v>3111</v>
      </c>
      <c r="D45" s="49">
        <v>2458</v>
      </c>
      <c r="E45" s="49">
        <v>10</v>
      </c>
      <c r="F45" s="49">
        <v>913</v>
      </c>
      <c r="G45" s="49">
        <v>26</v>
      </c>
      <c r="H45" s="49"/>
      <c r="I45" s="49"/>
      <c r="J45" s="49">
        <f t="shared" si="18"/>
        <v>0</v>
      </c>
      <c r="K45" s="49">
        <f t="shared" si="19"/>
        <v>3407</v>
      </c>
      <c r="L45" s="50">
        <v>0</v>
      </c>
      <c r="M45" s="50">
        <v>0</v>
      </c>
      <c r="N45" s="50">
        <f t="shared" si="20"/>
        <v>0</v>
      </c>
      <c r="O45" s="50">
        <v>0</v>
      </c>
      <c r="P45" s="50">
        <f t="shared" si="21"/>
        <v>0</v>
      </c>
      <c r="Q45" s="50">
        <f t="shared" si="22"/>
        <v>3407</v>
      </c>
      <c r="R45" s="157">
        <v>12.3</v>
      </c>
    </row>
    <row r="46" spans="1:18" ht="12.75">
      <c r="A46" s="10" t="s">
        <v>368</v>
      </c>
      <c r="B46" s="145">
        <v>932</v>
      </c>
      <c r="C46" s="146">
        <v>3112</v>
      </c>
      <c r="D46" s="49">
        <v>4499</v>
      </c>
      <c r="E46" s="49">
        <v>35</v>
      </c>
      <c r="F46" s="49">
        <v>1677</v>
      </c>
      <c r="G46" s="49">
        <v>43</v>
      </c>
      <c r="H46" s="49"/>
      <c r="I46" s="49"/>
      <c r="J46" s="49">
        <f t="shared" si="18"/>
        <v>0</v>
      </c>
      <c r="K46" s="49">
        <f t="shared" si="19"/>
        <v>6254</v>
      </c>
      <c r="L46" s="50">
        <v>0</v>
      </c>
      <c r="M46" s="50">
        <v>0</v>
      </c>
      <c r="N46" s="50">
        <f t="shared" si="20"/>
        <v>0</v>
      </c>
      <c r="O46" s="50">
        <v>0</v>
      </c>
      <c r="P46" s="50">
        <f t="shared" si="21"/>
        <v>0</v>
      </c>
      <c r="Q46" s="50">
        <f t="shared" si="22"/>
        <v>6254</v>
      </c>
      <c r="R46" s="157">
        <v>24</v>
      </c>
    </row>
    <row r="47" spans="1:18" ht="12.75">
      <c r="A47" s="10" t="s">
        <v>369</v>
      </c>
      <c r="B47" s="145">
        <v>794</v>
      </c>
      <c r="C47" s="146">
        <v>3111</v>
      </c>
      <c r="D47" s="49">
        <v>1411</v>
      </c>
      <c r="E47" s="49">
        <v>0</v>
      </c>
      <c r="F47" s="49">
        <v>522</v>
      </c>
      <c r="G47" s="49">
        <v>15</v>
      </c>
      <c r="H47" s="49"/>
      <c r="I47" s="49"/>
      <c r="J47" s="49">
        <f t="shared" si="18"/>
        <v>0</v>
      </c>
      <c r="K47" s="49">
        <f t="shared" si="19"/>
        <v>1948</v>
      </c>
      <c r="L47" s="50">
        <v>0</v>
      </c>
      <c r="M47" s="50">
        <v>0</v>
      </c>
      <c r="N47" s="50">
        <f t="shared" si="20"/>
        <v>0</v>
      </c>
      <c r="O47" s="50">
        <v>0</v>
      </c>
      <c r="P47" s="50">
        <f t="shared" si="21"/>
        <v>0</v>
      </c>
      <c r="Q47" s="50">
        <f t="shared" si="22"/>
        <v>1948</v>
      </c>
      <c r="R47" s="157">
        <v>7.7</v>
      </c>
    </row>
    <row r="48" spans="1:18" ht="12.75">
      <c r="A48" s="10" t="s">
        <v>370</v>
      </c>
      <c r="B48" s="145">
        <v>800</v>
      </c>
      <c r="C48" s="146">
        <v>3111</v>
      </c>
      <c r="D48" s="49">
        <v>3104</v>
      </c>
      <c r="E48" s="49">
        <v>15</v>
      </c>
      <c r="F48" s="49">
        <v>1153</v>
      </c>
      <c r="G48" s="49">
        <v>36</v>
      </c>
      <c r="H48" s="49"/>
      <c r="I48" s="49"/>
      <c r="J48" s="49">
        <f t="shared" si="18"/>
        <v>0</v>
      </c>
      <c r="K48" s="49">
        <f t="shared" si="19"/>
        <v>4308</v>
      </c>
      <c r="L48" s="50">
        <v>0</v>
      </c>
      <c r="M48" s="50">
        <v>0</v>
      </c>
      <c r="N48" s="50">
        <f t="shared" si="20"/>
        <v>0</v>
      </c>
      <c r="O48" s="50">
        <v>0</v>
      </c>
      <c r="P48" s="50">
        <f t="shared" si="21"/>
        <v>0</v>
      </c>
      <c r="Q48" s="50">
        <f t="shared" si="22"/>
        <v>4308</v>
      </c>
      <c r="R48" s="157">
        <v>16.2</v>
      </c>
    </row>
    <row r="49" spans="1:18" ht="12.75">
      <c r="A49" s="10" t="s">
        <v>371</v>
      </c>
      <c r="B49" s="145">
        <v>799</v>
      </c>
      <c r="C49" s="146">
        <v>3111</v>
      </c>
      <c r="D49" s="49">
        <v>2270</v>
      </c>
      <c r="E49" s="49">
        <v>15</v>
      </c>
      <c r="F49" s="49">
        <v>844</v>
      </c>
      <c r="G49" s="49">
        <v>29</v>
      </c>
      <c r="H49" s="49"/>
      <c r="I49" s="49"/>
      <c r="J49" s="49">
        <f t="shared" si="18"/>
        <v>0</v>
      </c>
      <c r="K49" s="49">
        <f t="shared" si="19"/>
        <v>3158</v>
      </c>
      <c r="L49" s="50">
        <v>0</v>
      </c>
      <c r="M49" s="50">
        <v>0</v>
      </c>
      <c r="N49" s="50">
        <f t="shared" si="20"/>
        <v>0</v>
      </c>
      <c r="O49" s="50">
        <v>0</v>
      </c>
      <c r="P49" s="50">
        <f t="shared" si="21"/>
        <v>0</v>
      </c>
      <c r="Q49" s="50">
        <f t="shared" si="22"/>
        <v>3158</v>
      </c>
      <c r="R49" s="157">
        <v>13.1</v>
      </c>
    </row>
    <row r="50" spans="1:18" ht="12.75">
      <c r="A50" s="10" t="s">
        <v>372</v>
      </c>
      <c r="B50" s="145">
        <v>796</v>
      </c>
      <c r="C50" s="146">
        <v>3111</v>
      </c>
      <c r="D50" s="49">
        <v>2468</v>
      </c>
      <c r="E50" s="49">
        <v>34</v>
      </c>
      <c r="F50" s="49">
        <v>925</v>
      </c>
      <c r="G50" s="49">
        <v>29</v>
      </c>
      <c r="H50" s="49"/>
      <c r="I50" s="49"/>
      <c r="J50" s="49">
        <f t="shared" si="18"/>
        <v>0</v>
      </c>
      <c r="K50" s="49">
        <f t="shared" si="19"/>
        <v>3456</v>
      </c>
      <c r="L50" s="50">
        <v>0</v>
      </c>
      <c r="M50" s="50">
        <v>0</v>
      </c>
      <c r="N50" s="50">
        <f t="shared" si="20"/>
        <v>0</v>
      </c>
      <c r="O50" s="50">
        <v>0</v>
      </c>
      <c r="P50" s="50">
        <f t="shared" si="21"/>
        <v>0</v>
      </c>
      <c r="Q50" s="50">
        <f t="shared" si="22"/>
        <v>3456</v>
      </c>
      <c r="R50" s="157">
        <v>13.4</v>
      </c>
    </row>
    <row r="51" spans="1:18" ht="12.75">
      <c r="A51" s="10" t="s">
        <v>373</v>
      </c>
      <c r="B51" s="145">
        <v>797</v>
      </c>
      <c r="C51" s="146">
        <v>3111</v>
      </c>
      <c r="D51" s="49">
        <v>1899</v>
      </c>
      <c r="E51" s="49">
        <v>2</v>
      </c>
      <c r="F51" s="49">
        <v>703</v>
      </c>
      <c r="G51" s="49">
        <v>22</v>
      </c>
      <c r="H51" s="49"/>
      <c r="I51" s="49"/>
      <c r="J51" s="49">
        <f t="shared" si="18"/>
        <v>0</v>
      </c>
      <c r="K51" s="49">
        <f t="shared" si="19"/>
        <v>2626</v>
      </c>
      <c r="L51" s="50">
        <v>0</v>
      </c>
      <c r="M51" s="50">
        <v>0</v>
      </c>
      <c r="N51" s="50">
        <f t="shared" si="20"/>
        <v>0</v>
      </c>
      <c r="O51" s="50">
        <v>0</v>
      </c>
      <c r="P51" s="50">
        <f t="shared" si="21"/>
        <v>0</v>
      </c>
      <c r="Q51" s="50">
        <f t="shared" si="22"/>
        <v>2626</v>
      </c>
      <c r="R51" s="157">
        <v>10.8</v>
      </c>
    </row>
    <row r="52" spans="1:18" ht="12.75">
      <c r="A52" s="10" t="s">
        <v>374</v>
      </c>
      <c r="B52" s="145">
        <v>795</v>
      </c>
      <c r="C52" s="146">
        <v>3111</v>
      </c>
      <c r="D52" s="49">
        <v>2028</v>
      </c>
      <c r="E52" s="49">
        <v>0</v>
      </c>
      <c r="F52" s="49">
        <v>750</v>
      </c>
      <c r="G52" s="49">
        <v>24</v>
      </c>
      <c r="H52" s="49"/>
      <c r="I52" s="49"/>
      <c r="J52" s="49">
        <f t="shared" si="18"/>
        <v>0</v>
      </c>
      <c r="K52" s="49">
        <f t="shared" si="19"/>
        <v>2802</v>
      </c>
      <c r="L52" s="50">
        <v>0</v>
      </c>
      <c r="M52" s="50">
        <v>0</v>
      </c>
      <c r="N52" s="50">
        <f t="shared" si="20"/>
        <v>0</v>
      </c>
      <c r="O52" s="50">
        <v>0</v>
      </c>
      <c r="P52" s="50">
        <f t="shared" si="21"/>
        <v>0</v>
      </c>
      <c r="Q52" s="50">
        <f t="shared" si="22"/>
        <v>2802</v>
      </c>
      <c r="R52" s="157">
        <v>11.6</v>
      </c>
    </row>
    <row r="53" spans="1:18" ht="12.75">
      <c r="A53" s="10" t="s">
        <v>375</v>
      </c>
      <c r="B53" s="145">
        <v>784</v>
      </c>
      <c r="C53" s="146">
        <v>3111</v>
      </c>
      <c r="D53" s="49">
        <v>1560</v>
      </c>
      <c r="E53" s="49">
        <v>63</v>
      </c>
      <c r="F53" s="49">
        <v>599</v>
      </c>
      <c r="G53" s="49">
        <v>17</v>
      </c>
      <c r="H53" s="49"/>
      <c r="I53" s="49"/>
      <c r="J53" s="49">
        <f t="shared" si="18"/>
        <v>0</v>
      </c>
      <c r="K53" s="49">
        <f t="shared" si="19"/>
        <v>2239</v>
      </c>
      <c r="L53" s="50">
        <v>0</v>
      </c>
      <c r="M53" s="50">
        <v>0</v>
      </c>
      <c r="N53" s="50">
        <f t="shared" si="20"/>
        <v>0</v>
      </c>
      <c r="O53" s="50">
        <v>0</v>
      </c>
      <c r="P53" s="50">
        <f t="shared" si="21"/>
        <v>0</v>
      </c>
      <c r="Q53" s="50">
        <f t="shared" si="22"/>
        <v>2239</v>
      </c>
      <c r="R53" s="157">
        <v>8.3</v>
      </c>
    </row>
    <row r="54" spans="1:18" ht="12.75">
      <c r="A54" s="10" t="s">
        <v>376</v>
      </c>
      <c r="B54" s="145">
        <v>802</v>
      </c>
      <c r="C54" s="146">
        <v>3111</v>
      </c>
      <c r="D54" s="49">
        <v>1330</v>
      </c>
      <c r="E54" s="49">
        <v>20</v>
      </c>
      <c r="F54" s="49">
        <v>499</v>
      </c>
      <c r="G54" s="49">
        <v>15</v>
      </c>
      <c r="H54" s="49"/>
      <c r="I54" s="49"/>
      <c r="J54" s="49">
        <f t="shared" si="18"/>
        <v>0</v>
      </c>
      <c r="K54" s="49">
        <f t="shared" si="19"/>
        <v>1864</v>
      </c>
      <c r="L54" s="50">
        <v>0</v>
      </c>
      <c r="M54" s="50">
        <v>0</v>
      </c>
      <c r="N54" s="50">
        <f t="shared" si="20"/>
        <v>0</v>
      </c>
      <c r="O54" s="50">
        <v>0</v>
      </c>
      <c r="P54" s="50">
        <f t="shared" si="21"/>
        <v>0</v>
      </c>
      <c r="Q54" s="50">
        <f t="shared" si="22"/>
        <v>1864</v>
      </c>
      <c r="R54" s="157">
        <v>7.4</v>
      </c>
    </row>
    <row r="55" spans="1:18" ht="12.75">
      <c r="A55" s="10" t="s">
        <v>377</v>
      </c>
      <c r="B55" s="145">
        <v>793</v>
      </c>
      <c r="C55" s="146">
        <v>3111</v>
      </c>
      <c r="D55" s="49">
        <v>1847</v>
      </c>
      <c r="E55" s="49">
        <v>30</v>
      </c>
      <c r="F55" s="49">
        <v>695</v>
      </c>
      <c r="G55" s="49">
        <v>19</v>
      </c>
      <c r="H55" s="49"/>
      <c r="I55" s="49"/>
      <c r="J55" s="49">
        <f t="shared" si="18"/>
        <v>0</v>
      </c>
      <c r="K55" s="49">
        <f t="shared" si="19"/>
        <v>2591</v>
      </c>
      <c r="L55" s="50">
        <v>0</v>
      </c>
      <c r="M55" s="50">
        <v>0</v>
      </c>
      <c r="N55" s="50">
        <f t="shared" si="20"/>
        <v>0</v>
      </c>
      <c r="O55" s="50">
        <v>0</v>
      </c>
      <c r="P55" s="50">
        <f t="shared" si="21"/>
        <v>0</v>
      </c>
      <c r="Q55" s="50">
        <f t="shared" si="22"/>
        <v>2591</v>
      </c>
      <c r="R55" s="157">
        <v>9.4</v>
      </c>
    </row>
    <row r="56" spans="1:18" ht="12.75">
      <c r="A56" s="10" t="s">
        <v>378</v>
      </c>
      <c r="B56" s="145">
        <v>787</v>
      </c>
      <c r="C56" s="146">
        <v>3111</v>
      </c>
      <c r="D56" s="49">
        <v>1434</v>
      </c>
      <c r="E56" s="49">
        <v>0</v>
      </c>
      <c r="F56" s="49">
        <v>531</v>
      </c>
      <c r="G56" s="49">
        <v>12</v>
      </c>
      <c r="H56" s="49"/>
      <c r="I56" s="49"/>
      <c r="J56" s="49">
        <f t="shared" si="18"/>
        <v>0</v>
      </c>
      <c r="K56" s="49">
        <f t="shared" si="19"/>
        <v>1977</v>
      </c>
      <c r="L56" s="50">
        <v>0</v>
      </c>
      <c r="M56" s="50">
        <v>0</v>
      </c>
      <c r="N56" s="50">
        <f t="shared" si="20"/>
        <v>0</v>
      </c>
      <c r="O56" s="50">
        <v>0</v>
      </c>
      <c r="P56" s="50">
        <f t="shared" si="21"/>
        <v>0</v>
      </c>
      <c r="Q56" s="50">
        <f t="shared" si="22"/>
        <v>1977</v>
      </c>
      <c r="R56" s="157">
        <v>6.5</v>
      </c>
    </row>
    <row r="57" spans="1:18" ht="12.75">
      <c r="A57" s="10" t="s">
        <v>379</v>
      </c>
      <c r="B57" s="145">
        <v>803</v>
      </c>
      <c r="C57" s="146">
        <v>3111</v>
      </c>
      <c r="D57" s="49">
        <v>2274</v>
      </c>
      <c r="E57" s="49">
        <v>0</v>
      </c>
      <c r="F57" s="49">
        <v>841</v>
      </c>
      <c r="G57" s="49">
        <v>29</v>
      </c>
      <c r="H57" s="49"/>
      <c r="I57" s="49"/>
      <c r="J57" s="49">
        <f t="shared" si="18"/>
        <v>0</v>
      </c>
      <c r="K57" s="49">
        <f t="shared" si="19"/>
        <v>3144</v>
      </c>
      <c r="L57" s="50">
        <v>0</v>
      </c>
      <c r="M57" s="50">
        <v>0</v>
      </c>
      <c r="N57" s="50">
        <f t="shared" si="20"/>
        <v>0</v>
      </c>
      <c r="O57" s="50">
        <v>0</v>
      </c>
      <c r="P57" s="50">
        <f t="shared" si="21"/>
        <v>0</v>
      </c>
      <c r="Q57" s="50">
        <f t="shared" si="22"/>
        <v>3144</v>
      </c>
      <c r="R57" s="157">
        <v>12.8</v>
      </c>
    </row>
    <row r="58" spans="1:18" ht="12.75">
      <c r="A58" s="10" t="s">
        <v>380</v>
      </c>
      <c r="B58" s="145">
        <v>804</v>
      </c>
      <c r="C58" s="146">
        <v>3111</v>
      </c>
      <c r="D58" s="49">
        <v>2499</v>
      </c>
      <c r="E58" s="49">
        <v>0</v>
      </c>
      <c r="F58" s="49">
        <v>925</v>
      </c>
      <c r="G58" s="49">
        <v>32</v>
      </c>
      <c r="H58" s="49"/>
      <c r="I58" s="49"/>
      <c r="J58" s="49">
        <f t="shared" si="18"/>
        <v>0</v>
      </c>
      <c r="K58" s="49">
        <f t="shared" si="19"/>
        <v>3456</v>
      </c>
      <c r="L58" s="50">
        <v>0</v>
      </c>
      <c r="M58" s="50">
        <v>0</v>
      </c>
      <c r="N58" s="50">
        <f t="shared" si="20"/>
        <v>0</v>
      </c>
      <c r="O58" s="50">
        <v>0</v>
      </c>
      <c r="P58" s="50">
        <f t="shared" si="21"/>
        <v>0</v>
      </c>
      <c r="Q58" s="50">
        <f t="shared" si="22"/>
        <v>3456</v>
      </c>
      <c r="R58" s="157">
        <v>14.2</v>
      </c>
    </row>
    <row r="59" spans="1:18" ht="12.75">
      <c r="A59" s="10" t="s">
        <v>381</v>
      </c>
      <c r="B59" s="145">
        <v>805</v>
      </c>
      <c r="C59" s="146">
        <v>3111</v>
      </c>
      <c r="D59" s="49">
        <v>2378</v>
      </c>
      <c r="E59" s="49">
        <v>0</v>
      </c>
      <c r="F59" s="49">
        <v>880</v>
      </c>
      <c r="G59" s="49">
        <v>30</v>
      </c>
      <c r="H59" s="49"/>
      <c r="I59" s="49"/>
      <c r="J59" s="49">
        <f t="shared" si="18"/>
        <v>0</v>
      </c>
      <c r="K59" s="49">
        <f t="shared" si="19"/>
        <v>3288</v>
      </c>
      <c r="L59" s="50">
        <v>0</v>
      </c>
      <c r="M59" s="50">
        <v>0</v>
      </c>
      <c r="N59" s="50">
        <f t="shared" si="20"/>
        <v>0</v>
      </c>
      <c r="O59" s="50">
        <v>0</v>
      </c>
      <c r="P59" s="50">
        <f t="shared" si="21"/>
        <v>0</v>
      </c>
      <c r="Q59" s="50">
        <f t="shared" si="22"/>
        <v>3288</v>
      </c>
      <c r="R59" s="157">
        <v>13.6</v>
      </c>
    </row>
    <row r="60" spans="1:18" ht="12.75">
      <c r="A60" s="10" t="s">
        <v>382</v>
      </c>
      <c r="B60" s="145">
        <v>807</v>
      </c>
      <c r="C60" s="146">
        <v>3111</v>
      </c>
      <c r="D60" s="49">
        <v>4371</v>
      </c>
      <c r="E60" s="49">
        <v>0</v>
      </c>
      <c r="F60" s="49">
        <v>1617</v>
      </c>
      <c r="G60" s="49">
        <v>55</v>
      </c>
      <c r="H60" s="49"/>
      <c r="I60" s="49"/>
      <c r="J60" s="49">
        <f t="shared" si="18"/>
        <v>0</v>
      </c>
      <c r="K60" s="49">
        <f t="shared" si="19"/>
        <v>6043</v>
      </c>
      <c r="L60" s="50">
        <v>0</v>
      </c>
      <c r="M60" s="50">
        <v>0</v>
      </c>
      <c r="N60" s="50">
        <f t="shared" si="20"/>
        <v>0</v>
      </c>
      <c r="O60" s="50">
        <v>0</v>
      </c>
      <c r="P60" s="50">
        <f t="shared" si="21"/>
        <v>0</v>
      </c>
      <c r="Q60" s="50">
        <f t="shared" si="22"/>
        <v>6043</v>
      </c>
      <c r="R60" s="157">
        <v>23.8</v>
      </c>
    </row>
    <row r="61" spans="1:18" ht="12.75">
      <c r="A61" s="10" t="s">
        <v>383</v>
      </c>
      <c r="B61" s="145">
        <v>808</v>
      </c>
      <c r="C61" s="146">
        <v>3111</v>
      </c>
      <c r="D61" s="49">
        <v>2537</v>
      </c>
      <c r="E61" s="49">
        <v>0</v>
      </c>
      <c r="F61" s="49">
        <v>939</v>
      </c>
      <c r="G61" s="49">
        <v>31</v>
      </c>
      <c r="H61" s="49"/>
      <c r="I61" s="49"/>
      <c r="J61" s="49">
        <f t="shared" si="18"/>
        <v>0</v>
      </c>
      <c r="K61" s="49">
        <f t="shared" si="19"/>
        <v>3507</v>
      </c>
      <c r="L61" s="50">
        <v>0</v>
      </c>
      <c r="M61" s="50">
        <v>0</v>
      </c>
      <c r="N61" s="50">
        <f t="shared" si="20"/>
        <v>0</v>
      </c>
      <c r="O61" s="50">
        <v>0</v>
      </c>
      <c r="P61" s="50">
        <f t="shared" si="21"/>
        <v>0</v>
      </c>
      <c r="Q61" s="50">
        <f t="shared" si="22"/>
        <v>3507</v>
      </c>
      <c r="R61" s="157">
        <v>13.9</v>
      </c>
    </row>
    <row r="62" spans="1:18" ht="12.75">
      <c r="A62" s="10" t="s">
        <v>384</v>
      </c>
      <c r="B62" s="145">
        <v>809</v>
      </c>
      <c r="C62" s="146">
        <v>3111</v>
      </c>
      <c r="D62" s="49">
        <v>2463</v>
      </c>
      <c r="E62" s="49">
        <v>22</v>
      </c>
      <c r="F62" s="49">
        <v>919</v>
      </c>
      <c r="G62" s="49">
        <v>32</v>
      </c>
      <c r="H62" s="49"/>
      <c r="I62" s="49"/>
      <c r="J62" s="49">
        <f t="shared" si="18"/>
        <v>0</v>
      </c>
      <c r="K62" s="49">
        <f t="shared" si="19"/>
        <v>3436</v>
      </c>
      <c r="L62" s="50">
        <v>0</v>
      </c>
      <c r="M62" s="50">
        <v>0</v>
      </c>
      <c r="N62" s="50">
        <f t="shared" si="20"/>
        <v>0</v>
      </c>
      <c r="O62" s="50">
        <v>0</v>
      </c>
      <c r="P62" s="50">
        <f t="shared" si="21"/>
        <v>0</v>
      </c>
      <c r="Q62" s="50">
        <f t="shared" si="22"/>
        <v>3436</v>
      </c>
      <c r="R62" s="157">
        <v>14.2</v>
      </c>
    </row>
    <row r="63" spans="1:18" ht="12.75">
      <c r="A63" s="10" t="s">
        <v>385</v>
      </c>
      <c r="B63" s="145">
        <v>810</v>
      </c>
      <c r="C63" s="146">
        <v>3111</v>
      </c>
      <c r="D63" s="49">
        <v>2446</v>
      </c>
      <c r="E63" s="49">
        <v>0</v>
      </c>
      <c r="F63" s="49">
        <v>905</v>
      </c>
      <c r="G63" s="49">
        <v>30</v>
      </c>
      <c r="H63" s="49"/>
      <c r="I63" s="49"/>
      <c r="J63" s="49">
        <f t="shared" si="18"/>
        <v>0</v>
      </c>
      <c r="K63" s="49">
        <f t="shared" si="19"/>
        <v>3381</v>
      </c>
      <c r="L63" s="50">
        <v>0</v>
      </c>
      <c r="M63" s="50">
        <v>0</v>
      </c>
      <c r="N63" s="50">
        <f t="shared" si="20"/>
        <v>0</v>
      </c>
      <c r="O63" s="50">
        <v>0</v>
      </c>
      <c r="P63" s="50">
        <f t="shared" si="21"/>
        <v>0</v>
      </c>
      <c r="Q63" s="50">
        <f t="shared" si="22"/>
        <v>3381</v>
      </c>
      <c r="R63" s="157">
        <v>13.4</v>
      </c>
    </row>
    <row r="64" spans="1:18" ht="12.75">
      <c r="A64" s="10" t="s">
        <v>386</v>
      </c>
      <c r="B64" s="145">
        <v>786</v>
      </c>
      <c r="C64" s="146">
        <v>3111</v>
      </c>
      <c r="D64" s="49">
        <v>2001</v>
      </c>
      <c r="E64" s="49">
        <v>0</v>
      </c>
      <c r="F64" s="49">
        <v>740</v>
      </c>
      <c r="G64" s="49">
        <v>24</v>
      </c>
      <c r="H64" s="49"/>
      <c r="I64" s="49"/>
      <c r="J64" s="49">
        <f t="shared" si="18"/>
        <v>0</v>
      </c>
      <c r="K64" s="49">
        <f t="shared" si="19"/>
        <v>2765</v>
      </c>
      <c r="L64" s="50">
        <v>0</v>
      </c>
      <c r="M64" s="50">
        <v>0</v>
      </c>
      <c r="N64" s="50">
        <f t="shared" si="20"/>
        <v>0</v>
      </c>
      <c r="O64" s="50">
        <v>0</v>
      </c>
      <c r="P64" s="50">
        <f t="shared" si="21"/>
        <v>0</v>
      </c>
      <c r="Q64" s="50">
        <f t="shared" si="22"/>
        <v>2765</v>
      </c>
      <c r="R64" s="157">
        <v>11.1</v>
      </c>
    </row>
    <row r="65" spans="1:18" ht="12.75">
      <c r="A65" s="10" t="s">
        <v>387</v>
      </c>
      <c r="B65" s="145">
        <v>811</v>
      </c>
      <c r="C65" s="146">
        <v>3111</v>
      </c>
      <c r="D65" s="49">
        <v>3036</v>
      </c>
      <c r="E65" s="49">
        <v>20</v>
      </c>
      <c r="F65" s="49">
        <v>1130</v>
      </c>
      <c r="G65" s="49">
        <v>37</v>
      </c>
      <c r="H65" s="49"/>
      <c r="I65" s="49"/>
      <c r="J65" s="49">
        <f t="shared" si="18"/>
        <v>0</v>
      </c>
      <c r="K65" s="49">
        <f t="shared" si="19"/>
        <v>4223</v>
      </c>
      <c r="L65" s="50">
        <v>0</v>
      </c>
      <c r="M65" s="50">
        <v>0</v>
      </c>
      <c r="N65" s="50">
        <f t="shared" si="20"/>
        <v>0</v>
      </c>
      <c r="O65" s="50">
        <v>0</v>
      </c>
      <c r="P65" s="50">
        <f t="shared" si="21"/>
        <v>0</v>
      </c>
      <c r="Q65" s="50">
        <f t="shared" si="22"/>
        <v>4223</v>
      </c>
      <c r="R65" s="157">
        <v>16.1</v>
      </c>
    </row>
    <row r="66" spans="1:18" ht="12.75">
      <c r="A66" s="10" t="s">
        <v>388</v>
      </c>
      <c r="B66" s="145">
        <v>812</v>
      </c>
      <c r="C66" s="146">
        <v>3111</v>
      </c>
      <c r="D66" s="49">
        <v>3342</v>
      </c>
      <c r="E66" s="49">
        <v>20</v>
      </c>
      <c r="F66" s="49">
        <v>1244</v>
      </c>
      <c r="G66" s="49">
        <v>40</v>
      </c>
      <c r="H66" s="49"/>
      <c r="I66" s="49"/>
      <c r="J66" s="49">
        <f t="shared" si="18"/>
        <v>0</v>
      </c>
      <c r="K66" s="49">
        <f t="shared" si="19"/>
        <v>4646</v>
      </c>
      <c r="L66" s="50">
        <v>0</v>
      </c>
      <c r="M66" s="50">
        <v>0</v>
      </c>
      <c r="N66" s="50">
        <f t="shared" si="20"/>
        <v>0</v>
      </c>
      <c r="O66" s="50">
        <v>0</v>
      </c>
      <c r="P66" s="50">
        <f t="shared" si="21"/>
        <v>0</v>
      </c>
      <c r="Q66" s="50">
        <f t="shared" si="22"/>
        <v>4646</v>
      </c>
      <c r="R66" s="157">
        <v>18.5</v>
      </c>
    </row>
    <row r="67" spans="1:18" ht="12.75">
      <c r="A67" s="10" t="s">
        <v>389</v>
      </c>
      <c r="B67" s="145">
        <v>813</v>
      </c>
      <c r="C67" s="146">
        <v>3111</v>
      </c>
      <c r="D67" s="49">
        <v>1750</v>
      </c>
      <c r="E67" s="49">
        <v>0</v>
      </c>
      <c r="F67" s="49">
        <v>648</v>
      </c>
      <c r="G67" s="49">
        <v>22</v>
      </c>
      <c r="H67" s="49"/>
      <c r="I67" s="49"/>
      <c r="J67" s="49">
        <f t="shared" si="18"/>
        <v>0</v>
      </c>
      <c r="K67" s="49">
        <f t="shared" si="19"/>
        <v>2420</v>
      </c>
      <c r="L67" s="50">
        <v>0</v>
      </c>
      <c r="M67" s="50">
        <v>0</v>
      </c>
      <c r="N67" s="50">
        <f t="shared" si="20"/>
        <v>0</v>
      </c>
      <c r="O67" s="50">
        <v>0</v>
      </c>
      <c r="P67" s="50">
        <f t="shared" si="21"/>
        <v>0</v>
      </c>
      <c r="Q67" s="50">
        <f t="shared" si="22"/>
        <v>2420</v>
      </c>
      <c r="R67" s="157">
        <v>10</v>
      </c>
    </row>
    <row r="68" spans="1:18" ht="12.75">
      <c r="A68" s="10" t="s">
        <v>390</v>
      </c>
      <c r="B68" s="145">
        <v>814</v>
      </c>
      <c r="C68" s="146">
        <v>3111</v>
      </c>
      <c r="D68" s="49">
        <v>1903</v>
      </c>
      <c r="E68" s="49">
        <v>4</v>
      </c>
      <c r="F68" s="49">
        <v>706</v>
      </c>
      <c r="G68" s="49">
        <v>23</v>
      </c>
      <c r="H68" s="49"/>
      <c r="I68" s="49"/>
      <c r="J68" s="49">
        <f t="shared" si="18"/>
        <v>0</v>
      </c>
      <c r="K68" s="49">
        <f t="shared" si="19"/>
        <v>2636</v>
      </c>
      <c r="L68" s="50">
        <v>0</v>
      </c>
      <c r="M68" s="50">
        <v>0</v>
      </c>
      <c r="N68" s="50">
        <f t="shared" si="20"/>
        <v>0</v>
      </c>
      <c r="O68" s="50">
        <v>0</v>
      </c>
      <c r="P68" s="50">
        <f t="shared" si="21"/>
        <v>0</v>
      </c>
      <c r="Q68" s="50">
        <f t="shared" si="22"/>
        <v>2636</v>
      </c>
      <c r="R68" s="157">
        <v>10.8</v>
      </c>
    </row>
    <row r="69" spans="1:18" ht="12.75">
      <c r="A69" s="10" t="s">
        <v>391</v>
      </c>
      <c r="B69" s="145">
        <v>815</v>
      </c>
      <c r="C69" s="146">
        <v>3111</v>
      </c>
      <c r="D69" s="49">
        <v>4368</v>
      </c>
      <c r="E69" s="49">
        <v>30</v>
      </c>
      <c r="F69" s="49">
        <v>1627</v>
      </c>
      <c r="G69" s="49">
        <v>47</v>
      </c>
      <c r="H69" s="49"/>
      <c r="I69" s="49"/>
      <c r="J69" s="49">
        <f t="shared" si="18"/>
        <v>0</v>
      </c>
      <c r="K69" s="49">
        <f t="shared" si="19"/>
        <v>6072</v>
      </c>
      <c r="L69" s="50">
        <v>0</v>
      </c>
      <c r="M69" s="50">
        <v>0</v>
      </c>
      <c r="N69" s="50">
        <f t="shared" si="20"/>
        <v>0</v>
      </c>
      <c r="O69" s="50">
        <v>0</v>
      </c>
      <c r="P69" s="50">
        <f t="shared" si="21"/>
        <v>0</v>
      </c>
      <c r="Q69" s="50">
        <f t="shared" si="22"/>
        <v>6072</v>
      </c>
      <c r="R69" s="157">
        <v>25.3</v>
      </c>
    </row>
    <row r="70" spans="1:18" ht="12.75">
      <c r="A70" s="12" t="s">
        <v>14</v>
      </c>
      <c r="B70" s="145"/>
      <c r="C70" s="146"/>
      <c r="D70" s="49"/>
      <c r="E70" s="49"/>
      <c r="F70" s="49"/>
      <c r="G70" s="49"/>
      <c r="H70" s="49"/>
      <c r="I70" s="49"/>
      <c r="J70" s="49"/>
      <c r="K70" s="49"/>
      <c r="L70" s="50"/>
      <c r="M70" s="50"/>
      <c r="N70" s="50"/>
      <c r="O70" s="50"/>
      <c r="P70" s="50"/>
      <c r="Q70" s="50"/>
      <c r="R70" s="157"/>
    </row>
    <row r="71" spans="1:18" ht="13.5" thickBot="1">
      <c r="A71" s="13" t="s">
        <v>392</v>
      </c>
      <c r="B71" s="153">
        <v>1314</v>
      </c>
      <c r="C71" s="154">
        <v>3111</v>
      </c>
      <c r="D71" s="83">
        <v>2269</v>
      </c>
      <c r="E71" s="83">
        <v>0</v>
      </c>
      <c r="F71" s="83">
        <v>840</v>
      </c>
      <c r="G71" s="83">
        <v>24</v>
      </c>
      <c r="H71" s="83"/>
      <c r="I71" s="83"/>
      <c r="J71" s="83">
        <f>+H71+I71</f>
        <v>0</v>
      </c>
      <c r="K71" s="83">
        <f>+D71+E71+F71+G71+J71</f>
        <v>3133</v>
      </c>
      <c r="L71" s="84">
        <v>0</v>
      </c>
      <c r="M71" s="84">
        <v>0</v>
      </c>
      <c r="N71" s="84">
        <f>+L71+M71</f>
        <v>0</v>
      </c>
      <c r="O71" s="84">
        <v>0</v>
      </c>
      <c r="P71" s="84">
        <f>+N71+O71</f>
        <v>0</v>
      </c>
      <c r="Q71" s="84">
        <f>+K71+P71</f>
        <v>3133</v>
      </c>
      <c r="R71" s="211">
        <v>11.2</v>
      </c>
    </row>
    <row r="72" spans="1:18" ht="13.5" thickBot="1">
      <c r="A72" s="155" t="s">
        <v>393</v>
      </c>
      <c r="B72" s="127"/>
      <c r="C72" s="156"/>
      <c r="D72" s="212">
        <f aca="true" t="shared" si="23" ref="D72:R72">SUM(D42:D71)</f>
        <v>70396</v>
      </c>
      <c r="E72" s="212">
        <f t="shared" si="23"/>
        <v>328</v>
      </c>
      <c r="F72" s="212">
        <f t="shared" si="23"/>
        <v>26161</v>
      </c>
      <c r="G72" s="212">
        <f t="shared" si="23"/>
        <v>822</v>
      </c>
      <c r="H72" s="212">
        <f t="shared" si="23"/>
        <v>0</v>
      </c>
      <c r="I72" s="212">
        <f t="shared" si="23"/>
        <v>0</v>
      </c>
      <c r="J72" s="212">
        <f t="shared" si="23"/>
        <v>0</v>
      </c>
      <c r="K72" s="212">
        <f t="shared" si="23"/>
        <v>97707</v>
      </c>
      <c r="L72" s="213">
        <f t="shared" si="23"/>
        <v>0</v>
      </c>
      <c r="M72" s="213">
        <f t="shared" si="23"/>
        <v>0</v>
      </c>
      <c r="N72" s="213">
        <f t="shared" si="23"/>
        <v>0</v>
      </c>
      <c r="O72" s="213">
        <f t="shared" si="23"/>
        <v>0</v>
      </c>
      <c r="P72" s="213">
        <f t="shared" si="23"/>
        <v>0</v>
      </c>
      <c r="Q72" s="213">
        <f t="shared" si="23"/>
        <v>97707</v>
      </c>
      <c r="R72" s="214">
        <f t="shared" si="23"/>
        <v>385.7000000000001</v>
      </c>
    </row>
    <row r="73" spans="1:18" ht="12.75">
      <c r="A73" s="9" t="s">
        <v>394</v>
      </c>
      <c r="B73" s="143"/>
      <c r="C73" s="144"/>
      <c r="D73" s="198"/>
      <c r="E73" s="198"/>
      <c r="F73" s="67"/>
      <c r="G73" s="67"/>
      <c r="H73" s="67"/>
      <c r="I73" s="67"/>
      <c r="J73" s="67"/>
      <c r="K73" s="67"/>
      <c r="L73" s="68"/>
      <c r="M73" s="68"/>
      <c r="N73" s="68"/>
      <c r="O73" s="68"/>
      <c r="P73" s="68"/>
      <c r="Q73" s="68"/>
      <c r="R73" s="199"/>
    </row>
    <row r="74" spans="1:18" ht="12.75">
      <c r="A74" s="10" t="s">
        <v>395</v>
      </c>
      <c r="B74" s="145">
        <v>827</v>
      </c>
      <c r="C74" s="146">
        <v>3111</v>
      </c>
      <c r="D74" s="49">
        <v>2598</v>
      </c>
      <c r="E74" s="49">
        <v>2</v>
      </c>
      <c r="F74" s="49">
        <v>962</v>
      </c>
      <c r="G74" s="49">
        <v>29</v>
      </c>
      <c r="H74" s="49"/>
      <c r="I74" s="49"/>
      <c r="J74" s="49">
        <f aca="true" t="shared" si="24" ref="J74:J88">+H74+I74</f>
        <v>0</v>
      </c>
      <c r="K74" s="49">
        <f aca="true" t="shared" si="25" ref="K74:K88">+D74+E74+F74+G74+J74</f>
        <v>3591</v>
      </c>
      <c r="L74" s="50">
        <v>0</v>
      </c>
      <c r="M74" s="50">
        <v>0</v>
      </c>
      <c r="N74" s="50">
        <f aca="true" t="shared" si="26" ref="N74:N88">+L74+M74</f>
        <v>0</v>
      </c>
      <c r="O74" s="50">
        <v>0</v>
      </c>
      <c r="P74" s="50">
        <f aca="true" t="shared" si="27" ref="P74:P88">+N74+O74</f>
        <v>0</v>
      </c>
      <c r="Q74" s="50">
        <f aca="true" t="shared" si="28" ref="Q74:Q88">+K74+P74</f>
        <v>3591</v>
      </c>
      <c r="R74" s="157">
        <v>14.8</v>
      </c>
    </row>
    <row r="75" spans="1:18" ht="12.75">
      <c r="A75" s="10" t="s">
        <v>396</v>
      </c>
      <c r="B75" s="145">
        <v>831</v>
      </c>
      <c r="C75" s="146">
        <v>3111</v>
      </c>
      <c r="D75" s="49">
        <v>1884</v>
      </c>
      <c r="E75" s="49">
        <v>0</v>
      </c>
      <c r="F75" s="49">
        <v>697</v>
      </c>
      <c r="G75" s="49">
        <v>22</v>
      </c>
      <c r="H75" s="49"/>
      <c r="I75" s="49"/>
      <c r="J75" s="49">
        <f t="shared" si="24"/>
        <v>0</v>
      </c>
      <c r="K75" s="49">
        <f t="shared" si="25"/>
        <v>2603</v>
      </c>
      <c r="L75" s="50">
        <v>0</v>
      </c>
      <c r="M75" s="50">
        <v>0</v>
      </c>
      <c r="N75" s="50">
        <f t="shared" si="26"/>
        <v>0</v>
      </c>
      <c r="O75" s="50">
        <v>0</v>
      </c>
      <c r="P75" s="50">
        <f t="shared" si="27"/>
        <v>0</v>
      </c>
      <c r="Q75" s="50">
        <f t="shared" si="28"/>
        <v>2603</v>
      </c>
      <c r="R75" s="157">
        <v>10.3</v>
      </c>
    </row>
    <row r="76" spans="1:18" ht="12.75">
      <c r="A76" s="6" t="s">
        <v>397</v>
      </c>
      <c r="B76" s="134">
        <v>829</v>
      </c>
      <c r="C76" s="135">
        <v>3111</v>
      </c>
      <c r="D76" s="49">
        <v>1335</v>
      </c>
      <c r="E76" s="49">
        <v>0</v>
      </c>
      <c r="F76" s="49">
        <v>494</v>
      </c>
      <c r="G76" s="49">
        <v>14</v>
      </c>
      <c r="H76" s="49"/>
      <c r="I76" s="49"/>
      <c r="J76" s="49">
        <f t="shared" si="24"/>
        <v>0</v>
      </c>
      <c r="K76" s="49">
        <f t="shared" si="25"/>
        <v>1843</v>
      </c>
      <c r="L76" s="50">
        <v>0</v>
      </c>
      <c r="M76" s="50">
        <v>0</v>
      </c>
      <c r="N76" s="50">
        <f t="shared" si="26"/>
        <v>0</v>
      </c>
      <c r="O76" s="50">
        <v>0</v>
      </c>
      <c r="P76" s="50">
        <f t="shared" si="27"/>
        <v>0</v>
      </c>
      <c r="Q76" s="50">
        <f t="shared" si="28"/>
        <v>1843</v>
      </c>
      <c r="R76" s="157">
        <v>7.2</v>
      </c>
    </row>
    <row r="77" spans="1:18" ht="12.75">
      <c r="A77" s="10" t="s">
        <v>398</v>
      </c>
      <c r="B77" s="145">
        <v>828</v>
      </c>
      <c r="C77" s="146">
        <v>3111</v>
      </c>
      <c r="D77" s="49">
        <v>2246</v>
      </c>
      <c r="E77" s="49">
        <v>0</v>
      </c>
      <c r="F77" s="49">
        <v>831</v>
      </c>
      <c r="G77" s="49">
        <v>24</v>
      </c>
      <c r="H77" s="49"/>
      <c r="I77" s="49"/>
      <c r="J77" s="49">
        <f t="shared" si="24"/>
        <v>0</v>
      </c>
      <c r="K77" s="49">
        <f t="shared" si="25"/>
        <v>3101</v>
      </c>
      <c r="L77" s="50">
        <v>0</v>
      </c>
      <c r="M77" s="50">
        <v>0</v>
      </c>
      <c r="N77" s="50">
        <f t="shared" si="26"/>
        <v>0</v>
      </c>
      <c r="O77" s="50">
        <v>0</v>
      </c>
      <c r="P77" s="50">
        <f t="shared" si="27"/>
        <v>0</v>
      </c>
      <c r="Q77" s="50">
        <f t="shared" si="28"/>
        <v>3101</v>
      </c>
      <c r="R77" s="157">
        <v>11.5</v>
      </c>
    </row>
    <row r="78" spans="1:18" ht="12.75">
      <c r="A78" s="10" t="s">
        <v>399</v>
      </c>
      <c r="B78" s="145">
        <v>816</v>
      </c>
      <c r="C78" s="146">
        <v>3111</v>
      </c>
      <c r="D78" s="49">
        <v>2346</v>
      </c>
      <c r="E78" s="49">
        <v>0</v>
      </c>
      <c r="F78" s="49">
        <v>868</v>
      </c>
      <c r="G78" s="49">
        <v>28</v>
      </c>
      <c r="H78" s="49"/>
      <c r="I78" s="49"/>
      <c r="J78" s="49">
        <f t="shared" si="24"/>
        <v>0</v>
      </c>
      <c r="K78" s="49">
        <f t="shared" si="25"/>
        <v>3242</v>
      </c>
      <c r="L78" s="50">
        <v>0</v>
      </c>
      <c r="M78" s="50">
        <v>0</v>
      </c>
      <c r="N78" s="50">
        <f t="shared" si="26"/>
        <v>0</v>
      </c>
      <c r="O78" s="50">
        <v>0</v>
      </c>
      <c r="P78" s="50">
        <f t="shared" si="27"/>
        <v>0</v>
      </c>
      <c r="Q78" s="50">
        <f t="shared" si="28"/>
        <v>3242</v>
      </c>
      <c r="R78" s="157">
        <v>12.9</v>
      </c>
    </row>
    <row r="79" spans="1:18" ht="12.75">
      <c r="A79" s="10" t="s">
        <v>400</v>
      </c>
      <c r="B79" s="145">
        <v>819</v>
      </c>
      <c r="C79" s="146">
        <v>3111</v>
      </c>
      <c r="D79" s="49">
        <v>2357</v>
      </c>
      <c r="E79" s="49">
        <v>10</v>
      </c>
      <c r="F79" s="49">
        <v>876</v>
      </c>
      <c r="G79" s="49">
        <v>29</v>
      </c>
      <c r="H79" s="49"/>
      <c r="I79" s="49"/>
      <c r="J79" s="49">
        <f t="shared" si="24"/>
        <v>0</v>
      </c>
      <c r="K79" s="49">
        <f t="shared" si="25"/>
        <v>3272</v>
      </c>
      <c r="L79" s="50">
        <v>0</v>
      </c>
      <c r="M79" s="50">
        <v>0</v>
      </c>
      <c r="N79" s="50">
        <f t="shared" si="26"/>
        <v>0</v>
      </c>
      <c r="O79" s="50">
        <v>0</v>
      </c>
      <c r="P79" s="50">
        <f t="shared" si="27"/>
        <v>0</v>
      </c>
      <c r="Q79" s="50">
        <f t="shared" si="28"/>
        <v>3272</v>
      </c>
      <c r="R79" s="157">
        <v>13.3</v>
      </c>
    </row>
    <row r="80" spans="1:18" ht="12.75">
      <c r="A80" s="10" t="s">
        <v>401</v>
      </c>
      <c r="B80" s="145">
        <v>820</v>
      </c>
      <c r="C80" s="146">
        <v>3111</v>
      </c>
      <c r="D80" s="49">
        <v>2337</v>
      </c>
      <c r="E80" s="49">
        <v>5</v>
      </c>
      <c r="F80" s="49">
        <v>867</v>
      </c>
      <c r="G80" s="49">
        <v>29</v>
      </c>
      <c r="H80" s="49"/>
      <c r="I80" s="49"/>
      <c r="J80" s="49">
        <f t="shared" si="24"/>
        <v>0</v>
      </c>
      <c r="K80" s="49">
        <f t="shared" si="25"/>
        <v>3238</v>
      </c>
      <c r="L80" s="50">
        <v>0</v>
      </c>
      <c r="M80" s="50">
        <v>0</v>
      </c>
      <c r="N80" s="50">
        <f t="shared" si="26"/>
        <v>0</v>
      </c>
      <c r="O80" s="50">
        <v>0</v>
      </c>
      <c r="P80" s="50">
        <f t="shared" si="27"/>
        <v>0</v>
      </c>
      <c r="Q80" s="50">
        <f t="shared" si="28"/>
        <v>3238</v>
      </c>
      <c r="R80" s="157">
        <v>13.2</v>
      </c>
    </row>
    <row r="81" spans="1:18" ht="12.75">
      <c r="A81" s="10" t="s">
        <v>402</v>
      </c>
      <c r="B81" s="145">
        <v>830</v>
      </c>
      <c r="C81" s="146">
        <v>3111</v>
      </c>
      <c r="D81" s="49">
        <v>2924</v>
      </c>
      <c r="E81" s="49">
        <v>0</v>
      </c>
      <c r="F81" s="49">
        <v>1082</v>
      </c>
      <c r="G81" s="49">
        <v>31</v>
      </c>
      <c r="H81" s="49"/>
      <c r="I81" s="49"/>
      <c r="J81" s="49">
        <f t="shared" si="24"/>
        <v>0</v>
      </c>
      <c r="K81" s="49">
        <f t="shared" si="25"/>
        <v>4037</v>
      </c>
      <c r="L81" s="50">
        <v>0</v>
      </c>
      <c r="M81" s="50">
        <v>0</v>
      </c>
      <c r="N81" s="50">
        <f t="shared" si="26"/>
        <v>0</v>
      </c>
      <c r="O81" s="50">
        <v>0</v>
      </c>
      <c r="P81" s="50">
        <f t="shared" si="27"/>
        <v>0</v>
      </c>
      <c r="Q81" s="50">
        <f t="shared" si="28"/>
        <v>4037</v>
      </c>
      <c r="R81" s="157">
        <v>15.8</v>
      </c>
    </row>
    <row r="82" spans="1:18" ht="12.75">
      <c r="A82" s="10" t="s">
        <v>403</v>
      </c>
      <c r="B82" s="145">
        <v>825</v>
      </c>
      <c r="C82" s="146">
        <v>3111</v>
      </c>
      <c r="D82" s="49">
        <v>2243</v>
      </c>
      <c r="E82" s="49">
        <v>0</v>
      </c>
      <c r="F82" s="49">
        <v>830</v>
      </c>
      <c r="G82" s="49">
        <v>27</v>
      </c>
      <c r="H82" s="49"/>
      <c r="I82" s="49"/>
      <c r="J82" s="49">
        <f t="shared" si="24"/>
        <v>0</v>
      </c>
      <c r="K82" s="49">
        <f t="shared" si="25"/>
        <v>3100</v>
      </c>
      <c r="L82" s="50">
        <v>0</v>
      </c>
      <c r="M82" s="50">
        <v>0</v>
      </c>
      <c r="N82" s="50">
        <f t="shared" si="26"/>
        <v>0</v>
      </c>
      <c r="O82" s="50">
        <v>0</v>
      </c>
      <c r="P82" s="50">
        <f t="shared" si="27"/>
        <v>0</v>
      </c>
      <c r="Q82" s="50">
        <f t="shared" si="28"/>
        <v>3100</v>
      </c>
      <c r="R82" s="157">
        <v>12.5</v>
      </c>
    </row>
    <row r="83" spans="1:18" ht="12.75">
      <c r="A83" s="10" t="s">
        <v>404</v>
      </c>
      <c r="B83" s="145">
        <v>818</v>
      </c>
      <c r="C83" s="146">
        <v>3111</v>
      </c>
      <c r="D83" s="49">
        <v>2349</v>
      </c>
      <c r="E83" s="49">
        <v>13</v>
      </c>
      <c r="F83" s="49">
        <v>874</v>
      </c>
      <c r="G83" s="49">
        <v>28</v>
      </c>
      <c r="H83" s="49"/>
      <c r="I83" s="49"/>
      <c r="J83" s="49">
        <f t="shared" si="24"/>
        <v>0</v>
      </c>
      <c r="K83" s="49">
        <f t="shared" si="25"/>
        <v>3264</v>
      </c>
      <c r="L83" s="50">
        <v>0</v>
      </c>
      <c r="M83" s="50">
        <v>0</v>
      </c>
      <c r="N83" s="50">
        <f t="shared" si="26"/>
        <v>0</v>
      </c>
      <c r="O83" s="50">
        <v>0</v>
      </c>
      <c r="P83" s="50">
        <f t="shared" si="27"/>
        <v>0</v>
      </c>
      <c r="Q83" s="50">
        <f t="shared" si="28"/>
        <v>3264</v>
      </c>
      <c r="R83" s="157">
        <v>13.1</v>
      </c>
    </row>
    <row r="84" spans="1:18" ht="12.75">
      <c r="A84" s="10" t="s">
        <v>405</v>
      </c>
      <c r="B84" s="145">
        <v>823</v>
      </c>
      <c r="C84" s="146">
        <v>3111</v>
      </c>
      <c r="D84" s="49">
        <v>2323</v>
      </c>
      <c r="E84" s="49">
        <v>0</v>
      </c>
      <c r="F84" s="49">
        <v>860</v>
      </c>
      <c r="G84" s="49">
        <v>28</v>
      </c>
      <c r="H84" s="49"/>
      <c r="I84" s="49"/>
      <c r="J84" s="49">
        <f t="shared" si="24"/>
        <v>0</v>
      </c>
      <c r="K84" s="49">
        <f t="shared" si="25"/>
        <v>3211</v>
      </c>
      <c r="L84" s="50">
        <v>0</v>
      </c>
      <c r="M84" s="50">
        <v>0</v>
      </c>
      <c r="N84" s="50">
        <f t="shared" si="26"/>
        <v>0</v>
      </c>
      <c r="O84" s="50">
        <v>0</v>
      </c>
      <c r="P84" s="50">
        <f t="shared" si="27"/>
        <v>0</v>
      </c>
      <c r="Q84" s="50">
        <f t="shared" si="28"/>
        <v>3211</v>
      </c>
      <c r="R84" s="157">
        <v>12.7</v>
      </c>
    </row>
    <row r="85" spans="1:18" ht="12.75">
      <c r="A85" s="10" t="s">
        <v>406</v>
      </c>
      <c r="B85" s="145">
        <v>822</v>
      </c>
      <c r="C85" s="146">
        <v>3111</v>
      </c>
      <c r="D85" s="49">
        <v>1833</v>
      </c>
      <c r="E85" s="49">
        <v>0</v>
      </c>
      <c r="F85" s="49">
        <v>678</v>
      </c>
      <c r="G85" s="49">
        <v>23</v>
      </c>
      <c r="H85" s="49"/>
      <c r="I85" s="49"/>
      <c r="J85" s="49">
        <f t="shared" si="24"/>
        <v>0</v>
      </c>
      <c r="K85" s="49">
        <f t="shared" si="25"/>
        <v>2534</v>
      </c>
      <c r="L85" s="50">
        <v>0</v>
      </c>
      <c r="M85" s="50">
        <v>0</v>
      </c>
      <c r="N85" s="50">
        <f t="shared" si="26"/>
        <v>0</v>
      </c>
      <c r="O85" s="50">
        <v>0</v>
      </c>
      <c r="P85" s="50">
        <f t="shared" si="27"/>
        <v>0</v>
      </c>
      <c r="Q85" s="50">
        <f t="shared" si="28"/>
        <v>2534</v>
      </c>
      <c r="R85" s="157">
        <v>10.4</v>
      </c>
    </row>
    <row r="86" spans="1:18" ht="12.75">
      <c r="A86" s="10" t="s">
        <v>407</v>
      </c>
      <c r="B86" s="145">
        <v>821</v>
      </c>
      <c r="C86" s="146">
        <v>3111</v>
      </c>
      <c r="D86" s="49">
        <v>1286</v>
      </c>
      <c r="E86" s="49">
        <v>0</v>
      </c>
      <c r="F86" s="49">
        <v>476</v>
      </c>
      <c r="G86" s="49">
        <v>14</v>
      </c>
      <c r="H86" s="49"/>
      <c r="I86" s="49"/>
      <c r="J86" s="49">
        <f t="shared" si="24"/>
        <v>0</v>
      </c>
      <c r="K86" s="49">
        <f t="shared" si="25"/>
        <v>1776</v>
      </c>
      <c r="L86" s="50">
        <v>0</v>
      </c>
      <c r="M86" s="50">
        <v>0</v>
      </c>
      <c r="N86" s="50">
        <f t="shared" si="26"/>
        <v>0</v>
      </c>
      <c r="O86" s="50">
        <v>0</v>
      </c>
      <c r="P86" s="50">
        <f t="shared" si="27"/>
        <v>0</v>
      </c>
      <c r="Q86" s="50">
        <f t="shared" si="28"/>
        <v>1776</v>
      </c>
      <c r="R86" s="157">
        <v>7.2</v>
      </c>
    </row>
    <row r="87" spans="1:18" ht="12.75">
      <c r="A87" s="10" t="s">
        <v>408</v>
      </c>
      <c r="B87" s="145">
        <v>826</v>
      </c>
      <c r="C87" s="146">
        <v>3111</v>
      </c>
      <c r="D87" s="49">
        <v>2184</v>
      </c>
      <c r="E87" s="49">
        <v>6</v>
      </c>
      <c r="F87" s="49">
        <v>810</v>
      </c>
      <c r="G87" s="49">
        <v>26</v>
      </c>
      <c r="H87" s="49"/>
      <c r="I87" s="49"/>
      <c r="J87" s="49">
        <f t="shared" si="24"/>
        <v>0</v>
      </c>
      <c r="K87" s="49">
        <f t="shared" si="25"/>
        <v>3026</v>
      </c>
      <c r="L87" s="50">
        <v>0</v>
      </c>
      <c r="M87" s="50">
        <v>0</v>
      </c>
      <c r="N87" s="50">
        <f t="shared" si="26"/>
        <v>0</v>
      </c>
      <c r="O87" s="50">
        <v>0</v>
      </c>
      <c r="P87" s="50">
        <f t="shared" si="27"/>
        <v>0</v>
      </c>
      <c r="Q87" s="50">
        <f t="shared" si="28"/>
        <v>3026</v>
      </c>
      <c r="R87" s="157">
        <v>12.9</v>
      </c>
    </row>
    <row r="88" spans="1:18" ht="13.5" thickBot="1">
      <c r="A88" s="11" t="s">
        <v>409</v>
      </c>
      <c r="B88" s="147">
        <v>832</v>
      </c>
      <c r="C88" s="148">
        <v>3111</v>
      </c>
      <c r="D88" s="71">
        <v>1798</v>
      </c>
      <c r="E88" s="71">
        <v>0</v>
      </c>
      <c r="F88" s="71">
        <v>665</v>
      </c>
      <c r="G88" s="71">
        <v>22</v>
      </c>
      <c r="H88" s="71"/>
      <c r="I88" s="71"/>
      <c r="J88" s="71">
        <f t="shared" si="24"/>
        <v>0</v>
      </c>
      <c r="K88" s="71">
        <f t="shared" si="25"/>
        <v>2485</v>
      </c>
      <c r="L88" s="72">
        <v>0</v>
      </c>
      <c r="M88" s="72">
        <v>0</v>
      </c>
      <c r="N88" s="72">
        <f t="shared" si="26"/>
        <v>0</v>
      </c>
      <c r="O88" s="72">
        <v>0</v>
      </c>
      <c r="P88" s="72">
        <f t="shared" si="27"/>
        <v>0</v>
      </c>
      <c r="Q88" s="72">
        <f t="shared" si="28"/>
        <v>2485</v>
      </c>
      <c r="R88" s="200">
        <v>10.1</v>
      </c>
    </row>
    <row r="89" spans="1:18" ht="13.5" thickBot="1">
      <c r="A89" s="8" t="s">
        <v>410</v>
      </c>
      <c r="B89" s="124"/>
      <c r="C89" s="149"/>
      <c r="D89" s="182">
        <f aca="true" t="shared" si="29" ref="D89:R89">SUM(D74:D88)</f>
        <v>32043</v>
      </c>
      <c r="E89" s="182">
        <f t="shared" si="29"/>
        <v>36</v>
      </c>
      <c r="F89" s="182">
        <f t="shared" si="29"/>
        <v>11870</v>
      </c>
      <c r="G89" s="182">
        <f t="shared" si="29"/>
        <v>374</v>
      </c>
      <c r="H89" s="182">
        <f t="shared" si="29"/>
        <v>0</v>
      </c>
      <c r="I89" s="182">
        <f t="shared" si="29"/>
        <v>0</v>
      </c>
      <c r="J89" s="182">
        <f t="shared" si="29"/>
        <v>0</v>
      </c>
      <c r="K89" s="182">
        <f t="shared" si="29"/>
        <v>44323</v>
      </c>
      <c r="L89" s="201">
        <f t="shared" si="29"/>
        <v>0</v>
      </c>
      <c r="M89" s="201">
        <f t="shared" si="29"/>
        <v>0</v>
      </c>
      <c r="N89" s="201">
        <f t="shared" si="29"/>
        <v>0</v>
      </c>
      <c r="O89" s="201">
        <f t="shared" si="29"/>
        <v>0</v>
      </c>
      <c r="P89" s="201">
        <f t="shared" si="29"/>
        <v>0</v>
      </c>
      <c r="Q89" s="201">
        <f t="shared" si="29"/>
        <v>44323</v>
      </c>
      <c r="R89" s="202">
        <f t="shared" si="29"/>
        <v>177.89999999999998</v>
      </c>
    </row>
    <row r="90" spans="1:18" ht="12.75">
      <c r="A90" s="9" t="s">
        <v>411</v>
      </c>
      <c r="B90" s="143"/>
      <c r="C90" s="144"/>
      <c r="D90" s="198"/>
      <c r="E90" s="198"/>
      <c r="F90" s="67"/>
      <c r="G90" s="67"/>
      <c r="H90" s="67"/>
      <c r="I90" s="67"/>
      <c r="J90" s="67"/>
      <c r="K90" s="67"/>
      <c r="L90" s="68"/>
      <c r="M90" s="68"/>
      <c r="N90" s="68"/>
      <c r="O90" s="68"/>
      <c r="P90" s="68"/>
      <c r="Q90" s="68"/>
      <c r="R90" s="199"/>
    </row>
    <row r="91" spans="1:18" ht="12.75">
      <c r="A91" s="10" t="s">
        <v>412</v>
      </c>
      <c r="B91" s="145">
        <v>840</v>
      </c>
      <c r="C91" s="146">
        <v>3111</v>
      </c>
      <c r="D91" s="49">
        <v>2622</v>
      </c>
      <c r="E91" s="49">
        <v>0</v>
      </c>
      <c r="F91" s="49">
        <v>970</v>
      </c>
      <c r="G91" s="49">
        <v>24</v>
      </c>
      <c r="H91" s="49"/>
      <c r="I91" s="49"/>
      <c r="J91" s="49">
        <f aca="true" t="shared" si="30" ref="J91:J109">+H91+I91</f>
        <v>0</v>
      </c>
      <c r="K91" s="49">
        <f aca="true" t="shared" si="31" ref="K91:K109">+D91+E91+F91+G91+J91</f>
        <v>3616</v>
      </c>
      <c r="L91" s="50">
        <v>0</v>
      </c>
      <c r="M91" s="50">
        <v>0</v>
      </c>
      <c r="N91" s="50">
        <f aca="true" t="shared" si="32" ref="N91:N109">+L91+M91</f>
        <v>0</v>
      </c>
      <c r="O91" s="50">
        <v>0</v>
      </c>
      <c r="P91" s="50">
        <f aca="true" t="shared" si="33" ref="P91:P109">+N91+O91</f>
        <v>0</v>
      </c>
      <c r="Q91" s="50">
        <f aca="true" t="shared" si="34" ref="Q91:Q109">+K91+P91</f>
        <v>3616</v>
      </c>
      <c r="R91" s="157">
        <v>14.6</v>
      </c>
    </row>
    <row r="92" spans="1:18" ht="12.75">
      <c r="A92" s="10" t="s">
        <v>413</v>
      </c>
      <c r="B92" s="145">
        <v>1205</v>
      </c>
      <c r="C92" s="146">
        <v>3111</v>
      </c>
      <c r="D92" s="49">
        <v>2349</v>
      </c>
      <c r="E92" s="49">
        <v>0</v>
      </c>
      <c r="F92" s="49">
        <v>869</v>
      </c>
      <c r="G92" s="49">
        <v>30</v>
      </c>
      <c r="H92" s="49"/>
      <c r="I92" s="49"/>
      <c r="J92" s="49">
        <f t="shared" si="30"/>
        <v>0</v>
      </c>
      <c r="K92" s="49">
        <f t="shared" si="31"/>
        <v>3248</v>
      </c>
      <c r="L92" s="50">
        <v>0</v>
      </c>
      <c r="M92" s="50">
        <v>0</v>
      </c>
      <c r="N92" s="50">
        <f t="shared" si="32"/>
        <v>0</v>
      </c>
      <c r="O92" s="50">
        <v>0</v>
      </c>
      <c r="P92" s="50">
        <f t="shared" si="33"/>
        <v>0</v>
      </c>
      <c r="Q92" s="50">
        <f t="shared" si="34"/>
        <v>3248</v>
      </c>
      <c r="R92" s="157">
        <v>12.6</v>
      </c>
    </row>
    <row r="93" spans="1:18" ht="12.75">
      <c r="A93" s="10" t="s">
        <v>414</v>
      </c>
      <c r="B93" s="145">
        <v>834</v>
      </c>
      <c r="C93" s="146">
        <v>3111</v>
      </c>
      <c r="D93" s="49">
        <v>2067</v>
      </c>
      <c r="E93" s="49">
        <v>0</v>
      </c>
      <c r="F93" s="49">
        <v>765</v>
      </c>
      <c r="G93" s="49">
        <v>25</v>
      </c>
      <c r="H93" s="49"/>
      <c r="I93" s="49"/>
      <c r="J93" s="49">
        <f t="shared" si="30"/>
        <v>0</v>
      </c>
      <c r="K93" s="49">
        <f t="shared" si="31"/>
        <v>2857</v>
      </c>
      <c r="L93" s="50">
        <v>0</v>
      </c>
      <c r="M93" s="50">
        <v>0</v>
      </c>
      <c r="N93" s="50">
        <f t="shared" si="32"/>
        <v>0</v>
      </c>
      <c r="O93" s="50">
        <v>0</v>
      </c>
      <c r="P93" s="50">
        <f t="shared" si="33"/>
        <v>0</v>
      </c>
      <c r="Q93" s="50">
        <f t="shared" si="34"/>
        <v>2857</v>
      </c>
      <c r="R93" s="157">
        <v>12.3</v>
      </c>
    </row>
    <row r="94" spans="1:18" ht="12.75">
      <c r="A94" s="10" t="s">
        <v>415</v>
      </c>
      <c r="B94" s="145">
        <v>1207</v>
      </c>
      <c r="C94" s="146">
        <v>3111</v>
      </c>
      <c r="D94" s="49">
        <v>2274</v>
      </c>
      <c r="E94" s="49">
        <v>10</v>
      </c>
      <c r="F94" s="49">
        <v>844</v>
      </c>
      <c r="G94" s="49">
        <v>28</v>
      </c>
      <c r="H94" s="49"/>
      <c r="I94" s="49"/>
      <c r="J94" s="49">
        <f t="shared" si="30"/>
        <v>0</v>
      </c>
      <c r="K94" s="49">
        <f t="shared" si="31"/>
        <v>3156</v>
      </c>
      <c r="L94" s="50">
        <v>0</v>
      </c>
      <c r="M94" s="50">
        <v>0</v>
      </c>
      <c r="N94" s="50">
        <f t="shared" si="32"/>
        <v>0</v>
      </c>
      <c r="O94" s="50">
        <v>0</v>
      </c>
      <c r="P94" s="50">
        <f t="shared" si="33"/>
        <v>0</v>
      </c>
      <c r="Q94" s="50">
        <f t="shared" si="34"/>
        <v>3156</v>
      </c>
      <c r="R94" s="157">
        <v>12.3</v>
      </c>
    </row>
    <row r="95" spans="1:18" ht="12.75">
      <c r="A95" s="10" t="s">
        <v>416</v>
      </c>
      <c r="B95" s="145">
        <v>1208</v>
      </c>
      <c r="C95" s="146">
        <v>3111</v>
      </c>
      <c r="D95" s="49">
        <v>1288</v>
      </c>
      <c r="E95" s="49">
        <v>0</v>
      </c>
      <c r="F95" s="49">
        <v>476</v>
      </c>
      <c r="G95" s="49">
        <v>13</v>
      </c>
      <c r="H95" s="49"/>
      <c r="I95" s="49"/>
      <c r="J95" s="49">
        <f t="shared" si="30"/>
        <v>0</v>
      </c>
      <c r="K95" s="49">
        <f t="shared" si="31"/>
        <v>1777</v>
      </c>
      <c r="L95" s="50">
        <v>0</v>
      </c>
      <c r="M95" s="50">
        <v>0</v>
      </c>
      <c r="N95" s="50">
        <f t="shared" si="32"/>
        <v>0</v>
      </c>
      <c r="O95" s="50">
        <v>0</v>
      </c>
      <c r="P95" s="50">
        <f t="shared" si="33"/>
        <v>0</v>
      </c>
      <c r="Q95" s="50">
        <f t="shared" si="34"/>
        <v>1777</v>
      </c>
      <c r="R95" s="157">
        <v>7</v>
      </c>
    </row>
    <row r="96" spans="1:18" ht="12.75">
      <c r="A96" s="10" t="s">
        <v>417</v>
      </c>
      <c r="B96" s="145">
        <v>835</v>
      </c>
      <c r="C96" s="146">
        <v>3111</v>
      </c>
      <c r="D96" s="49">
        <v>2567</v>
      </c>
      <c r="E96" s="49">
        <v>12</v>
      </c>
      <c r="F96" s="49">
        <v>954</v>
      </c>
      <c r="G96" s="49">
        <v>31</v>
      </c>
      <c r="H96" s="49"/>
      <c r="I96" s="49"/>
      <c r="J96" s="49">
        <f t="shared" si="30"/>
        <v>0</v>
      </c>
      <c r="K96" s="49">
        <f t="shared" si="31"/>
        <v>3564</v>
      </c>
      <c r="L96" s="50">
        <v>0</v>
      </c>
      <c r="M96" s="50">
        <v>0</v>
      </c>
      <c r="N96" s="50">
        <f t="shared" si="32"/>
        <v>0</v>
      </c>
      <c r="O96" s="50">
        <v>0</v>
      </c>
      <c r="P96" s="50">
        <f t="shared" si="33"/>
        <v>0</v>
      </c>
      <c r="Q96" s="50">
        <f t="shared" si="34"/>
        <v>3564</v>
      </c>
      <c r="R96" s="157">
        <v>15.1</v>
      </c>
    </row>
    <row r="97" spans="1:18" ht="12.75">
      <c r="A97" s="10" t="s">
        <v>418</v>
      </c>
      <c r="B97" s="145">
        <v>836</v>
      </c>
      <c r="C97" s="146">
        <v>3111</v>
      </c>
      <c r="D97" s="49">
        <v>2340</v>
      </c>
      <c r="E97" s="49">
        <v>8</v>
      </c>
      <c r="F97" s="49">
        <v>869</v>
      </c>
      <c r="G97" s="49">
        <v>30</v>
      </c>
      <c r="H97" s="49"/>
      <c r="I97" s="49"/>
      <c r="J97" s="49">
        <f t="shared" si="30"/>
        <v>0</v>
      </c>
      <c r="K97" s="49">
        <f t="shared" si="31"/>
        <v>3247</v>
      </c>
      <c r="L97" s="50">
        <v>0</v>
      </c>
      <c r="M97" s="50">
        <v>0</v>
      </c>
      <c r="N97" s="50">
        <f t="shared" si="32"/>
        <v>0</v>
      </c>
      <c r="O97" s="50">
        <v>0</v>
      </c>
      <c r="P97" s="50">
        <f t="shared" si="33"/>
        <v>0</v>
      </c>
      <c r="Q97" s="50">
        <f t="shared" si="34"/>
        <v>3247</v>
      </c>
      <c r="R97" s="157">
        <v>12.8</v>
      </c>
    </row>
    <row r="98" spans="1:18" ht="12.75">
      <c r="A98" s="10" t="s">
        <v>419</v>
      </c>
      <c r="B98" s="145">
        <v>1210</v>
      </c>
      <c r="C98" s="146">
        <v>3111</v>
      </c>
      <c r="D98" s="49">
        <v>2097</v>
      </c>
      <c r="E98" s="49">
        <v>0</v>
      </c>
      <c r="F98" s="49">
        <v>776</v>
      </c>
      <c r="G98" s="49">
        <v>23</v>
      </c>
      <c r="H98" s="49"/>
      <c r="I98" s="49"/>
      <c r="J98" s="49">
        <f t="shared" si="30"/>
        <v>0</v>
      </c>
      <c r="K98" s="49">
        <f t="shared" si="31"/>
        <v>2896</v>
      </c>
      <c r="L98" s="50">
        <v>0</v>
      </c>
      <c r="M98" s="50">
        <v>0</v>
      </c>
      <c r="N98" s="50">
        <f t="shared" si="32"/>
        <v>0</v>
      </c>
      <c r="O98" s="50">
        <v>0</v>
      </c>
      <c r="P98" s="50">
        <f t="shared" si="33"/>
        <v>0</v>
      </c>
      <c r="Q98" s="50">
        <f t="shared" si="34"/>
        <v>2896</v>
      </c>
      <c r="R98" s="157">
        <v>12.4</v>
      </c>
    </row>
    <row r="99" spans="1:18" ht="12.75">
      <c r="A99" s="10" t="s">
        <v>420</v>
      </c>
      <c r="B99" s="145">
        <v>1216</v>
      </c>
      <c r="C99" s="146">
        <v>3111</v>
      </c>
      <c r="D99" s="49">
        <v>1820</v>
      </c>
      <c r="E99" s="49">
        <v>0</v>
      </c>
      <c r="F99" s="49">
        <v>673</v>
      </c>
      <c r="G99" s="49">
        <v>20</v>
      </c>
      <c r="H99" s="49"/>
      <c r="I99" s="49"/>
      <c r="J99" s="49">
        <f t="shared" si="30"/>
        <v>0</v>
      </c>
      <c r="K99" s="49">
        <f t="shared" si="31"/>
        <v>2513</v>
      </c>
      <c r="L99" s="50">
        <v>0</v>
      </c>
      <c r="M99" s="50">
        <v>0</v>
      </c>
      <c r="N99" s="50">
        <f t="shared" si="32"/>
        <v>0</v>
      </c>
      <c r="O99" s="50">
        <v>0</v>
      </c>
      <c r="P99" s="50">
        <f t="shared" si="33"/>
        <v>0</v>
      </c>
      <c r="Q99" s="50">
        <f t="shared" si="34"/>
        <v>2513</v>
      </c>
      <c r="R99" s="157">
        <v>10.3</v>
      </c>
    </row>
    <row r="100" spans="1:18" ht="12.75">
      <c r="A100" s="10" t="s">
        <v>421</v>
      </c>
      <c r="B100" s="145">
        <v>833</v>
      </c>
      <c r="C100" s="146">
        <v>3111</v>
      </c>
      <c r="D100" s="49">
        <v>2313</v>
      </c>
      <c r="E100" s="49">
        <v>10</v>
      </c>
      <c r="F100" s="49">
        <v>860</v>
      </c>
      <c r="G100" s="49">
        <v>26</v>
      </c>
      <c r="H100" s="49"/>
      <c r="I100" s="49"/>
      <c r="J100" s="49">
        <f t="shared" si="30"/>
        <v>0</v>
      </c>
      <c r="K100" s="49">
        <f t="shared" si="31"/>
        <v>3209</v>
      </c>
      <c r="L100" s="50">
        <v>0</v>
      </c>
      <c r="M100" s="50">
        <v>0</v>
      </c>
      <c r="N100" s="50">
        <f t="shared" si="32"/>
        <v>0</v>
      </c>
      <c r="O100" s="50">
        <v>0</v>
      </c>
      <c r="P100" s="50">
        <f t="shared" si="33"/>
        <v>0</v>
      </c>
      <c r="Q100" s="50">
        <f t="shared" si="34"/>
        <v>3209</v>
      </c>
      <c r="R100" s="157">
        <v>12.9</v>
      </c>
    </row>
    <row r="101" spans="1:18" ht="12.75">
      <c r="A101" s="10" t="s">
        <v>422</v>
      </c>
      <c r="B101" s="145">
        <v>1211</v>
      </c>
      <c r="C101" s="146">
        <v>3111</v>
      </c>
      <c r="D101" s="49">
        <v>2262</v>
      </c>
      <c r="E101" s="49">
        <v>0</v>
      </c>
      <c r="F101" s="49">
        <v>837</v>
      </c>
      <c r="G101" s="49">
        <v>26</v>
      </c>
      <c r="H101" s="49"/>
      <c r="I101" s="49"/>
      <c r="J101" s="49">
        <f t="shared" si="30"/>
        <v>0</v>
      </c>
      <c r="K101" s="49">
        <f t="shared" si="31"/>
        <v>3125</v>
      </c>
      <c r="L101" s="50">
        <v>0</v>
      </c>
      <c r="M101" s="50">
        <v>0</v>
      </c>
      <c r="N101" s="50">
        <f t="shared" si="32"/>
        <v>0</v>
      </c>
      <c r="O101" s="50">
        <v>0</v>
      </c>
      <c r="P101" s="50">
        <f t="shared" si="33"/>
        <v>0</v>
      </c>
      <c r="Q101" s="50">
        <f t="shared" si="34"/>
        <v>3125</v>
      </c>
      <c r="R101" s="157">
        <v>13</v>
      </c>
    </row>
    <row r="102" spans="1:18" ht="12.75">
      <c r="A102" s="10" t="s">
        <v>423</v>
      </c>
      <c r="B102" s="145">
        <v>1220</v>
      </c>
      <c r="C102" s="146">
        <v>3111</v>
      </c>
      <c r="D102" s="49">
        <v>2124</v>
      </c>
      <c r="E102" s="49">
        <v>0</v>
      </c>
      <c r="F102" s="49">
        <v>786</v>
      </c>
      <c r="G102" s="49">
        <v>23</v>
      </c>
      <c r="H102" s="49"/>
      <c r="I102" s="49"/>
      <c r="J102" s="49">
        <f t="shared" si="30"/>
        <v>0</v>
      </c>
      <c r="K102" s="49">
        <f t="shared" si="31"/>
        <v>2933</v>
      </c>
      <c r="L102" s="50">
        <v>0</v>
      </c>
      <c r="M102" s="50">
        <v>0</v>
      </c>
      <c r="N102" s="50">
        <f t="shared" si="32"/>
        <v>0</v>
      </c>
      <c r="O102" s="50">
        <v>0</v>
      </c>
      <c r="P102" s="50">
        <f t="shared" si="33"/>
        <v>0</v>
      </c>
      <c r="Q102" s="50">
        <f t="shared" si="34"/>
        <v>2933</v>
      </c>
      <c r="R102" s="157">
        <v>12.3</v>
      </c>
    </row>
    <row r="103" spans="1:18" ht="12.75">
      <c r="A103" s="10" t="s">
        <v>424</v>
      </c>
      <c r="B103" s="145">
        <v>1225</v>
      </c>
      <c r="C103" s="146">
        <v>3111</v>
      </c>
      <c r="D103" s="49">
        <v>1886</v>
      </c>
      <c r="E103" s="49">
        <v>0</v>
      </c>
      <c r="F103" s="49">
        <v>698</v>
      </c>
      <c r="G103" s="49">
        <v>22</v>
      </c>
      <c r="H103" s="49"/>
      <c r="I103" s="49"/>
      <c r="J103" s="49">
        <f t="shared" si="30"/>
        <v>0</v>
      </c>
      <c r="K103" s="49">
        <f t="shared" si="31"/>
        <v>2606</v>
      </c>
      <c r="L103" s="50">
        <v>0</v>
      </c>
      <c r="M103" s="50">
        <v>0</v>
      </c>
      <c r="N103" s="50">
        <f t="shared" si="32"/>
        <v>0</v>
      </c>
      <c r="O103" s="50">
        <v>0</v>
      </c>
      <c r="P103" s="50">
        <f t="shared" si="33"/>
        <v>0</v>
      </c>
      <c r="Q103" s="50">
        <f t="shared" si="34"/>
        <v>2606</v>
      </c>
      <c r="R103" s="157">
        <v>10.5</v>
      </c>
    </row>
    <row r="104" spans="1:18" ht="12.75">
      <c r="A104" s="10" t="s">
        <v>425</v>
      </c>
      <c r="B104" s="145">
        <v>837</v>
      </c>
      <c r="C104" s="146">
        <v>3111</v>
      </c>
      <c r="D104" s="49">
        <v>2002</v>
      </c>
      <c r="E104" s="49">
        <v>0</v>
      </c>
      <c r="F104" s="49">
        <v>741</v>
      </c>
      <c r="G104" s="49">
        <v>22</v>
      </c>
      <c r="H104" s="49"/>
      <c r="I104" s="49"/>
      <c r="J104" s="49">
        <f t="shared" si="30"/>
        <v>0</v>
      </c>
      <c r="K104" s="49">
        <f t="shared" si="31"/>
        <v>2765</v>
      </c>
      <c r="L104" s="50">
        <v>0</v>
      </c>
      <c r="M104" s="50">
        <v>0</v>
      </c>
      <c r="N104" s="50">
        <f t="shared" si="32"/>
        <v>0</v>
      </c>
      <c r="O104" s="50">
        <v>0</v>
      </c>
      <c r="P104" s="50">
        <f t="shared" si="33"/>
        <v>0</v>
      </c>
      <c r="Q104" s="50">
        <f t="shared" si="34"/>
        <v>2765</v>
      </c>
      <c r="R104" s="157">
        <v>10.5</v>
      </c>
    </row>
    <row r="105" spans="1:18" ht="12.75">
      <c r="A105" s="10" t="s">
        <v>426</v>
      </c>
      <c r="B105" s="145">
        <v>1218</v>
      </c>
      <c r="C105" s="146">
        <v>3111</v>
      </c>
      <c r="D105" s="49">
        <v>2622</v>
      </c>
      <c r="E105" s="49">
        <v>0</v>
      </c>
      <c r="F105" s="49">
        <v>970</v>
      </c>
      <c r="G105" s="49">
        <v>34</v>
      </c>
      <c r="H105" s="49"/>
      <c r="I105" s="49"/>
      <c r="J105" s="49">
        <f t="shared" si="30"/>
        <v>0</v>
      </c>
      <c r="K105" s="49">
        <f t="shared" si="31"/>
        <v>3626</v>
      </c>
      <c r="L105" s="50">
        <v>0</v>
      </c>
      <c r="M105" s="50">
        <v>0</v>
      </c>
      <c r="N105" s="50">
        <f t="shared" si="32"/>
        <v>0</v>
      </c>
      <c r="O105" s="50">
        <v>0</v>
      </c>
      <c r="P105" s="50">
        <f t="shared" si="33"/>
        <v>0</v>
      </c>
      <c r="Q105" s="50">
        <f t="shared" si="34"/>
        <v>3626</v>
      </c>
      <c r="R105" s="157">
        <v>13.5</v>
      </c>
    </row>
    <row r="106" spans="1:18" ht="12.75">
      <c r="A106" s="10" t="s">
        <v>427</v>
      </c>
      <c r="B106" s="145">
        <v>838</v>
      </c>
      <c r="C106" s="146">
        <v>3111</v>
      </c>
      <c r="D106" s="49">
        <v>3366</v>
      </c>
      <c r="E106" s="49">
        <v>0</v>
      </c>
      <c r="F106" s="49">
        <v>1245</v>
      </c>
      <c r="G106" s="49">
        <v>39</v>
      </c>
      <c r="H106" s="49"/>
      <c r="I106" s="49"/>
      <c r="J106" s="49">
        <f t="shared" si="30"/>
        <v>0</v>
      </c>
      <c r="K106" s="49">
        <f t="shared" si="31"/>
        <v>4650</v>
      </c>
      <c r="L106" s="50">
        <v>0</v>
      </c>
      <c r="M106" s="50">
        <v>0</v>
      </c>
      <c r="N106" s="50">
        <f t="shared" si="32"/>
        <v>0</v>
      </c>
      <c r="O106" s="50">
        <v>0</v>
      </c>
      <c r="P106" s="50">
        <f t="shared" si="33"/>
        <v>0</v>
      </c>
      <c r="Q106" s="50">
        <f t="shared" si="34"/>
        <v>4650</v>
      </c>
      <c r="R106" s="157">
        <v>19.6</v>
      </c>
    </row>
    <row r="107" spans="1:18" ht="12.75">
      <c r="A107" s="10" t="s">
        <v>428</v>
      </c>
      <c r="B107" s="145">
        <v>839</v>
      </c>
      <c r="C107" s="146">
        <v>3111</v>
      </c>
      <c r="D107" s="49">
        <v>1819</v>
      </c>
      <c r="E107" s="49">
        <v>5</v>
      </c>
      <c r="F107" s="49">
        <v>675</v>
      </c>
      <c r="G107" s="49">
        <v>21</v>
      </c>
      <c r="H107" s="49"/>
      <c r="I107" s="49"/>
      <c r="J107" s="49">
        <f t="shared" si="30"/>
        <v>0</v>
      </c>
      <c r="K107" s="49">
        <f t="shared" si="31"/>
        <v>2520</v>
      </c>
      <c r="L107" s="50">
        <v>0</v>
      </c>
      <c r="M107" s="50">
        <v>0</v>
      </c>
      <c r="N107" s="50">
        <f t="shared" si="32"/>
        <v>0</v>
      </c>
      <c r="O107" s="50">
        <v>0</v>
      </c>
      <c r="P107" s="50">
        <f t="shared" si="33"/>
        <v>0</v>
      </c>
      <c r="Q107" s="50">
        <f t="shared" si="34"/>
        <v>2520</v>
      </c>
      <c r="R107" s="157">
        <v>10.1</v>
      </c>
    </row>
    <row r="108" spans="1:18" ht="12.75">
      <c r="A108" s="10" t="s">
        <v>429</v>
      </c>
      <c r="B108" s="145">
        <v>1214</v>
      </c>
      <c r="C108" s="146">
        <v>3111</v>
      </c>
      <c r="D108" s="49">
        <v>1879</v>
      </c>
      <c r="E108" s="49">
        <v>5</v>
      </c>
      <c r="F108" s="49">
        <v>697</v>
      </c>
      <c r="G108" s="49">
        <v>21</v>
      </c>
      <c r="H108" s="49"/>
      <c r="I108" s="49"/>
      <c r="J108" s="49">
        <f t="shared" si="30"/>
        <v>0</v>
      </c>
      <c r="K108" s="49">
        <f t="shared" si="31"/>
        <v>2602</v>
      </c>
      <c r="L108" s="50">
        <v>0</v>
      </c>
      <c r="M108" s="50">
        <v>0</v>
      </c>
      <c r="N108" s="50">
        <f t="shared" si="32"/>
        <v>0</v>
      </c>
      <c r="O108" s="50">
        <v>0</v>
      </c>
      <c r="P108" s="50">
        <f t="shared" si="33"/>
        <v>0</v>
      </c>
      <c r="Q108" s="50">
        <f t="shared" si="34"/>
        <v>2602</v>
      </c>
      <c r="R108" s="157">
        <v>10.5</v>
      </c>
    </row>
    <row r="109" spans="1:18" ht="12.75">
      <c r="A109" s="10" t="s">
        <v>430</v>
      </c>
      <c r="B109" s="145">
        <v>1222</v>
      </c>
      <c r="C109" s="146">
        <v>3111</v>
      </c>
      <c r="D109" s="49">
        <v>2155</v>
      </c>
      <c r="E109" s="49">
        <v>0</v>
      </c>
      <c r="F109" s="49">
        <v>797</v>
      </c>
      <c r="G109" s="49">
        <v>26</v>
      </c>
      <c r="H109" s="49"/>
      <c r="I109" s="49"/>
      <c r="J109" s="49">
        <f t="shared" si="30"/>
        <v>0</v>
      </c>
      <c r="K109" s="49">
        <f t="shared" si="31"/>
        <v>2978</v>
      </c>
      <c r="L109" s="50">
        <v>0</v>
      </c>
      <c r="M109" s="50">
        <v>0</v>
      </c>
      <c r="N109" s="50">
        <f t="shared" si="32"/>
        <v>0</v>
      </c>
      <c r="O109" s="50">
        <v>0</v>
      </c>
      <c r="P109" s="50">
        <f t="shared" si="33"/>
        <v>0</v>
      </c>
      <c r="Q109" s="50">
        <f t="shared" si="34"/>
        <v>2978</v>
      </c>
      <c r="R109" s="157">
        <v>12.3</v>
      </c>
    </row>
    <row r="110" spans="1:18" ht="12.75">
      <c r="A110" s="12" t="s">
        <v>15</v>
      </c>
      <c r="B110" s="145"/>
      <c r="C110" s="146"/>
      <c r="D110" s="49"/>
      <c r="E110" s="49"/>
      <c r="F110" s="49"/>
      <c r="G110" s="49"/>
      <c r="H110" s="49"/>
      <c r="I110" s="49"/>
      <c r="J110" s="49"/>
      <c r="K110" s="49"/>
      <c r="L110" s="50"/>
      <c r="M110" s="50"/>
      <c r="N110" s="50"/>
      <c r="O110" s="50"/>
      <c r="P110" s="50"/>
      <c r="Q110" s="50"/>
      <c r="R110" s="157"/>
    </row>
    <row r="111" spans="1:18" ht="12.75">
      <c r="A111" s="10" t="s">
        <v>431</v>
      </c>
      <c r="B111" s="145">
        <v>931</v>
      </c>
      <c r="C111" s="146">
        <v>3111</v>
      </c>
      <c r="D111" s="49">
        <v>1498</v>
      </c>
      <c r="E111" s="49">
        <v>10</v>
      </c>
      <c r="F111" s="49">
        <v>558</v>
      </c>
      <c r="G111" s="49">
        <v>13</v>
      </c>
      <c r="H111" s="49"/>
      <c r="I111" s="49"/>
      <c r="J111" s="49">
        <f>+H111+I111</f>
        <v>0</v>
      </c>
      <c r="K111" s="49">
        <f>+D111+E111+F111+G111+J111</f>
        <v>2079</v>
      </c>
      <c r="L111" s="50">
        <v>0</v>
      </c>
      <c r="M111" s="50">
        <v>0</v>
      </c>
      <c r="N111" s="50">
        <f>+L111+M111</f>
        <v>0</v>
      </c>
      <c r="O111" s="50">
        <v>0</v>
      </c>
      <c r="P111" s="50">
        <f>+N111+O111</f>
        <v>0</v>
      </c>
      <c r="Q111" s="50">
        <f>+K111+P111</f>
        <v>2079</v>
      </c>
      <c r="R111" s="157">
        <v>8.8</v>
      </c>
    </row>
    <row r="112" spans="1:18" ht="12.75">
      <c r="A112" s="12" t="s">
        <v>16</v>
      </c>
      <c r="B112" s="145"/>
      <c r="C112" s="146"/>
      <c r="D112" s="49"/>
      <c r="E112" s="49"/>
      <c r="F112" s="49"/>
      <c r="G112" s="49"/>
      <c r="H112" s="49"/>
      <c r="I112" s="49"/>
      <c r="J112" s="49"/>
      <c r="K112" s="49"/>
      <c r="L112" s="50"/>
      <c r="M112" s="50"/>
      <c r="N112" s="50"/>
      <c r="O112" s="50"/>
      <c r="P112" s="50"/>
      <c r="Q112" s="50"/>
      <c r="R112" s="157"/>
    </row>
    <row r="113" spans="1:18" ht="12.75">
      <c r="A113" s="10" t="s">
        <v>432</v>
      </c>
      <c r="B113" s="145">
        <v>1327</v>
      </c>
      <c r="C113" s="146">
        <v>3111</v>
      </c>
      <c r="D113" s="49">
        <v>1808</v>
      </c>
      <c r="E113" s="49">
        <v>0</v>
      </c>
      <c r="F113" s="49">
        <v>669</v>
      </c>
      <c r="G113" s="49">
        <v>22</v>
      </c>
      <c r="H113" s="49"/>
      <c r="I113" s="49"/>
      <c r="J113" s="49">
        <f>+H113+I113</f>
        <v>0</v>
      </c>
      <c r="K113" s="49">
        <f>+D113+E113+F113+G113+J113</f>
        <v>2499</v>
      </c>
      <c r="L113" s="50">
        <v>0</v>
      </c>
      <c r="M113" s="50">
        <v>0</v>
      </c>
      <c r="N113" s="50">
        <f>+L113+M113</f>
        <v>0</v>
      </c>
      <c r="O113" s="50">
        <v>0</v>
      </c>
      <c r="P113" s="50">
        <f>+N113+O113</f>
        <v>0</v>
      </c>
      <c r="Q113" s="50">
        <f>+K113+P113</f>
        <v>2499</v>
      </c>
      <c r="R113" s="157">
        <v>10</v>
      </c>
    </row>
    <row r="114" spans="1:18" ht="13.5" thickBot="1">
      <c r="A114" s="11" t="s">
        <v>433</v>
      </c>
      <c r="B114" s="147">
        <v>1326</v>
      </c>
      <c r="C114" s="148">
        <v>3111</v>
      </c>
      <c r="D114" s="71">
        <v>1318</v>
      </c>
      <c r="E114" s="71">
        <v>0</v>
      </c>
      <c r="F114" s="71">
        <v>488</v>
      </c>
      <c r="G114" s="71">
        <v>14</v>
      </c>
      <c r="H114" s="71"/>
      <c r="I114" s="71"/>
      <c r="J114" s="71">
        <f>+H114+I114</f>
        <v>0</v>
      </c>
      <c r="K114" s="71">
        <f>+D114+E114+F114+G114+J114</f>
        <v>1820</v>
      </c>
      <c r="L114" s="72">
        <v>0</v>
      </c>
      <c r="M114" s="72">
        <v>0</v>
      </c>
      <c r="N114" s="72">
        <f>+L114+M114</f>
        <v>0</v>
      </c>
      <c r="O114" s="72">
        <v>0</v>
      </c>
      <c r="P114" s="72">
        <f>+N114+O114</f>
        <v>0</v>
      </c>
      <c r="Q114" s="72">
        <f>+K114+P114</f>
        <v>1820</v>
      </c>
      <c r="R114" s="200">
        <v>6.4</v>
      </c>
    </row>
    <row r="115" spans="1:18" ht="13.5" thickBot="1">
      <c r="A115" s="8" t="s">
        <v>434</v>
      </c>
      <c r="B115" s="124"/>
      <c r="C115" s="149"/>
      <c r="D115" s="182">
        <f aca="true" t="shared" si="35" ref="D115:R115">SUM(D91:D114)</f>
        <v>46476</v>
      </c>
      <c r="E115" s="182">
        <f t="shared" si="35"/>
        <v>60</v>
      </c>
      <c r="F115" s="182">
        <f t="shared" si="35"/>
        <v>17217</v>
      </c>
      <c r="G115" s="182">
        <f t="shared" si="35"/>
        <v>533</v>
      </c>
      <c r="H115" s="182">
        <f t="shared" si="35"/>
        <v>0</v>
      </c>
      <c r="I115" s="182">
        <f t="shared" si="35"/>
        <v>0</v>
      </c>
      <c r="J115" s="182">
        <f t="shared" si="35"/>
        <v>0</v>
      </c>
      <c r="K115" s="182">
        <f t="shared" si="35"/>
        <v>64286</v>
      </c>
      <c r="L115" s="201">
        <f t="shared" si="35"/>
        <v>0</v>
      </c>
      <c r="M115" s="201">
        <f t="shared" si="35"/>
        <v>0</v>
      </c>
      <c r="N115" s="201">
        <f t="shared" si="35"/>
        <v>0</v>
      </c>
      <c r="O115" s="201">
        <f t="shared" si="35"/>
        <v>0</v>
      </c>
      <c r="P115" s="201">
        <f t="shared" si="35"/>
        <v>0</v>
      </c>
      <c r="Q115" s="201">
        <f t="shared" si="35"/>
        <v>64286</v>
      </c>
      <c r="R115" s="202">
        <f t="shared" si="35"/>
        <v>259.8</v>
      </c>
    </row>
    <row r="116" spans="1:18" ht="12.75">
      <c r="A116" s="9" t="s">
        <v>435</v>
      </c>
      <c r="B116" s="143"/>
      <c r="C116" s="144"/>
      <c r="D116" s="198"/>
      <c r="E116" s="198"/>
      <c r="F116" s="67"/>
      <c r="G116" s="67"/>
      <c r="H116" s="67"/>
      <c r="I116" s="67"/>
      <c r="J116" s="67"/>
      <c r="K116" s="67"/>
      <c r="L116" s="68"/>
      <c r="M116" s="68"/>
      <c r="N116" s="68"/>
      <c r="O116" s="68"/>
      <c r="P116" s="68"/>
      <c r="Q116" s="68"/>
      <c r="R116" s="199"/>
    </row>
    <row r="117" spans="1:18" ht="12.75">
      <c r="A117" s="10" t="s">
        <v>436</v>
      </c>
      <c r="B117" s="145">
        <v>842</v>
      </c>
      <c r="C117" s="146">
        <v>3111</v>
      </c>
      <c r="D117" s="49">
        <v>2572</v>
      </c>
      <c r="E117" s="49">
        <v>20</v>
      </c>
      <c r="F117" s="49">
        <v>959</v>
      </c>
      <c r="G117" s="49">
        <v>34</v>
      </c>
      <c r="H117" s="49"/>
      <c r="I117" s="49"/>
      <c r="J117" s="49">
        <f>+H117+I117</f>
        <v>0</v>
      </c>
      <c r="K117" s="49">
        <f>+D117+E117+F117+G117+J117</f>
        <v>3585</v>
      </c>
      <c r="L117" s="50">
        <v>0</v>
      </c>
      <c r="M117" s="50">
        <v>0</v>
      </c>
      <c r="N117" s="50">
        <f>+L117+M117</f>
        <v>0</v>
      </c>
      <c r="O117" s="50">
        <v>0</v>
      </c>
      <c r="P117" s="50">
        <f>+N117+O117</f>
        <v>0</v>
      </c>
      <c r="Q117" s="50">
        <f>+K117+P117</f>
        <v>3585</v>
      </c>
      <c r="R117" s="157">
        <v>14.8</v>
      </c>
    </row>
    <row r="118" spans="1:18" ht="12.75">
      <c r="A118" s="10" t="s">
        <v>437</v>
      </c>
      <c r="B118" s="145">
        <v>845</v>
      </c>
      <c r="C118" s="146">
        <v>3111</v>
      </c>
      <c r="D118" s="49">
        <v>3247</v>
      </c>
      <c r="E118" s="49">
        <v>20</v>
      </c>
      <c r="F118" s="49">
        <v>1208</v>
      </c>
      <c r="G118" s="49">
        <v>39</v>
      </c>
      <c r="H118" s="49"/>
      <c r="I118" s="49"/>
      <c r="J118" s="49">
        <f>+H118+I118</f>
        <v>0</v>
      </c>
      <c r="K118" s="49">
        <f>+D118+E118+F118+G118+J118</f>
        <v>4514</v>
      </c>
      <c r="L118" s="50">
        <v>0</v>
      </c>
      <c r="M118" s="50">
        <v>0</v>
      </c>
      <c r="N118" s="50">
        <f>+L118+M118</f>
        <v>0</v>
      </c>
      <c r="O118" s="50">
        <v>0</v>
      </c>
      <c r="P118" s="50">
        <f>+N118+O118</f>
        <v>0</v>
      </c>
      <c r="Q118" s="50">
        <f>+K118+P118</f>
        <v>4514</v>
      </c>
      <c r="R118" s="157">
        <v>18.1</v>
      </c>
    </row>
    <row r="119" spans="1:18" ht="12.75">
      <c r="A119" s="10" t="s">
        <v>438</v>
      </c>
      <c r="B119" s="145">
        <v>841</v>
      </c>
      <c r="C119" s="146">
        <v>3111</v>
      </c>
      <c r="D119" s="49">
        <v>4013</v>
      </c>
      <c r="E119" s="49">
        <v>85</v>
      </c>
      <c r="F119" s="49">
        <v>1514</v>
      </c>
      <c r="G119" s="49">
        <v>48</v>
      </c>
      <c r="H119" s="49"/>
      <c r="I119" s="49"/>
      <c r="J119" s="49">
        <f>+H119+I119</f>
        <v>0</v>
      </c>
      <c r="K119" s="49">
        <f>+D119+E119+F119+G119+J119</f>
        <v>5660</v>
      </c>
      <c r="L119" s="50">
        <v>0</v>
      </c>
      <c r="M119" s="50">
        <v>0</v>
      </c>
      <c r="N119" s="50">
        <f>+L119+M119</f>
        <v>0</v>
      </c>
      <c r="O119" s="50">
        <v>0</v>
      </c>
      <c r="P119" s="50">
        <f>+N119+O119</f>
        <v>0</v>
      </c>
      <c r="Q119" s="50">
        <f>+K119+P119</f>
        <v>5660</v>
      </c>
      <c r="R119" s="157">
        <v>21</v>
      </c>
    </row>
    <row r="120" spans="1:18" ht="12.75">
      <c r="A120" s="10" t="s">
        <v>439</v>
      </c>
      <c r="B120" s="145">
        <v>843</v>
      </c>
      <c r="C120" s="146">
        <v>3111</v>
      </c>
      <c r="D120" s="49">
        <v>3240</v>
      </c>
      <c r="E120" s="49">
        <v>65</v>
      </c>
      <c r="F120" s="49">
        <v>1221</v>
      </c>
      <c r="G120" s="49">
        <v>40</v>
      </c>
      <c r="H120" s="49"/>
      <c r="I120" s="49"/>
      <c r="J120" s="49">
        <f>+H120+I120</f>
        <v>0</v>
      </c>
      <c r="K120" s="49">
        <f>+D120+E120+F120+G120+J120</f>
        <v>4566</v>
      </c>
      <c r="L120" s="50">
        <v>0</v>
      </c>
      <c r="M120" s="50">
        <v>0</v>
      </c>
      <c r="N120" s="50">
        <f>+L120+M120</f>
        <v>0</v>
      </c>
      <c r="O120" s="50">
        <v>0</v>
      </c>
      <c r="P120" s="50">
        <f>+N120+O120</f>
        <v>0</v>
      </c>
      <c r="Q120" s="50">
        <f>+K120+P120</f>
        <v>4566</v>
      </c>
      <c r="R120" s="157">
        <v>18.8</v>
      </c>
    </row>
    <row r="121" spans="1:18" ht="12.75">
      <c r="A121" s="10" t="s">
        <v>440</v>
      </c>
      <c r="B121" s="145">
        <v>846</v>
      </c>
      <c r="C121" s="146">
        <v>3111</v>
      </c>
      <c r="D121" s="49">
        <v>2811</v>
      </c>
      <c r="E121" s="49">
        <v>60</v>
      </c>
      <c r="F121" s="49">
        <v>1061</v>
      </c>
      <c r="G121" s="49">
        <v>33</v>
      </c>
      <c r="H121" s="49"/>
      <c r="I121" s="49"/>
      <c r="J121" s="49">
        <f>+H121+I121</f>
        <v>0</v>
      </c>
      <c r="K121" s="49">
        <f>+D121+E121+F121+G121+J121</f>
        <v>3965</v>
      </c>
      <c r="L121" s="50">
        <v>0</v>
      </c>
      <c r="M121" s="50">
        <v>0</v>
      </c>
      <c r="N121" s="50">
        <f>+L121+M121</f>
        <v>0</v>
      </c>
      <c r="O121" s="50">
        <v>0</v>
      </c>
      <c r="P121" s="50">
        <f>+N121+O121</f>
        <v>0</v>
      </c>
      <c r="Q121" s="50">
        <f>+K121+P121</f>
        <v>3965</v>
      </c>
      <c r="R121" s="157">
        <v>14.5</v>
      </c>
    </row>
    <row r="122" spans="1:18" ht="12.75">
      <c r="A122" s="12" t="s">
        <v>17</v>
      </c>
      <c r="B122" s="145"/>
      <c r="C122" s="146"/>
      <c r="D122" s="49"/>
      <c r="E122" s="49"/>
      <c r="F122" s="49"/>
      <c r="G122" s="49"/>
      <c r="H122" s="49"/>
      <c r="I122" s="49"/>
      <c r="J122" s="49"/>
      <c r="K122" s="49"/>
      <c r="L122" s="50"/>
      <c r="M122" s="50"/>
      <c r="N122" s="50"/>
      <c r="O122" s="50"/>
      <c r="P122" s="50"/>
      <c r="Q122" s="50"/>
      <c r="R122" s="157"/>
    </row>
    <row r="123" spans="1:18" ht="13.5" thickBot="1">
      <c r="A123" s="11" t="s">
        <v>441</v>
      </c>
      <c r="B123" s="147">
        <v>1328</v>
      </c>
      <c r="C123" s="148">
        <v>3111</v>
      </c>
      <c r="D123" s="71">
        <v>1077</v>
      </c>
      <c r="E123" s="71">
        <v>12</v>
      </c>
      <c r="F123" s="71">
        <v>403</v>
      </c>
      <c r="G123" s="71">
        <v>12</v>
      </c>
      <c r="H123" s="71"/>
      <c r="I123" s="71"/>
      <c r="J123" s="49">
        <f>+H123+I123</f>
        <v>0</v>
      </c>
      <c r="K123" s="49">
        <f>+D123+E123+F123+G123+J123</f>
        <v>1504</v>
      </c>
      <c r="L123" s="72">
        <v>0</v>
      </c>
      <c r="M123" s="72">
        <v>0</v>
      </c>
      <c r="N123" s="72">
        <f>+L123+M123</f>
        <v>0</v>
      </c>
      <c r="O123" s="72">
        <v>0</v>
      </c>
      <c r="P123" s="72">
        <f>+N123+O123</f>
        <v>0</v>
      </c>
      <c r="Q123" s="72">
        <f>+K123+P123</f>
        <v>1504</v>
      </c>
      <c r="R123" s="200">
        <v>5.7</v>
      </c>
    </row>
    <row r="124" spans="1:18" ht="13.5" thickBot="1">
      <c r="A124" s="8" t="s">
        <v>442</v>
      </c>
      <c r="B124" s="124"/>
      <c r="C124" s="149"/>
      <c r="D124" s="182">
        <f aca="true" t="shared" si="36" ref="D124:R124">SUM(D117:D123)</f>
        <v>16960</v>
      </c>
      <c r="E124" s="182">
        <f t="shared" si="36"/>
        <v>262</v>
      </c>
      <c r="F124" s="182">
        <f t="shared" si="36"/>
        <v>6366</v>
      </c>
      <c r="G124" s="182">
        <f t="shared" si="36"/>
        <v>206</v>
      </c>
      <c r="H124" s="182">
        <f t="shared" si="36"/>
        <v>0</v>
      </c>
      <c r="I124" s="182">
        <f t="shared" si="36"/>
        <v>0</v>
      </c>
      <c r="J124" s="182">
        <f t="shared" si="36"/>
        <v>0</v>
      </c>
      <c r="K124" s="182">
        <f t="shared" si="36"/>
        <v>23794</v>
      </c>
      <c r="L124" s="201">
        <f t="shared" si="36"/>
        <v>0</v>
      </c>
      <c r="M124" s="201">
        <f t="shared" si="36"/>
        <v>0</v>
      </c>
      <c r="N124" s="201">
        <f t="shared" si="36"/>
        <v>0</v>
      </c>
      <c r="O124" s="201">
        <f t="shared" si="36"/>
        <v>0</v>
      </c>
      <c r="P124" s="201">
        <f t="shared" si="36"/>
        <v>0</v>
      </c>
      <c r="Q124" s="201">
        <f t="shared" si="36"/>
        <v>23794</v>
      </c>
      <c r="R124" s="202">
        <f t="shared" si="36"/>
        <v>92.9</v>
      </c>
    </row>
    <row r="125" spans="1:18" ht="12.75">
      <c r="A125" s="9" t="s">
        <v>443</v>
      </c>
      <c r="B125" s="143"/>
      <c r="C125" s="144"/>
      <c r="D125" s="198"/>
      <c r="E125" s="198"/>
      <c r="F125" s="67"/>
      <c r="G125" s="67"/>
      <c r="H125" s="67"/>
      <c r="I125" s="67"/>
      <c r="J125" s="67"/>
      <c r="K125" s="67"/>
      <c r="L125" s="68"/>
      <c r="M125" s="68"/>
      <c r="N125" s="68"/>
      <c r="O125" s="68"/>
      <c r="P125" s="68"/>
      <c r="Q125" s="68"/>
      <c r="R125" s="199"/>
    </row>
    <row r="126" spans="1:18" ht="12.75">
      <c r="A126" s="10" t="s">
        <v>444</v>
      </c>
      <c r="B126" s="145">
        <v>851</v>
      </c>
      <c r="C126" s="146">
        <v>3111</v>
      </c>
      <c r="D126" s="49">
        <v>2437</v>
      </c>
      <c r="E126" s="49">
        <v>0</v>
      </c>
      <c r="F126" s="49">
        <v>902</v>
      </c>
      <c r="G126" s="49">
        <v>30</v>
      </c>
      <c r="H126" s="49"/>
      <c r="I126" s="49"/>
      <c r="J126" s="49">
        <f aca="true" t="shared" si="37" ref="J126:J143">+H126+I126</f>
        <v>0</v>
      </c>
      <c r="K126" s="49">
        <f aca="true" t="shared" si="38" ref="K126:K143">+D126+E126+F126+G126+J126</f>
        <v>3369</v>
      </c>
      <c r="L126" s="50">
        <v>0</v>
      </c>
      <c r="M126" s="50">
        <v>0</v>
      </c>
      <c r="N126" s="50">
        <f aca="true" t="shared" si="39" ref="N126:N143">+L126+M126</f>
        <v>0</v>
      </c>
      <c r="O126" s="50">
        <v>0</v>
      </c>
      <c r="P126" s="50">
        <f aca="true" t="shared" si="40" ref="P126:P143">+N126+O126</f>
        <v>0</v>
      </c>
      <c r="Q126" s="50">
        <f aca="true" t="shared" si="41" ref="Q126:Q143">+K126+P126</f>
        <v>3369</v>
      </c>
      <c r="R126" s="157">
        <v>13.4</v>
      </c>
    </row>
    <row r="127" spans="1:18" ht="12.75">
      <c r="A127" s="10" t="s">
        <v>445</v>
      </c>
      <c r="B127" s="145">
        <v>1248</v>
      </c>
      <c r="C127" s="146">
        <v>3111</v>
      </c>
      <c r="D127" s="49">
        <v>2964</v>
      </c>
      <c r="E127" s="49">
        <v>0</v>
      </c>
      <c r="F127" s="49">
        <v>1097</v>
      </c>
      <c r="G127" s="49">
        <v>37</v>
      </c>
      <c r="H127" s="49"/>
      <c r="I127" s="49"/>
      <c r="J127" s="49">
        <f t="shared" si="37"/>
        <v>0</v>
      </c>
      <c r="K127" s="49">
        <f t="shared" si="38"/>
        <v>4098</v>
      </c>
      <c r="L127" s="50">
        <v>0</v>
      </c>
      <c r="M127" s="50">
        <v>0</v>
      </c>
      <c r="N127" s="50">
        <f t="shared" si="39"/>
        <v>0</v>
      </c>
      <c r="O127" s="50">
        <v>0</v>
      </c>
      <c r="P127" s="50">
        <f t="shared" si="40"/>
        <v>0</v>
      </c>
      <c r="Q127" s="50">
        <f t="shared" si="41"/>
        <v>4098</v>
      </c>
      <c r="R127" s="157">
        <v>16.7</v>
      </c>
    </row>
    <row r="128" spans="1:18" ht="12.75">
      <c r="A128" s="10" t="s">
        <v>446</v>
      </c>
      <c r="B128" s="145">
        <v>1255</v>
      </c>
      <c r="C128" s="146">
        <v>3111</v>
      </c>
      <c r="D128" s="49">
        <v>2364</v>
      </c>
      <c r="E128" s="49">
        <v>0</v>
      </c>
      <c r="F128" s="49">
        <v>875</v>
      </c>
      <c r="G128" s="49">
        <v>28</v>
      </c>
      <c r="H128" s="49"/>
      <c r="I128" s="49"/>
      <c r="J128" s="49">
        <f t="shared" si="37"/>
        <v>0</v>
      </c>
      <c r="K128" s="49">
        <f t="shared" si="38"/>
        <v>3267</v>
      </c>
      <c r="L128" s="50">
        <v>0</v>
      </c>
      <c r="M128" s="50">
        <v>0</v>
      </c>
      <c r="N128" s="50">
        <f t="shared" si="39"/>
        <v>0</v>
      </c>
      <c r="O128" s="50">
        <v>0</v>
      </c>
      <c r="P128" s="50">
        <f t="shared" si="40"/>
        <v>0</v>
      </c>
      <c r="Q128" s="50">
        <f t="shared" si="41"/>
        <v>3267</v>
      </c>
      <c r="R128" s="157">
        <v>13.1</v>
      </c>
    </row>
    <row r="129" spans="1:18" ht="12.75">
      <c r="A129" s="10" t="s">
        <v>447</v>
      </c>
      <c r="B129" s="145">
        <v>848</v>
      </c>
      <c r="C129" s="146">
        <v>3111</v>
      </c>
      <c r="D129" s="49">
        <v>4088</v>
      </c>
      <c r="E129" s="49">
        <v>0</v>
      </c>
      <c r="F129" s="49">
        <v>1512</v>
      </c>
      <c r="G129" s="49">
        <v>41</v>
      </c>
      <c r="H129" s="49"/>
      <c r="I129" s="49"/>
      <c r="J129" s="49">
        <f t="shared" si="37"/>
        <v>0</v>
      </c>
      <c r="K129" s="49">
        <f t="shared" si="38"/>
        <v>5641</v>
      </c>
      <c r="L129" s="50">
        <v>0</v>
      </c>
      <c r="M129" s="50">
        <v>0</v>
      </c>
      <c r="N129" s="50">
        <f t="shared" si="39"/>
        <v>0</v>
      </c>
      <c r="O129" s="50">
        <v>0</v>
      </c>
      <c r="P129" s="50">
        <f t="shared" si="40"/>
        <v>0</v>
      </c>
      <c r="Q129" s="50">
        <f t="shared" si="41"/>
        <v>5641</v>
      </c>
      <c r="R129" s="157">
        <v>22.3</v>
      </c>
    </row>
    <row r="130" spans="1:18" ht="12.75">
      <c r="A130" s="10" t="s">
        <v>448</v>
      </c>
      <c r="B130" s="145">
        <v>1258</v>
      </c>
      <c r="C130" s="146">
        <v>3111</v>
      </c>
      <c r="D130" s="49">
        <v>2424</v>
      </c>
      <c r="E130" s="49">
        <v>0</v>
      </c>
      <c r="F130" s="49">
        <v>897</v>
      </c>
      <c r="G130" s="49">
        <v>30</v>
      </c>
      <c r="H130" s="49"/>
      <c r="I130" s="49"/>
      <c r="J130" s="49">
        <f t="shared" si="37"/>
        <v>0</v>
      </c>
      <c r="K130" s="49">
        <f t="shared" si="38"/>
        <v>3351</v>
      </c>
      <c r="L130" s="50">
        <v>0</v>
      </c>
      <c r="M130" s="50">
        <v>0</v>
      </c>
      <c r="N130" s="50">
        <f t="shared" si="39"/>
        <v>0</v>
      </c>
      <c r="O130" s="50">
        <v>0</v>
      </c>
      <c r="P130" s="50">
        <f t="shared" si="40"/>
        <v>0</v>
      </c>
      <c r="Q130" s="50">
        <f t="shared" si="41"/>
        <v>3351</v>
      </c>
      <c r="R130" s="157">
        <v>14</v>
      </c>
    </row>
    <row r="131" spans="1:18" ht="12.75">
      <c r="A131" s="10" t="s">
        <v>449</v>
      </c>
      <c r="B131" s="145">
        <v>1259</v>
      </c>
      <c r="C131" s="146">
        <v>3111</v>
      </c>
      <c r="D131" s="49">
        <v>2634</v>
      </c>
      <c r="E131" s="49">
        <v>0</v>
      </c>
      <c r="F131" s="49">
        <v>974</v>
      </c>
      <c r="G131" s="49">
        <v>31</v>
      </c>
      <c r="H131" s="49"/>
      <c r="I131" s="49"/>
      <c r="J131" s="49">
        <f t="shared" si="37"/>
        <v>0</v>
      </c>
      <c r="K131" s="49">
        <f t="shared" si="38"/>
        <v>3639</v>
      </c>
      <c r="L131" s="50">
        <v>0</v>
      </c>
      <c r="M131" s="50">
        <v>0</v>
      </c>
      <c r="N131" s="50">
        <f t="shared" si="39"/>
        <v>0</v>
      </c>
      <c r="O131" s="50">
        <v>0</v>
      </c>
      <c r="P131" s="50">
        <f t="shared" si="40"/>
        <v>0</v>
      </c>
      <c r="Q131" s="50">
        <f t="shared" si="41"/>
        <v>3639</v>
      </c>
      <c r="R131" s="157">
        <v>15.7</v>
      </c>
    </row>
    <row r="132" spans="1:18" ht="12.75">
      <c r="A132" s="10" t="s">
        <v>450</v>
      </c>
      <c r="B132" s="145">
        <v>1234</v>
      </c>
      <c r="C132" s="146">
        <v>3111</v>
      </c>
      <c r="D132" s="49">
        <v>1751</v>
      </c>
      <c r="E132" s="49">
        <v>0</v>
      </c>
      <c r="F132" s="49">
        <v>648</v>
      </c>
      <c r="G132" s="49">
        <v>20</v>
      </c>
      <c r="H132" s="49"/>
      <c r="I132" s="49"/>
      <c r="J132" s="49">
        <f t="shared" si="37"/>
        <v>0</v>
      </c>
      <c r="K132" s="49">
        <f t="shared" si="38"/>
        <v>2419</v>
      </c>
      <c r="L132" s="50">
        <v>0</v>
      </c>
      <c r="M132" s="50">
        <v>0</v>
      </c>
      <c r="N132" s="50">
        <f t="shared" si="39"/>
        <v>0</v>
      </c>
      <c r="O132" s="50">
        <v>0</v>
      </c>
      <c r="P132" s="50">
        <f t="shared" si="40"/>
        <v>0</v>
      </c>
      <c r="Q132" s="50">
        <f t="shared" si="41"/>
        <v>2419</v>
      </c>
      <c r="R132" s="157">
        <v>10.3</v>
      </c>
    </row>
    <row r="133" spans="1:18" ht="12.75">
      <c r="A133" s="10" t="s">
        <v>451</v>
      </c>
      <c r="B133" s="145">
        <v>1241</v>
      </c>
      <c r="C133" s="146">
        <v>3111</v>
      </c>
      <c r="D133" s="49">
        <v>3073</v>
      </c>
      <c r="E133" s="49">
        <v>0</v>
      </c>
      <c r="F133" s="49">
        <v>1152</v>
      </c>
      <c r="G133" s="49">
        <v>38</v>
      </c>
      <c r="H133" s="49"/>
      <c r="I133" s="49"/>
      <c r="J133" s="49">
        <f t="shared" si="37"/>
        <v>0</v>
      </c>
      <c r="K133" s="49">
        <f t="shared" si="38"/>
        <v>4263</v>
      </c>
      <c r="L133" s="50">
        <v>0</v>
      </c>
      <c r="M133" s="50">
        <v>0</v>
      </c>
      <c r="N133" s="50">
        <f t="shared" si="39"/>
        <v>0</v>
      </c>
      <c r="O133" s="50">
        <v>0</v>
      </c>
      <c r="P133" s="50">
        <f t="shared" si="40"/>
        <v>0</v>
      </c>
      <c r="Q133" s="50">
        <f t="shared" si="41"/>
        <v>4263</v>
      </c>
      <c r="R133" s="157">
        <v>17.7</v>
      </c>
    </row>
    <row r="134" spans="1:18" ht="12.75">
      <c r="A134" s="10" t="s">
        <v>452</v>
      </c>
      <c r="B134" s="145">
        <v>1247</v>
      </c>
      <c r="C134" s="146">
        <v>3111</v>
      </c>
      <c r="D134" s="49">
        <v>2283</v>
      </c>
      <c r="E134" s="49">
        <v>0</v>
      </c>
      <c r="F134" s="49">
        <v>845</v>
      </c>
      <c r="G134" s="49">
        <v>27</v>
      </c>
      <c r="H134" s="49"/>
      <c r="I134" s="49"/>
      <c r="J134" s="49">
        <f t="shared" si="37"/>
        <v>0</v>
      </c>
      <c r="K134" s="49">
        <f t="shared" si="38"/>
        <v>3155</v>
      </c>
      <c r="L134" s="50">
        <v>0</v>
      </c>
      <c r="M134" s="50">
        <v>0</v>
      </c>
      <c r="N134" s="50">
        <f t="shared" si="39"/>
        <v>0</v>
      </c>
      <c r="O134" s="50">
        <v>0</v>
      </c>
      <c r="P134" s="50">
        <f t="shared" si="40"/>
        <v>0</v>
      </c>
      <c r="Q134" s="50">
        <f t="shared" si="41"/>
        <v>3155</v>
      </c>
      <c r="R134" s="157">
        <v>14</v>
      </c>
    </row>
    <row r="135" spans="1:18" ht="12.75">
      <c r="A135" s="10" t="s">
        <v>453</v>
      </c>
      <c r="B135" s="145">
        <v>1245</v>
      </c>
      <c r="C135" s="146">
        <v>3111</v>
      </c>
      <c r="D135" s="49">
        <v>2473</v>
      </c>
      <c r="E135" s="49">
        <v>0</v>
      </c>
      <c r="F135" s="49">
        <v>915</v>
      </c>
      <c r="G135" s="49">
        <v>30</v>
      </c>
      <c r="H135" s="49"/>
      <c r="I135" s="49"/>
      <c r="J135" s="49">
        <f t="shared" si="37"/>
        <v>0</v>
      </c>
      <c r="K135" s="49">
        <f t="shared" si="38"/>
        <v>3418</v>
      </c>
      <c r="L135" s="50">
        <v>0</v>
      </c>
      <c r="M135" s="50">
        <v>0</v>
      </c>
      <c r="N135" s="50">
        <f t="shared" si="39"/>
        <v>0</v>
      </c>
      <c r="O135" s="50">
        <v>0</v>
      </c>
      <c r="P135" s="50">
        <f t="shared" si="40"/>
        <v>0</v>
      </c>
      <c r="Q135" s="50">
        <f t="shared" si="41"/>
        <v>3418</v>
      </c>
      <c r="R135" s="157">
        <v>14</v>
      </c>
    </row>
    <row r="136" spans="1:18" ht="12.75">
      <c r="A136" s="10" t="s">
        <v>454</v>
      </c>
      <c r="B136" s="145">
        <v>849</v>
      </c>
      <c r="C136" s="146">
        <v>3111</v>
      </c>
      <c r="D136" s="49">
        <v>1304</v>
      </c>
      <c r="E136" s="49">
        <v>0</v>
      </c>
      <c r="F136" s="49">
        <v>482</v>
      </c>
      <c r="G136" s="49">
        <v>14</v>
      </c>
      <c r="H136" s="49"/>
      <c r="I136" s="49"/>
      <c r="J136" s="49">
        <f t="shared" si="37"/>
        <v>0</v>
      </c>
      <c r="K136" s="49">
        <f t="shared" si="38"/>
        <v>1800</v>
      </c>
      <c r="L136" s="50">
        <v>0</v>
      </c>
      <c r="M136" s="50">
        <v>0</v>
      </c>
      <c r="N136" s="50">
        <f t="shared" si="39"/>
        <v>0</v>
      </c>
      <c r="O136" s="50">
        <v>0</v>
      </c>
      <c r="P136" s="50">
        <f t="shared" si="40"/>
        <v>0</v>
      </c>
      <c r="Q136" s="50">
        <f t="shared" si="41"/>
        <v>1800</v>
      </c>
      <c r="R136" s="157">
        <v>6.8</v>
      </c>
    </row>
    <row r="137" spans="1:18" ht="12.75">
      <c r="A137" s="10" t="s">
        <v>455</v>
      </c>
      <c r="B137" s="145">
        <v>1250</v>
      </c>
      <c r="C137" s="146">
        <v>3111</v>
      </c>
      <c r="D137" s="49">
        <v>2471</v>
      </c>
      <c r="E137" s="49">
        <v>0</v>
      </c>
      <c r="F137" s="49">
        <v>914</v>
      </c>
      <c r="G137" s="49">
        <v>29</v>
      </c>
      <c r="H137" s="49"/>
      <c r="I137" s="49"/>
      <c r="J137" s="49">
        <f t="shared" si="37"/>
        <v>0</v>
      </c>
      <c r="K137" s="49">
        <f t="shared" si="38"/>
        <v>3414</v>
      </c>
      <c r="L137" s="50">
        <v>0</v>
      </c>
      <c r="M137" s="50">
        <v>0</v>
      </c>
      <c r="N137" s="50">
        <f t="shared" si="39"/>
        <v>0</v>
      </c>
      <c r="O137" s="50">
        <v>0</v>
      </c>
      <c r="P137" s="50">
        <f t="shared" si="40"/>
        <v>0</v>
      </c>
      <c r="Q137" s="50">
        <f t="shared" si="41"/>
        <v>3414</v>
      </c>
      <c r="R137" s="157">
        <v>15.5</v>
      </c>
    </row>
    <row r="138" spans="1:18" ht="12.75">
      <c r="A138" s="10" t="s">
        <v>456</v>
      </c>
      <c r="B138" s="145">
        <v>1232</v>
      </c>
      <c r="C138" s="146">
        <v>3111</v>
      </c>
      <c r="D138" s="49">
        <v>2334</v>
      </c>
      <c r="E138" s="49">
        <v>0</v>
      </c>
      <c r="F138" s="49">
        <v>864</v>
      </c>
      <c r="G138" s="49">
        <v>25</v>
      </c>
      <c r="H138" s="49"/>
      <c r="I138" s="49"/>
      <c r="J138" s="49">
        <f t="shared" si="37"/>
        <v>0</v>
      </c>
      <c r="K138" s="49">
        <f t="shared" si="38"/>
        <v>3223</v>
      </c>
      <c r="L138" s="50">
        <v>0</v>
      </c>
      <c r="M138" s="50">
        <v>0</v>
      </c>
      <c r="N138" s="50">
        <f t="shared" si="39"/>
        <v>0</v>
      </c>
      <c r="O138" s="50">
        <v>0</v>
      </c>
      <c r="P138" s="50">
        <f t="shared" si="40"/>
        <v>0</v>
      </c>
      <c r="Q138" s="50">
        <f t="shared" si="41"/>
        <v>3223</v>
      </c>
      <c r="R138" s="157">
        <v>13</v>
      </c>
    </row>
    <row r="139" spans="1:18" ht="12.75">
      <c r="A139" s="10" t="s">
        <v>457</v>
      </c>
      <c r="B139" s="145">
        <v>847</v>
      </c>
      <c r="C139" s="146">
        <v>3111</v>
      </c>
      <c r="D139" s="49">
        <v>2934</v>
      </c>
      <c r="E139" s="49">
        <v>0</v>
      </c>
      <c r="F139" s="49">
        <v>1086</v>
      </c>
      <c r="G139" s="49">
        <v>35</v>
      </c>
      <c r="H139" s="49"/>
      <c r="I139" s="49"/>
      <c r="J139" s="49">
        <f t="shared" si="37"/>
        <v>0</v>
      </c>
      <c r="K139" s="49">
        <f t="shared" si="38"/>
        <v>4055</v>
      </c>
      <c r="L139" s="50">
        <v>0</v>
      </c>
      <c r="M139" s="50">
        <v>0</v>
      </c>
      <c r="N139" s="50">
        <f t="shared" si="39"/>
        <v>0</v>
      </c>
      <c r="O139" s="50">
        <v>0</v>
      </c>
      <c r="P139" s="50">
        <f t="shared" si="40"/>
        <v>0</v>
      </c>
      <c r="Q139" s="50">
        <f t="shared" si="41"/>
        <v>4055</v>
      </c>
      <c r="R139" s="157">
        <v>17</v>
      </c>
    </row>
    <row r="140" spans="1:18" ht="12.75">
      <c r="A140" s="10" t="s">
        <v>458</v>
      </c>
      <c r="B140" s="145">
        <v>1239</v>
      </c>
      <c r="C140" s="146">
        <v>3111</v>
      </c>
      <c r="D140" s="49">
        <v>2213</v>
      </c>
      <c r="E140" s="49">
        <v>0</v>
      </c>
      <c r="F140" s="49">
        <v>819</v>
      </c>
      <c r="G140" s="49">
        <v>27</v>
      </c>
      <c r="H140" s="49"/>
      <c r="I140" s="49"/>
      <c r="J140" s="49">
        <f t="shared" si="37"/>
        <v>0</v>
      </c>
      <c r="K140" s="49">
        <f t="shared" si="38"/>
        <v>3059</v>
      </c>
      <c r="L140" s="50">
        <v>0</v>
      </c>
      <c r="M140" s="50">
        <v>0</v>
      </c>
      <c r="N140" s="50">
        <f t="shared" si="39"/>
        <v>0</v>
      </c>
      <c r="O140" s="50">
        <v>0</v>
      </c>
      <c r="P140" s="50">
        <f t="shared" si="40"/>
        <v>0</v>
      </c>
      <c r="Q140" s="50">
        <f t="shared" si="41"/>
        <v>3059</v>
      </c>
      <c r="R140" s="157">
        <v>13.1</v>
      </c>
    </row>
    <row r="141" spans="1:18" ht="12.75">
      <c r="A141" s="10" t="s">
        <v>459</v>
      </c>
      <c r="B141" s="145">
        <v>1253</v>
      </c>
      <c r="C141" s="146">
        <v>3111</v>
      </c>
      <c r="D141" s="49">
        <v>2373</v>
      </c>
      <c r="E141" s="49">
        <v>0</v>
      </c>
      <c r="F141" s="49">
        <v>878</v>
      </c>
      <c r="G141" s="49">
        <v>28</v>
      </c>
      <c r="H141" s="49"/>
      <c r="I141" s="49"/>
      <c r="J141" s="49">
        <f t="shared" si="37"/>
        <v>0</v>
      </c>
      <c r="K141" s="49">
        <f t="shared" si="38"/>
        <v>3279</v>
      </c>
      <c r="L141" s="50">
        <v>0</v>
      </c>
      <c r="M141" s="50">
        <v>0</v>
      </c>
      <c r="N141" s="50">
        <f t="shared" si="39"/>
        <v>0</v>
      </c>
      <c r="O141" s="50">
        <v>0</v>
      </c>
      <c r="P141" s="50">
        <f t="shared" si="40"/>
        <v>0</v>
      </c>
      <c r="Q141" s="50">
        <f t="shared" si="41"/>
        <v>3279</v>
      </c>
      <c r="R141" s="157">
        <v>13</v>
      </c>
    </row>
    <row r="142" spans="1:18" ht="12.75">
      <c r="A142" s="10" t="s">
        <v>460</v>
      </c>
      <c r="B142" s="145">
        <v>1246</v>
      </c>
      <c r="C142" s="146">
        <v>3111</v>
      </c>
      <c r="D142" s="49">
        <v>1850</v>
      </c>
      <c r="E142" s="49">
        <v>0</v>
      </c>
      <c r="F142" s="49">
        <v>684</v>
      </c>
      <c r="G142" s="49">
        <v>22</v>
      </c>
      <c r="H142" s="49"/>
      <c r="I142" s="49"/>
      <c r="J142" s="49">
        <f t="shared" si="37"/>
        <v>0</v>
      </c>
      <c r="K142" s="49">
        <f t="shared" si="38"/>
        <v>2556</v>
      </c>
      <c r="L142" s="50">
        <v>0</v>
      </c>
      <c r="M142" s="50">
        <v>0</v>
      </c>
      <c r="N142" s="50">
        <f t="shared" si="39"/>
        <v>0</v>
      </c>
      <c r="O142" s="50">
        <v>0</v>
      </c>
      <c r="P142" s="50">
        <f t="shared" si="40"/>
        <v>0</v>
      </c>
      <c r="Q142" s="50">
        <f t="shared" si="41"/>
        <v>2556</v>
      </c>
      <c r="R142" s="157">
        <v>10.4</v>
      </c>
    </row>
    <row r="143" spans="1:18" ht="12.75">
      <c r="A143" s="10" t="s">
        <v>461</v>
      </c>
      <c r="B143" s="145">
        <v>850</v>
      </c>
      <c r="C143" s="146">
        <v>3111</v>
      </c>
      <c r="D143" s="49">
        <v>1801</v>
      </c>
      <c r="E143" s="49">
        <v>0</v>
      </c>
      <c r="F143" s="49">
        <v>666</v>
      </c>
      <c r="G143" s="49">
        <v>21</v>
      </c>
      <c r="H143" s="49"/>
      <c r="I143" s="49"/>
      <c r="J143" s="49">
        <f t="shared" si="37"/>
        <v>0</v>
      </c>
      <c r="K143" s="49">
        <f t="shared" si="38"/>
        <v>2488</v>
      </c>
      <c r="L143" s="50">
        <v>0</v>
      </c>
      <c r="M143" s="50">
        <v>0</v>
      </c>
      <c r="N143" s="50">
        <f t="shared" si="39"/>
        <v>0</v>
      </c>
      <c r="O143" s="50">
        <v>0</v>
      </c>
      <c r="P143" s="50">
        <f t="shared" si="40"/>
        <v>0</v>
      </c>
      <c r="Q143" s="50">
        <f t="shared" si="41"/>
        <v>2488</v>
      </c>
      <c r="R143" s="157">
        <v>10.5</v>
      </c>
    </row>
    <row r="144" spans="1:18" ht="12.75">
      <c r="A144" s="12" t="s">
        <v>462</v>
      </c>
      <c r="B144" s="145"/>
      <c r="C144" s="146"/>
      <c r="D144" s="49"/>
      <c r="E144" s="49"/>
      <c r="F144" s="49"/>
      <c r="G144" s="49"/>
      <c r="H144" s="49"/>
      <c r="I144" s="49"/>
      <c r="J144" s="49"/>
      <c r="K144" s="49"/>
      <c r="L144" s="50"/>
      <c r="M144" s="50"/>
      <c r="N144" s="50"/>
      <c r="O144" s="50"/>
      <c r="P144" s="50"/>
      <c r="Q144" s="50"/>
      <c r="R144" s="157"/>
    </row>
    <row r="145" spans="1:18" ht="12.75">
      <c r="A145" s="10" t="s">
        <v>463</v>
      </c>
      <c r="B145" s="145">
        <v>1332</v>
      </c>
      <c r="C145" s="146">
        <v>3111</v>
      </c>
      <c r="D145" s="49">
        <v>1308</v>
      </c>
      <c r="E145" s="49">
        <v>3</v>
      </c>
      <c r="F145" s="49">
        <v>485</v>
      </c>
      <c r="G145" s="49">
        <v>11</v>
      </c>
      <c r="H145" s="49"/>
      <c r="I145" s="49"/>
      <c r="J145" s="49">
        <f>+H145+I145</f>
        <v>0</v>
      </c>
      <c r="K145" s="49">
        <f>+D145+E145+F145+G145+J145</f>
        <v>1807</v>
      </c>
      <c r="L145" s="50">
        <v>0</v>
      </c>
      <c r="M145" s="50">
        <v>0</v>
      </c>
      <c r="N145" s="50">
        <f>+L145+M145</f>
        <v>0</v>
      </c>
      <c r="O145" s="50">
        <v>0</v>
      </c>
      <c r="P145" s="50">
        <f>+N145+O145</f>
        <v>0</v>
      </c>
      <c r="Q145" s="50">
        <f>+K145+P145</f>
        <v>1807</v>
      </c>
      <c r="R145" s="157">
        <v>7.5</v>
      </c>
    </row>
    <row r="146" spans="1:18" ht="13.5" thickBot="1">
      <c r="A146" s="11" t="s">
        <v>464</v>
      </c>
      <c r="B146" s="147">
        <v>1333</v>
      </c>
      <c r="C146" s="148">
        <v>3111</v>
      </c>
      <c r="D146" s="71">
        <v>1529</v>
      </c>
      <c r="E146" s="71">
        <v>0</v>
      </c>
      <c r="F146" s="71">
        <v>572</v>
      </c>
      <c r="G146" s="71">
        <v>18</v>
      </c>
      <c r="H146" s="71"/>
      <c r="I146" s="71"/>
      <c r="J146" s="71">
        <f>+H146+I146</f>
        <v>0</v>
      </c>
      <c r="K146" s="71">
        <f>+D146+E146+F146+G146+J146</f>
        <v>2119</v>
      </c>
      <c r="L146" s="72">
        <v>0</v>
      </c>
      <c r="M146" s="72">
        <v>0</v>
      </c>
      <c r="N146" s="72">
        <f>+L146+M146</f>
        <v>0</v>
      </c>
      <c r="O146" s="72">
        <v>0</v>
      </c>
      <c r="P146" s="72">
        <f>+N146+O146</f>
        <v>0</v>
      </c>
      <c r="Q146" s="72">
        <f>+K146+P146</f>
        <v>2119</v>
      </c>
      <c r="R146" s="200">
        <v>9.6</v>
      </c>
    </row>
    <row r="147" spans="1:18" ht="13.5" thickBot="1">
      <c r="A147" s="8" t="s">
        <v>465</v>
      </c>
      <c r="B147" s="122"/>
      <c r="C147" s="158"/>
      <c r="D147" s="182">
        <f aca="true" t="shared" si="42" ref="D147:R147">SUM(D126:D146)</f>
        <v>46608</v>
      </c>
      <c r="E147" s="182">
        <f t="shared" si="42"/>
        <v>3</v>
      </c>
      <c r="F147" s="182">
        <f t="shared" si="42"/>
        <v>17267</v>
      </c>
      <c r="G147" s="182">
        <f t="shared" si="42"/>
        <v>542</v>
      </c>
      <c r="H147" s="182">
        <f t="shared" si="42"/>
        <v>0</v>
      </c>
      <c r="I147" s="182">
        <f t="shared" si="42"/>
        <v>0</v>
      </c>
      <c r="J147" s="182">
        <f t="shared" si="42"/>
        <v>0</v>
      </c>
      <c r="K147" s="182">
        <f t="shared" si="42"/>
        <v>64420</v>
      </c>
      <c r="L147" s="201">
        <f t="shared" si="42"/>
        <v>0</v>
      </c>
      <c r="M147" s="201">
        <f t="shared" si="42"/>
        <v>0</v>
      </c>
      <c r="N147" s="201">
        <f t="shared" si="42"/>
        <v>0</v>
      </c>
      <c r="O147" s="201">
        <f t="shared" si="42"/>
        <v>0</v>
      </c>
      <c r="P147" s="201">
        <f t="shared" si="42"/>
        <v>0</v>
      </c>
      <c r="Q147" s="201">
        <f t="shared" si="42"/>
        <v>64420</v>
      </c>
      <c r="R147" s="202">
        <f t="shared" si="42"/>
        <v>267.6</v>
      </c>
    </row>
    <row r="148" spans="1:18" ht="12.75">
      <c r="A148" s="9" t="s">
        <v>466</v>
      </c>
      <c r="B148" s="143"/>
      <c r="C148" s="144"/>
      <c r="D148" s="198"/>
      <c r="E148" s="198"/>
      <c r="F148" s="67"/>
      <c r="G148" s="67"/>
      <c r="H148" s="67"/>
      <c r="I148" s="67"/>
      <c r="J148" s="67"/>
      <c r="K148" s="67"/>
      <c r="L148" s="68"/>
      <c r="M148" s="68"/>
      <c r="N148" s="68"/>
      <c r="O148" s="68"/>
      <c r="P148" s="68"/>
      <c r="Q148" s="68"/>
      <c r="R148" s="199"/>
    </row>
    <row r="149" spans="1:18" ht="12.75">
      <c r="A149" s="10" t="s">
        <v>467</v>
      </c>
      <c r="B149" s="145">
        <v>1269</v>
      </c>
      <c r="C149" s="146">
        <v>3111</v>
      </c>
      <c r="D149" s="49">
        <v>2750</v>
      </c>
      <c r="E149" s="49">
        <v>10</v>
      </c>
      <c r="F149" s="49">
        <v>1021</v>
      </c>
      <c r="G149" s="49">
        <v>35</v>
      </c>
      <c r="H149" s="49"/>
      <c r="I149" s="49"/>
      <c r="J149" s="49">
        <f aca="true" t="shared" si="43" ref="J149:J156">+H149+I149</f>
        <v>0</v>
      </c>
      <c r="K149" s="49">
        <f aca="true" t="shared" si="44" ref="K149:K156">+D149+E149+F149+G149+J149</f>
        <v>3816</v>
      </c>
      <c r="L149" s="50">
        <v>0</v>
      </c>
      <c r="M149" s="50">
        <v>0</v>
      </c>
      <c r="N149" s="50">
        <f aca="true" t="shared" si="45" ref="N149:N156">+L149+M149</f>
        <v>0</v>
      </c>
      <c r="O149" s="50">
        <v>0</v>
      </c>
      <c r="P149" s="50">
        <f aca="true" t="shared" si="46" ref="P149:P156">+N149+O149</f>
        <v>0</v>
      </c>
      <c r="Q149" s="50">
        <f aca="true" t="shared" si="47" ref="Q149:Q156">+K149+P149</f>
        <v>3816</v>
      </c>
      <c r="R149" s="157">
        <v>16.4</v>
      </c>
    </row>
    <row r="150" spans="1:18" ht="12.75">
      <c r="A150" s="10" t="s">
        <v>468</v>
      </c>
      <c r="B150" s="145">
        <v>1266</v>
      </c>
      <c r="C150" s="146">
        <v>3111</v>
      </c>
      <c r="D150" s="49">
        <v>2996</v>
      </c>
      <c r="E150" s="49">
        <v>0</v>
      </c>
      <c r="F150" s="49">
        <v>1108</v>
      </c>
      <c r="G150" s="49">
        <v>36</v>
      </c>
      <c r="H150" s="49"/>
      <c r="I150" s="49"/>
      <c r="J150" s="49">
        <f t="shared" si="43"/>
        <v>0</v>
      </c>
      <c r="K150" s="49">
        <f t="shared" si="44"/>
        <v>4140</v>
      </c>
      <c r="L150" s="50">
        <v>0</v>
      </c>
      <c r="M150" s="50">
        <v>0</v>
      </c>
      <c r="N150" s="50">
        <f t="shared" si="45"/>
        <v>0</v>
      </c>
      <c r="O150" s="50">
        <v>0</v>
      </c>
      <c r="P150" s="50">
        <f t="shared" si="46"/>
        <v>0</v>
      </c>
      <c r="Q150" s="50">
        <f t="shared" si="47"/>
        <v>4140</v>
      </c>
      <c r="R150" s="157">
        <v>16.3</v>
      </c>
    </row>
    <row r="151" spans="1:18" ht="12.75">
      <c r="A151" s="10" t="s">
        <v>469</v>
      </c>
      <c r="B151" s="145">
        <v>1268</v>
      </c>
      <c r="C151" s="146">
        <v>3111</v>
      </c>
      <c r="D151" s="49">
        <v>2957</v>
      </c>
      <c r="E151" s="49">
        <v>0</v>
      </c>
      <c r="F151" s="49">
        <v>1094</v>
      </c>
      <c r="G151" s="49">
        <v>39</v>
      </c>
      <c r="H151" s="49"/>
      <c r="I151" s="49"/>
      <c r="J151" s="49">
        <f t="shared" si="43"/>
        <v>0</v>
      </c>
      <c r="K151" s="49">
        <f t="shared" si="44"/>
        <v>4090</v>
      </c>
      <c r="L151" s="50">
        <v>0</v>
      </c>
      <c r="M151" s="50">
        <v>0</v>
      </c>
      <c r="N151" s="50">
        <f t="shared" si="45"/>
        <v>0</v>
      </c>
      <c r="O151" s="50">
        <v>0</v>
      </c>
      <c r="P151" s="50">
        <f t="shared" si="46"/>
        <v>0</v>
      </c>
      <c r="Q151" s="50">
        <f t="shared" si="47"/>
        <v>4090</v>
      </c>
      <c r="R151" s="157">
        <v>16.5</v>
      </c>
    </row>
    <row r="152" spans="1:18" ht="12.75">
      <c r="A152" s="10" t="s">
        <v>470</v>
      </c>
      <c r="B152" s="145">
        <v>1264</v>
      </c>
      <c r="C152" s="146">
        <v>3111</v>
      </c>
      <c r="D152" s="215">
        <v>1890</v>
      </c>
      <c r="E152" s="49">
        <v>25</v>
      </c>
      <c r="F152" s="49">
        <v>708</v>
      </c>
      <c r="G152" s="49">
        <v>22</v>
      </c>
      <c r="H152" s="49"/>
      <c r="I152" s="49"/>
      <c r="J152" s="49">
        <f t="shared" si="43"/>
        <v>0</v>
      </c>
      <c r="K152" s="49">
        <f t="shared" si="44"/>
        <v>2645</v>
      </c>
      <c r="L152" s="50">
        <v>0</v>
      </c>
      <c r="M152" s="50">
        <v>0</v>
      </c>
      <c r="N152" s="50">
        <f t="shared" si="45"/>
        <v>0</v>
      </c>
      <c r="O152" s="50">
        <v>0</v>
      </c>
      <c r="P152" s="50">
        <f t="shared" si="46"/>
        <v>0</v>
      </c>
      <c r="Q152" s="50">
        <f t="shared" si="47"/>
        <v>2645</v>
      </c>
      <c r="R152" s="157">
        <v>10.5</v>
      </c>
    </row>
    <row r="153" spans="1:18" ht="12.75">
      <c r="A153" s="10" t="s">
        <v>471</v>
      </c>
      <c r="B153" s="145">
        <v>1267</v>
      </c>
      <c r="C153" s="146">
        <v>3111</v>
      </c>
      <c r="D153" s="49">
        <v>2506</v>
      </c>
      <c r="E153" s="49">
        <v>0</v>
      </c>
      <c r="F153" s="49">
        <v>927</v>
      </c>
      <c r="G153" s="49">
        <v>31</v>
      </c>
      <c r="H153" s="49"/>
      <c r="I153" s="49"/>
      <c r="J153" s="49">
        <f t="shared" si="43"/>
        <v>0</v>
      </c>
      <c r="K153" s="49">
        <f t="shared" si="44"/>
        <v>3464</v>
      </c>
      <c r="L153" s="50">
        <v>0</v>
      </c>
      <c r="M153" s="50">
        <v>0</v>
      </c>
      <c r="N153" s="50">
        <f t="shared" si="45"/>
        <v>0</v>
      </c>
      <c r="O153" s="50">
        <v>0</v>
      </c>
      <c r="P153" s="50">
        <f t="shared" si="46"/>
        <v>0</v>
      </c>
      <c r="Q153" s="50">
        <f t="shared" si="47"/>
        <v>3464</v>
      </c>
      <c r="R153" s="157">
        <v>14.1</v>
      </c>
    </row>
    <row r="154" spans="1:18" ht="12.75">
      <c r="A154" s="10" t="s">
        <v>472</v>
      </c>
      <c r="B154" s="145">
        <v>1263</v>
      </c>
      <c r="C154" s="146">
        <v>3111</v>
      </c>
      <c r="D154" s="49">
        <v>1302</v>
      </c>
      <c r="E154" s="49">
        <v>4</v>
      </c>
      <c r="F154" s="49">
        <v>483</v>
      </c>
      <c r="G154" s="49">
        <v>12</v>
      </c>
      <c r="H154" s="49"/>
      <c r="I154" s="49"/>
      <c r="J154" s="49">
        <f t="shared" si="43"/>
        <v>0</v>
      </c>
      <c r="K154" s="49">
        <f t="shared" si="44"/>
        <v>1801</v>
      </c>
      <c r="L154" s="50">
        <v>0</v>
      </c>
      <c r="M154" s="50">
        <v>0</v>
      </c>
      <c r="N154" s="50">
        <f t="shared" si="45"/>
        <v>0</v>
      </c>
      <c r="O154" s="50">
        <v>0</v>
      </c>
      <c r="P154" s="50">
        <f t="shared" si="46"/>
        <v>0</v>
      </c>
      <c r="Q154" s="50">
        <f t="shared" si="47"/>
        <v>1801</v>
      </c>
      <c r="R154" s="157">
        <v>6.9</v>
      </c>
    </row>
    <row r="155" spans="1:18" ht="12.75">
      <c r="A155" s="10" t="s">
        <v>473</v>
      </c>
      <c r="B155" s="145">
        <v>1262</v>
      </c>
      <c r="C155" s="146">
        <v>3111</v>
      </c>
      <c r="D155" s="49">
        <v>4114</v>
      </c>
      <c r="E155" s="49">
        <v>0</v>
      </c>
      <c r="F155" s="49">
        <v>1522</v>
      </c>
      <c r="G155" s="49">
        <v>49</v>
      </c>
      <c r="H155" s="49"/>
      <c r="I155" s="49"/>
      <c r="J155" s="49">
        <f t="shared" si="43"/>
        <v>0</v>
      </c>
      <c r="K155" s="49">
        <f t="shared" si="44"/>
        <v>5685</v>
      </c>
      <c r="L155" s="50">
        <v>0</v>
      </c>
      <c r="M155" s="50">
        <v>0</v>
      </c>
      <c r="N155" s="50">
        <f t="shared" si="45"/>
        <v>0</v>
      </c>
      <c r="O155" s="50">
        <v>0</v>
      </c>
      <c r="P155" s="50">
        <f t="shared" si="46"/>
        <v>0</v>
      </c>
      <c r="Q155" s="50">
        <f t="shared" si="47"/>
        <v>5685</v>
      </c>
      <c r="R155" s="157">
        <v>23.3</v>
      </c>
    </row>
    <row r="156" spans="1:18" ht="13.5" thickBot="1">
      <c r="A156" s="13" t="s">
        <v>474</v>
      </c>
      <c r="B156" s="153">
        <v>1265</v>
      </c>
      <c r="C156" s="154">
        <v>3111</v>
      </c>
      <c r="D156" s="83">
        <v>2917</v>
      </c>
      <c r="E156" s="83">
        <v>0</v>
      </c>
      <c r="F156" s="83">
        <v>1079</v>
      </c>
      <c r="G156" s="83">
        <v>37</v>
      </c>
      <c r="H156" s="83"/>
      <c r="I156" s="83"/>
      <c r="J156" s="83">
        <f t="shared" si="43"/>
        <v>0</v>
      </c>
      <c r="K156" s="83">
        <f t="shared" si="44"/>
        <v>4033</v>
      </c>
      <c r="L156" s="84">
        <v>0</v>
      </c>
      <c r="M156" s="84">
        <v>0</v>
      </c>
      <c r="N156" s="84">
        <f t="shared" si="45"/>
        <v>0</v>
      </c>
      <c r="O156" s="84">
        <v>0</v>
      </c>
      <c r="P156" s="84">
        <f t="shared" si="46"/>
        <v>0</v>
      </c>
      <c r="Q156" s="84">
        <f t="shared" si="47"/>
        <v>4033</v>
      </c>
      <c r="R156" s="211">
        <v>16.8</v>
      </c>
    </row>
    <row r="157" spans="1:18" ht="13.5" thickBot="1">
      <c r="A157" s="155" t="s">
        <v>475</v>
      </c>
      <c r="B157" s="159"/>
      <c r="C157" s="160"/>
      <c r="D157" s="212">
        <f aca="true" t="shared" si="48" ref="D157:R157">SUM(D149:D156)</f>
        <v>21432</v>
      </c>
      <c r="E157" s="212">
        <f t="shared" si="48"/>
        <v>39</v>
      </c>
      <c r="F157" s="212">
        <f t="shared" si="48"/>
        <v>7942</v>
      </c>
      <c r="G157" s="212">
        <f t="shared" si="48"/>
        <v>261</v>
      </c>
      <c r="H157" s="212">
        <f t="shared" si="48"/>
        <v>0</v>
      </c>
      <c r="I157" s="212">
        <f t="shared" si="48"/>
        <v>0</v>
      </c>
      <c r="J157" s="212">
        <f t="shared" si="48"/>
        <v>0</v>
      </c>
      <c r="K157" s="212">
        <f t="shared" si="48"/>
        <v>29674</v>
      </c>
      <c r="L157" s="213">
        <f t="shared" si="48"/>
        <v>0</v>
      </c>
      <c r="M157" s="213">
        <f t="shared" si="48"/>
        <v>0</v>
      </c>
      <c r="N157" s="213">
        <f t="shared" si="48"/>
        <v>0</v>
      </c>
      <c r="O157" s="213">
        <f t="shared" si="48"/>
        <v>0</v>
      </c>
      <c r="P157" s="213">
        <f t="shared" si="48"/>
        <v>0</v>
      </c>
      <c r="Q157" s="213">
        <f t="shared" si="48"/>
        <v>29674</v>
      </c>
      <c r="R157" s="214">
        <f t="shared" si="48"/>
        <v>120.8</v>
      </c>
    </row>
    <row r="158" spans="1:18" ht="12.75">
      <c r="A158" s="9" t="s">
        <v>476</v>
      </c>
      <c r="B158" s="143"/>
      <c r="C158" s="144"/>
      <c r="D158" s="198"/>
      <c r="E158" s="198"/>
      <c r="F158" s="67"/>
      <c r="G158" s="67"/>
      <c r="H158" s="67"/>
      <c r="I158" s="67"/>
      <c r="J158" s="67"/>
      <c r="K158" s="67"/>
      <c r="L158" s="68"/>
      <c r="M158" s="68"/>
      <c r="N158" s="68"/>
      <c r="O158" s="68"/>
      <c r="P158" s="68"/>
      <c r="Q158" s="68"/>
      <c r="R158" s="199"/>
    </row>
    <row r="159" spans="1:18" ht="12.75">
      <c r="A159" s="10" t="s">
        <v>477</v>
      </c>
      <c r="B159" s="145">
        <v>1274</v>
      </c>
      <c r="C159" s="146">
        <v>3111</v>
      </c>
      <c r="D159" s="49">
        <v>1319</v>
      </c>
      <c r="E159" s="49">
        <v>10</v>
      </c>
      <c r="F159" s="49">
        <v>492</v>
      </c>
      <c r="G159" s="49">
        <v>16</v>
      </c>
      <c r="H159" s="49"/>
      <c r="I159" s="49"/>
      <c r="J159" s="49">
        <f aca="true" t="shared" si="49" ref="J159:J181">+H159+I159</f>
        <v>0</v>
      </c>
      <c r="K159" s="49">
        <f aca="true" t="shared" si="50" ref="K159:K181">+D159+E159+F159+G159+J159</f>
        <v>1837</v>
      </c>
      <c r="L159" s="50">
        <v>0</v>
      </c>
      <c r="M159" s="50">
        <v>0</v>
      </c>
      <c r="N159" s="50">
        <f aca="true" t="shared" si="51" ref="N159:N181">+L159+M159</f>
        <v>0</v>
      </c>
      <c r="O159" s="50">
        <v>0</v>
      </c>
      <c r="P159" s="50">
        <f aca="true" t="shared" si="52" ref="P159:P181">+N159+O159</f>
        <v>0</v>
      </c>
      <c r="Q159" s="50">
        <f aca="true" t="shared" si="53" ref="Q159:Q181">+K159+P159</f>
        <v>1837</v>
      </c>
      <c r="R159" s="157">
        <v>7.5</v>
      </c>
    </row>
    <row r="160" spans="1:18" ht="12.75">
      <c r="A160" s="10" t="s">
        <v>478</v>
      </c>
      <c r="B160" s="145">
        <v>1286</v>
      </c>
      <c r="C160" s="146">
        <v>3111</v>
      </c>
      <c r="D160" s="49">
        <v>2373</v>
      </c>
      <c r="E160" s="49">
        <v>0</v>
      </c>
      <c r="F160" s="49">
        <v>878</v>
      </c>
      <c r="G160" s="49">
        <v>27</v>
      </c>
      <c r="H160" s="49"/>
      <c r="I160" s="49"/>
      <c r="J160" s="49">
        <f t="shared" si="49"/>
        <v>0</v>
      </c>
      <c r="K160" s="49">
        <f t="shared" si="50"/>
        <v>3278</v>
      </c>
      <c r="L160" s="50">
        <v>0</v>
      </c>
      <c r="M160" s="50">
        <v>0</v>
      </c>
      <c r="N160" s="50">
        <f t="shared" si="51"/>
        <v>0</v>
      </c>
      <c r="O160" s="50">
        <v>0</v>
      </c>
      <c r="P160" s="50">
        <f t="shared" si="52"/>
        <v>0</v>
      </c>
      <c r="Q160" s="50">
        <f t="shared" si="53"/>
        <v>3278</v>
      </c>
      <c r="R160" s="157">
        <v>13.1</v>
      </c>
    </row>
    <row r="161" spans="1:18" ht="12.75">
      <c r="A161" s="10" t="s">
        <v>479</v>
      </c>
      <c r="B161" s="145">
        <v>1273</v>
      </c>
      <c r="C161" s="146">
        <v>3111</v>
      </c>
      <c r="D161" s="49">
        <v>2412</v>
      </c>
      <c r="E161" s="49">
        <v>0</v>
      </c>
      <c r="F161" s="49">
        <v>892</v>
      </c>
      <c r="G161" s="49">
        <v>29</v>
      </c>
      <c r="H161" s="49"/>
      <c r="I161" s="49"/>
      <c r="J161" s="49">
        <f t="shared" si="49"/>
        <v>0</v>
      </c>
      <c r="K161" s="49">
        <f t="shared" si="50"/>
        <v>3333</v>
      </c>
      <c r="L161" s="50">
        <v>0</v>
      </c>
      <c r="M161" s="50">
        <v>0</v>
      </c>
      <c r="N161" s="50">
        <f t="shared" si="51"/>
        <v>0</v>
      </c>
      <c r="O161" s="50">
        <v>0</v>
      </c>
      <c r="P161" s="50">
        <f t="shared" si="52"/>
        <v>0</v>
      </c>
      <c r="Q161" s="50">
        <f t="shared" si="53"/>
        <v>3333</v>
      </c>
      <c r="R161" s="157">
        <v>14</v>
      </c>
    </row>
    <row r="162" spans="1:18" ht="12.75">
      <c r="A162" s="10" t="s">
        <v>480</v>
      </c>
      <c r="B162" s="145">
        <v>853</v>
      </c>
      <c r="C162" s="146">
        <v>3111</v>
      </c>
      <c r="D162" s="49">
        <v>1668</v>
      </c>
      <c r="E162" s="49">
        <v>8</v>
      </c>
      <c r="F162" s="49">
        <v>620</v>
      </c>
      <c r="G162" s="49">
        <v>18</v>
      </c>
      <c r="H162" s="49"/>
      <c r="I162" s="49"/>
      <c r="J162" s="49">
        <f t="shared" si="49"/>
        <v>0</v>
      </c>
      <c r="K162" s="49">
        <f t="shared" si="50"/>
        <v>2314</v>
      </c>
      <c r="L162" s="50">
        <v>0</v>
      </c>
      <c r="M162" s="50">
        <v>0</v>
      </c>
      <c r="N162" s="50">
        <f t="shared" si="51"/>
        <v>0</v>
      </c>
      <c r="O162" s="50">
        <v>0</v>
      </c>
      <c r="P162" s="50">
        <f t="shared" si="52"/>
        <v>0</v>
      </c>
      <c r="Q162" s="50">
        <f t="shared" si="53"/>
        <v>2314</v>
      </c>
      <c r="R162" s="157">
        <v>9.6</v>
      </c>
    </row>
    <row r="163" spans="1:18" ht="12.75">
      <c r="A163" s="10" t="s">
        <v>481</v>
      </c>
      <c r="B163" s="145">
        <v>1280</v>
      </c>
      <c r="C163" s="146">
        <v>3111</v>
      </c>
      <c r="D163" s="49">
        <v>3578</v>
      </c>
      <c r="E163" s="49">
        <v>44</v>
      </c>
      <c r="F163" s="49">
        <v>1339</v>
      </c>
      <c r="G163" s="49">
        <v>41</v>
      </c>
      <c r="H163" s="49"/>
      <c r="I163" s="49"/>
      <c r="J163" s="49">
        <f t="shared" si="49"/>
        <v>0</v>
      </c>
      <c r="K163" s="49">
        <f t="shared" si="50"/>
        <v>5002</v>
      </c>
      <c r="L163" s="50">
        <v>0</v>
      </c>
      <c r="M163" s="50">
        <v>0</v>
      </c>
      <c r="N163" s="50">
        <f t="shared" si="51"/>
        <v>0</v>
      </c>
      <c r="O163" s="50">
        <v>0</v>
      </c>
      <c r="P163" s="50">
        <f t="shared" si="52"/>
        <v>0</v>
      </c>
      <c r="Q163" s="50">
        <f t="shared" si="53"/>
        <v>5002</v>
      </c>
      <c r="R163" s="157">
        <v>20.5</v>
      </c>
    </row>
    <row r="164" spans="1:18" ht="12.75">
      <c r="A164" s="10" t="s">
        <v>482</v>
      </c>
      <c r="B164" s="145">
        <v>1275</v>
      </c>
      <c r="C164" s="146">
        <v>3111</v>
      </c>
      <c r="D164" s="49">
        <v>2795</v>
      </c>
      <c r="E164" s="49">
        <v>14</v>
      </c>
      <c r="F164" s="49">
        <v>1039</v>
      </c>
      <c r="G164" s="49">
        <v>34</v>
      </c>
      <c r="H164" s="49"/>
      <c r="I164" s="49"/>
      <c r="J164" s="49">
        <f t="shared" si="49"/>
        <v>0</v>
      </c>
      <c r="K164" s="49">
        <f t="shared" si="50"/>
        <v>3882</v>
      </c>
      <c r="L164" s="50">
        <v>0</v>
      </c>
      <c r="M164" s="50">
        <v>0</v>
      </c>
      <c r="N164" s="50">
        <f t="shared" si="51"/>
        <v>0</v>
      </c>
      <c r="O164" s="50">
        <v>0</v>
      </c>
      <c r="P164" s="50">
        <f t="shared" si="52"/>
        <v>0</v>
      </c>
      <c r="Q164" s="50">
        <f t="shared" si="53"/>
        <v>3882</v>
      </c>
      <c r="R164" s="157">
        <v>16.5</v>
      </c>
    </row>
    <row r="165" spans="1:18" ht="12.75">
      <c r="A165" s="10" t="s">
        <v>483</v>
      </c>
      <c r="B165" s="145">
        <v>854</v>
      </c>
      <c r="C165" s="146">
        <v>3111</v>
      </c>
      <c r="D165" s="49">
        <v>2715</v>
      </c>
      <c r="E165" s="49">
        <v>0</v>
      </c>
      <c r="F165" s="49">
        <v>1005</v>
      </c>
      <c r="G165" s="49">
        <v>28</v>
      </c>
      <c r="H165" s="49"/>
      <c r="I165" s="49"/>
      <c r="J165" s="49">
        <f t="shared" si="49"/>
        <v>0</v>
      </c>
      <c r="K165" s="49">
        <f t="shared" si="50"/>
        <v>3748</v>
      </c>
      <c r="L165" s="50">
        <v>0</v>
      </c>
      <c r="M165" s="50">
        <v>0</v>
      </c>
      <c r="N165" s="50">
        <f t="shared" si="51"/>
        <v>0</v>
      </c>
      <c r="O165" s="50">
        <v>0</v>
      </c>
      <c r="P165" s="50">
        <f t="shared" si="52"/>
        <v>0</v>
      </c>
      <c r="Q165" s="50">
        <f t="shared" si="53"/>
        <v>3748</v>
      </c>
      <c r="R165" s="157">
        <v>15.9</v>
      </c>
    </row>
    <row r="166" spans="1:18" ht="12.75">
      <c r="A166" s="10" t="s">
        <v>484</v>
      </c>
      <c r="B166" s="145">
        <v>1290</v>
      </c>
      <c r="C166" s="146">
        <v>3111</v>
      </c>
      <c r="D166" s="49">
        <v>1915</v>
      </c>
      <c r="E166" s="49">
        <v>22</v>
      </c>
      <c r="F166" s="49">
        <v>716</v>
      </c>
      <c r="G166" s="49">
        <v>21</v>
      </c>
      <c r="H166" s="49"/>
      <c r="I166" s="49"/>
      <c r="J166" s="49">
        <f t="shared" si="49"/>
        <v>0</v>
      </c>
      <c r="K166" s="49">
        <f t="shared" si="50"/>
        <v>2674</v>
      </c>
      <c r="L166" s="50">
        <v>0</v>
      </c>
      <c r="M166" s="50">
        <v>0</v>
      </c>
      <c r="N166" s="50">
        <f t="shared" si="51"/>
        <v>0</v>
      </c>
      <c r="O166" s="50">
        <v>0</v>
      </c>
      <c r="P166" s="50">
        <f t="shared" si="52"/>
        <v>0</v>
      </c>
      <c r="Q166" s="50">
        <f t="shared" si="53"/>
        <v>2674</v>
      </c>
      <c r="R166" s="157">
        <v>10.8</v>
      </c>
    </row>
    <row r="167" spans="1:18" ht="12.75">
      <c r="A167" s="10" t="s">
        <v>485</v>
      </c>
      <c r="B167" s="145">
        <v>855</v>
      </c>
      <c r="C167" s="146">
        <v>3111</v>
      </c>
      <c r="D167" s="49">
        <v>1789</v>
      </c>
      <c r="E167" s="49">
        <v>22</v>
      </c>
      <c r="F167" s="49">
        <v>670</v>
      </c>
      <c r="G167" s="49">
        <v>22</v>
      </c>
      <c r="H167" s="49"/>
      <c r="I167" s="49"/>
      <c r="J167" s="49">
        <f t="shared" si="49"/>
        <v>0</v>
      </c>
      <c r="K167" s="49">
        <f t="shared" si="50"/>
        <v>2503</v>
      </c>
      <c r="L167" s="50">
        <v>0</v>
      </c>
      <c r="M167" s="50">
        <v>0</v>
      </c>
      <c r="N167" s="50">
        <f t="shared" si="51"/>
        <v>0</v>
      </c>
      <c r="O167" s="50">
        <v>0</v>
      </c>
      <c r="P167" s="50">
        <f t="shared" si="52"/>
        <v>0</v>
      </c>
      <c r="Q167" s="50">
        <f t="shared" si="53"/>
        <v>2503</v>
      </c>
      <c r="R167" s="157">
        <v>10.3</v>
      </c>
    </row>
    <row r="168" spans="1:18" ht="12.75">
      <c r="A168" s="10" t="s">
        <v>486</v>
      </c>
      <c r="B168" s="145">
        <v>1292</v>
      </c>
      <c r="C168" s="146">
        <v>3111</v>
      </c>
      <c r="D168" s="49">
        <v>2390</v>
      </c>
      <c r="E168" s="49">
        <v>31</v>
      </c>
      <c r="F168" s="49">
        <v>895</v>
      </c>
      <c r="G168" s="49">
        <v>28</v>
      </c>
      <c r="H168" s="49"/>
      <c r="I168" s="49"/>
      <c r="J168" s="49">
        <f t="shared" si="49"/>
        <v>0</v>
      </c>
      <c r="K168" s="49">
        <f t="shared" si="50"/>
        <v>3344</v>
      </c>
      <c r="L168" s="50">
        <v>0</v>
      </c>
      <c r="M168" s="50">
        <v>0</v>
      </c>
      <c r="N168" s="50">
        <f t="shared" si="51"/>
        <v>0</v>
      </c>
      <c r="O168" s="50">
        <v>0</v>
      </c>
      <c r="P168" s="50">
        <f t="shared" si="52"/>
        <v>0</v>
      </c>
      <c r="Q168" s="50">
        <f t="shared" si="53"/>
        <v>3344</v>
      </c>
      <c r="R168" s="157">
        <v>13.9</v>
      </c>
    </row>
    <row r="169" spans="1:18" ht="12.75">
      <c r="A169" s="10" t="s">
        <v>487</v>
      </c>
      <c r="B169" s="145">
        <v>1288</v>
      </c>
      <c r="C169" s="146">
        <v>3111</v>
      </c>
      <c r="D169" s="49">
        <v>2248</v>
      </c>
      <c r="E169" s="49">
        <v>31</v>
      </c>
      <c r="F169" s="49">
        <v>842</v>
      </c>
      <c r="G169" s="49">
        <v>26</v>
      </c>
      <c r="H169" s="49"/>
      <c r="I169" s="49"/>
      <c r="J169" s="49">
        <f t="shared" si="49"/>
        <v>0</v>
      </c>
      <c r="K169" s="49">
        <f t="shared" si="50"/>
        <v>3147</v>
      </c>
      <c r="L169" s="50">
        <v>0</v>
      </c>
      <c r="M169" s="50">
        <v>0</v>
      </c>
      <c r="N169" s="50">
        <f t="shared" si="51"/>
        <v>0</v>
      </c>
      <c r="O169" s="50">
        <v>0</v>
      </c>
      <c r="P169" s="50">
        <f t="shared" si="52"/>
        <v>0</v>
      </c>
      <c r="Q169" s="50">
        <f t="shared" si="53"/>
        <v>3147</v>
      </c>
      <c r="R169" s="157">
        <v>12.4</v>
      </c>
    </row>
    <row r="170" spans="1:18" ht="12.75">
      <c r="A170" s="10" t="s">
        <v>488</v>
      </c>
      <c r="B170" s="145">
        <v>1276</v>
      </c>
      <c r="C170" s="146">
        <v>3111</v>
      </c>
      <c r="D170" s="49">
        <v>2418</v>
      </c>
      <c r="E170" s="49">
        <v>29</v>
      </c>
      <c r="F170" s="49">
        <v>905</v>
      </c>
      <c r="G170" s="49">
        <v>30</v>
      </c>
      <c r="H170" s="49"/>
      <c r="I170" s="49"/>
      <c r="J170" s="49">
        <f t="shared" si="49"/>
        <v>0</v>
      </c>
      <c r="K170" s="49">
        <f t="shared" si="50"/>
        <v>3382</v>
      </c>
      <c r="L170" s="50">
        <v>0</v>
      </c>
      <c r="M170" s="50">
        <v>0</v>
      </c>
      <c r="N170" s="50">
        <f t="shared" si="51"/>
        <v>0</v>
      </c>
      <c r="O170" s="50">
        <v>0</v>
      </c>
      <c r="P170" s="50">
        <f t="shared" si="52"/>
        <v>0</v>
      </c>
      <c r="Q170" s="50">
        <f t="shared" si="53"/>
        <v>3382</v>
      </c>
      <c r="R170" s="157">
        <v>13.8</v>
      </c>
    </row>
    <row r="171" spans="1:18" ht="12.75">
      <c r="A171" s="10" t="s">
        <v>489</v>
      </c>
      <c r="B171" s="145">
        <v>1293</v>
      </c>
      <c r="C171" s="146">
        <v>3111</v>
      </c>
      <c r="D171" s="49">
        <v>1981</v>
      </c>
      <c r="E171" s="49">
        <v>22</v>
      </c>
      <c r="F171" s="49">
        <v>740</v>
      </c>
      <c r="G171" s="49">
        <v>24</v>
      </c>
      <c r="H171" s="49"/>
      <c r="I171" s="49"/>
      <c r="J171" s="49">
        <f t="shared" si="49"/>
        <v>0</v>
      </c>
      <c r="K171" s="49">
        <f t="shared" si="50"/>
        <v>2767</v>
      </c>
      <c r="L171" s="50">
        <v>0</v>
      </c>
      <c r="M171" s="50">
        <v>0</v>
      </c>
      <c r="N171" s="50">
        <f t="shared" si="51"/>
        <v>0</v>
      </c>
      <c r="O171" s="50">
        <v>0</v>
      </c>
      <c r="P171" s="50">
        <f t="shared" si="52"/>
        <v>0</v>
      </c>
      <c r="Q171" s="50">
        <f t="shared" si="53"/>
        <v>2767</v>
      </c>
      <c r="R171" s="157">
        <v>11.3</v>
      </c>
    </row>
    <row r="172" spans="1:18" ht="12.75">
      <c r="A172" s="10" t="s">
        <v>490</v>
      </c>
      <c r="B172" s="145">
        <v>1284</v>
      </c>
      <c r="C172" s="146">
        <v>3111</v>
      </c>
      <c r="D172" s="49">
        <v>3600</v>
      </c>
      <c r="E172" s="49">
        <v>52</v>
      </c>
      <c r="F172" s="49">
        <v>1350</v>
      </c>
      <c r="G172" s="49">
        <v>44</v>
      </c>
      <c r="H172" s="49"/>
      <c r="I172" s="49"/>
      <c r="J172" s="49">
        <f t="shared" si="49"/>
        <v>0</v>
      </c>
      <c r="K172" s="49">
        <f t="shared" si="50"/>
        <v>5046</v>
      </c>
      <c r="L172" s="50">
        <v>0</v>
      </c>
      <c r="M172" s="50">
        <v>0</v>
      </c>
      <c r="N172" s="50">
        <f t="shared" si="51"/>
        <v>0</v>
      </c>
      <c r="O172" s="50">
        <v>0</v>
      </c>
      <c r="P172" s="50">
        <f t="shared" si="52"/>
        <v>0</v>
      </c>
      <c r="Q172" s="50">
        <f t="shared" si="53"/>
        <v>5046</v>
      </c>
      <c r="R172" s="157">
        <v>20.8</v>
      </c>
    </row>
    <row r="173" spans="1:18" ht="12.75">
      <c r="A173" s="10" t="s">
        <v>491</v>
      </c>
      <c r="B173" s="145">
        <v>1281</v>
      </c>
      <c r="C173" s="146">
        <v>3111</v>
      </c>
      <c r="D173" s="49">
        <v>2178</v>
      </c>
      <c r="E173" s="49">
        <v>0</v>
      </c>
      <c r="F173" s="49">
        <v>806</v>
      </c>
      <c r="G173" s="49">
        <v>28</v>
      </c>
      <c r="H173" s="49"/>
      <c r="I173" s="49"/>
      <c r="J173" s="49">
        <f t="shared" si="49"/>
        <v>0</v>
      </c>
      <c r="K173" s="49">
        <f t="shared" si="50"/>
        <v>3012</v>
      </c>
      <c r="L173" s="50">
        <v>0</v>
      </c>
      <c r="M173" s="50">
        <v>0</v>
      </c>
      <c r="N173" s="50">
        <f t="shared" si="51"/>
        <v>0</v>
      </c>
      <c r="O173" s="50">
        <v>0</v>
      </c>
      <c r="P173" s="50">
        <f t="shared" si="52"/>
        <v>0</v>
      </c>
      <c r="Q173" s="50">
        <f t="shared" si="53"/>
        <v>3012</v>
      </c>
      <c r="R173" s="157">
        <v>13</v>
      </c>
    </row>
    <row r="174" spans="1:18" ht="12.75">
      <c r="A174" s="10" t="s">
        <v>492</v>
      </c>
      <c r="B174" s="145">
        <v>1291</v>
      </c>
      <c r="C174" s="146">
        <v>3111</v>
      </c>
      <c r="D174" s="49">
        <v>1762</v>
      </c>
      <c r="E174" s="49">
        <v>0</v>
      </c>
      <c r="F174" s="49">
        <v>652</v>
      </c>
      <c r="G174" s="49">
        <v>22</v>
      </c>
      <c r="H174" s="49"/>
      <c r="I174" s="49"/>
      <c r="J174" s="49">
        <f t="shared" si="49"/>
        <v>0</v>
      </c>
      <c r="K174" s="49">
        <f t="shared" si="50"/>
        <v>2436</v>
      </c>
      <c r="L174" s="50">
        <v>0</v>
      </c>
      <c r="M174" s="50">
        <v>0</v>
      </c>
      <c r="N174" s="50">
        <f t="shared" si="51"/>
        <v>0</v>
      </c>
      <c r="O174" s="50">
        <v>0</v>
      </c>
      <c r="P174" s="50">
        <f t="shared" si="52"/>
        <v>0</v>
      </c>
      <c r="Q174" s="50">
        <f t="shared" si="53"/>
        <v>2436</v>
      </c>
      <c r="R174" s="157">
        <v>10.4</v>
      </c>
    </row>
    <row r="175" spans="1:18" ht="12.75">
      <c r="A175" s="10" t="s">
        <v>493</v>
      </c>
      <c r="B175" s="145">
        <v>1287</v>
      </c>
      <c r="C175" s="146">
        <v>3111</v>
      </c>
      <c r="D175" s="49">
        <v>2212</v>
      </c>
      <c r="E175" s="49">
        <v>50</v>
      </c>
      <c r="F175" s="49">
        <v>837</v>
      </c>
      <c r="G175" s="49">
        <v>27</v>
      </c>
      <c r="H175" s="49"/>
      <c r="I175" s="49"/>
      <c r="J175" s="49">
        <f t="shared" si="49"/>
        <v>0</v>
      </c>
      <c r="K175" s="49">
        <f t="shared" si="50"/>
        <v>3126</v>
      </c>
      <c r="L175" s="50">
        <v>0</v>
      </c>
      <c r="M175" s="50">
        <v>0</v>
      </c>
      <c r="N175" s="50">
        <f t="shared" si="51"/>
        <v>0</v>
      </c>
      <c r="O175" s="50">
        <v>0</v>
      </c>
      <c r="P175" s="50">
        <f t="shared" si="52"/>
        <v>0</v>
      </c>
      <c r="Q175" s="50">
        <f t="shared" si="53"/>
        <v>3126</v>
      </c>
      <c r="R175" s="157">
        <v>12.9</v>
      </c>
    </row>
    <row r="176" spans="1:18" ht="12.75">
      <c r="A176" s="10" t="s">
        <v>494</v>
      </c>
      <c r="B176" s="145">
        <v>1277</v>
      </c>
      <c r="C176" s="146">
        <v>3111</v>
      </c>
      <c r="D176" s="49">
        <v>2340</v>
      </c>
      <c r="E176" s="49">
        <v>32</v>
      </c>
      <c r="F176" s="49">
        <v>877</v>
      </c>
      <c r="G176" s="49">
        <v>27</v>
      </c>
      <c r="H176" s="49"/>
      <c r="I176" s="49"/>
      <c r="J176" s="49">
        <f t="shared" si="49"/>
        <v>0</v>
      </c>
      <c r="K176" s="49">
        <f t="shared" si="50"/>
        <v>3276</v>
      </c>
      <c r="L176" s="50">
        <v>0</v>
      </c>
      <c r="M176" s="50">
        <v>0</v>
      </c>
      <c r="N176" s="50">
        <f t="shared" si="51"/>
        <v>0</v>
      </c>
      <c r="O176" s="50">
        <v>0</v>
      </c>
      <c r="P176" s="50">
        <f t="shared" si="52"/>
        <v>0</v>
      </c>
      <c r="Q176" s="50">
        <f t="shared" si="53"/>
        <v>3276</v>
      </c>
      <c r="R176" s="157">
        <v>13.4</v>
      </c>
    </row>
    <row r="177" spans="1:18" ht="12.75">
      <c r="A177" s="10" t="s">
        <v>495</v>
      </c>
      <c r="B177" s="145">
        <v>1282</v>
      </c>
      <c r="C177" s="146">
        <v>3111</v>
      </c>
      <c r="D177" s="49">
        <v>1683</v>
      </c>
      <c r="E177" s="49">
        <v>8</v>
      </c>
      <c r="F177" s="49">
        <v>625</v>
      </c>
      <c r="G177" s="49">
        <v>19</v>
      </c>
      <c r="H177" s="49"/>
      <c r="I177" s="49"/>
      <c r="J177" s="49">
        <f t="shared" si="49"/>
        <v>0</v>
      </c>
      <c r="K177" s="49">
        <f t="shared" si="50"/>
        <v>2335</v>
      </c>
      <c r="L177" s="50">
        <v>0</v>
      </c>
      <c r="M177" s="50">
        <v>0</v>
      </c>
      <c r="N177" s="50">
        <f t="shared" si="51"/>
        <v>0</v>
      </c>
      <c r="O177" s="50">
        <v>0</v>
      </c>
      <c r="P177" s="50">
        <f t="shared" si="52"/>
        <v>0</v>
      </c>
      <c r="Q177" s="50">
        <f t="shared" si="53"/>
        <v>2335</v>
      </c>
      <c r="R177" s="157">
        <v>9.7</v>
      </c>
    </row>
    <row r="178" spans="1:18" ht="12.75">
      <c r="A178" s="10" t="s">
        <v>496</v>
      </c>
      <c r="B178" s="145">
        <v>1289</v>
      </c>
      <c r="C178" s="146">
        <v>3111</v>
      </c>
      <c r="D178" s="49">
        <v>2353</v>
      </c>
      <c r="E178" s="49">
        <v>30</v>
      </c>
      <c r="F178" s="49">
        <v>881</v>
      </c>
      <c r="G178" s="49">
        <v>29</v>
      </c>
      <c r="H178" s="49"/>
      <c r="I178" s="49"/>
      <c r="J178" s="49">
        <f t="shared" si="49"/>
        <v>0</v>
      </c>
      <c r="K178" s="49">
        <f t="shared" si="50"/>
        <v>3293</v>
      </c>
      <c r="L178" s="50">
        <v>0</v>
      </c>
      <c r="M178" s="50">
        <v>0</v>
      </c>
      <c r="N178" s="50">
        <f t="shared" si="51"/>
        <v>0</v>
      </c>
      <c r="O178" s="50">
        <v>0</v>
      </c>
      <c r="P178" s="50">
        <f t="shared" si="52"/>
        <v>0</v>
      </c>
      <c r="Q178" s="50">
        <f t="shared" si="53"/>
        <v>3293</v>
      </c>
      <c r="R178" s="157">
        <v>13.6</v>
      </c>
    </row>
    <row r="179" spans="1:18" ht="12.75">
      <c r="A179" s="10" t="s">
        <v>497</v>
      </c>
      <c r="B179" s="145">
        <v>1285</v>
      </c>
      <c r="C179" s="146">
        <v>3111</v>
      </c>
      <c r="D179" s="49">
        <v>2065</v>
      </c>
      <c r="E179" s="49">
        <v>30</v>
      </c>
      <c r="F179" s="49">
        <v>775</v>
      </c>
      <c r="G179" s="49">
        <v>23</v>
      </c>
      <c r="H179" s="49"/>
      <c r="I179" s="49"/>
      <c r="J179" s="49">
        <f t="shared" si="49"/>
        <v>0</v>
      </c>
      <c r="K179" s="49">
        <f t="shared" si="50"/>
        <v>2893</v>
      </c>
      <c r="L179" s="50">
        <v>0</v>
      </c>
      <c r="M179" s="50">
        <v>0</v>
      </c>
      <c r="N179" s="50">
        <f t="shared" si="51"/>
        <v>0</v>
      </c>
      <c r="O179" s="50">
        <v>0</v>
      </c>
      <c r="P179" s="50">
        <f t="shared" si="52"/>
        <v>0</v>
      </c>
      <c r="Q179" s="50">
        <f t="shared" si="53"/>
        <v>2893</v>
      </c>
      <c r="R179" s="157">
        <v>12.1</v>
      </c>
    </row>
    <row r="180" spans="1:18" ht="12.75">
      <c r="A180" s="10" t="s">
        <v>498</v>
      </c>
      <c r="B180" s="145">
        <v>852</v>
      </c>
      <c r="C180" s="146">
        <v>3111</v>
      </c>
      <c r="D180" s="49">
        <v>2354</v>
      </c>
      <c r="E180" s="49">
        <v>30</v>
      </c>
      <c r="F180" s="49">
        <v>882</v>
      </c>
      <c r="G180" s="49">
        <v>28</v>
      </c>
      <c r="H180" s="49"/>
      <c r="I180" s="49"/>
      <c r="J180" s="49">
        <f t="shared" si="49"/>
        <v>0</v>
      </c>
      <c r="K180" s="49">
        <f t="shared" si="50"/>
        <v>3294</v>
      </c>
      <c r="L180" s="50">
        <v>0</v>
      </c>
      <c r="M180" s="50">
        <v>0</v>
      </c>
      <c r="N180" s="50">
        <f t="shared" si="51"/>
        <v>0</v>
      </c>
      <c r="O180" s="50">
        <v>0</v>
      </c>
      <c r="P180" s="50">
        <f t="shared" si="52"/>
        <v>0</v>
      </c>
      <c r="Q180" s="50">
        <f t="shared" si="53"/>
        <v>3294</v>
      </c>
      <c r="R180" s="157">
        <v>13.8</v>
      </c>
    </row>
    <row r="181" spans="1:18" ht="13.5" thickBot="1">
      <c r="A181" s="11" t="s">
        <v>499</v>
      </c>
      <c r="B181" s="147">
        <v>1278</v>
      </c>
      <c r="C181" s="148">
        <v>3111</v>
      </c>
      <c r="D181" s="71">
        <v>2436</v>
      </c>
      <c r="E181" s="71">
        <v>0</v>
      </c>
      <c r="F181" s="71">
        <v>901</v>
      </c>
      <c r="G181" s="71">
        <v>29</v>
      </c>
      <c r="H181" s="71"/>
      <c r="I181" s="71"/>
      <c r="J181" s="71">
        <f t="shared" si="49"/>
        <v>0</v>
      </c>
      <c r="K181" s="71">
        <f t="shared" si="50"/>
        <v>3366</v>
      </c>
      <c r="L181" s="72">
        <v>0</v>
      </c>
      <c r="M181" s="72">
        <v>0</v>
      </c>
      <c r="N181" s="72">
        <f t="shared" si="51"/>
        <v>0</v>
      </c>
      <c r="O181" s="72">
        <v>0</v>
      </c>
      <c r="P181" s="72">
        <f t="shared" si="52"/>
        <v>0</v>
      </c>
      <c r="Q181" s="72">
        <f t="shared" si="53"/>
        <v>3366</v>
      </c>
      <c r="R181" s="200">
        <v>13.8</v>
      </c>
    </row>
    <row r="182" spans="1:18" ht="13.5" thickBot="1">
      <c r="A182" s="8" t="s">
        <v>500</v>
      </c>
      <c r="B182" s="122"/>
      <c r="C182" s="158"/>
      <c r="D182" s="182">
        <f aca="true" t="shared" si="54" ref="D182:R182">SUM(D159:D181)</f>
        <v>52584</v>
      </c>
      <c r="E182" s="182">
        <f t="shared" si="54"/>
        <v>465</v>
      </c>
      <c r="F182" s="182">
        <f t="shared" si="54"/>
        <v>19619</v>
      </c>
      <c r="G182" s="182">
        <f t="shared" si="54"/>
        <v>620</v>
      </c>
      <c r="H182" s="182">
        <f t="shared" si="54"/>
        <v>0</v>
      </c>
      <c r="I182" s="182">
        <f t="shared" si="54"/>
        <v>0</v>
      </c>
      <c r="J182" s="182">
        <f t="shared" si="54"/>
        <v>0</v>
      </c>
      <c r="K182" s="182">
        <f t="shared" si="54"/>
        <v>73288</v>
      </c>
      <c r="L182" s="201">
        <f t="shared" si="54"/>
        <v>0</v>
      </c>
      <c r="M182" s="201">
        <f t="shared" si="54"/>
        <v>0</v>
      </c>
      <c r="N182" s="201">
        <f t="shared" si="54"/>
        <v>0</v>
      </c>
      <c r="O182" s="201">
        <f t="shared" si="54"/>
        <v>0</v>
      </c>
      <c r="P182" s="201">
        <f t="shared" si="54"/>
        <v>0</v>
      </c>
      <c r="Q182" s="201">
        <f t="shared" si="54"/>
        <v>73288</v>
      </c>
      <c r="R182" s="202">
        <f t="shared" si="54"/>
        <v>303.1000000000001</v>
      </c>
    </row>
    <row r="183" spans="1:18" ht="12.75">
      <c r="A183" s="9" t="s">
        <v>501</v>
      </c>
      <c r="B183" s="143"/>
      <c r="C183" s="144"/>
      <c r="D183" s="198"/>
      <c r="E183" s="198"/>
      <c r="F183" s="67"/>
      <c r="G183" s="67"/>
      <c r="H183" s="67"/>
      <c r="I183" s="67"/>
      <c r="J183" s="67"/>
      <c r="K183" s="67"/>
      <c r="L183" s="68"/>
      <c r="M183" s="68"/>
      <c r="N183" s="68"/>
      <c r="O183" s="68"/>
      <c r="P183" s="68"/>
      <c r="Q183" s="68"/>
      <c r="R183" s="199"/>
    </row>
    <row r="184" spans="1:18" ht="12.75">
      <c r="A184" s="10" t="s">
        <v>502</v>
      </c>
      <c r="B184" s="145">
        <v>860</v>
      </c>
      <c r="C184" s="146">
        <v>3111</v>
      </c>
      <c r="D184" s="49">
        <v>5102</v>
      </c>
      <c r="E184" s="49">
        <v>0</v>
      </c>
      <c r="F184" s="49">
        <v>1888</v>
      </c>
      <c r="G184" s="49">
        <v>65</v>
      </c>
      <c r="H184" s="49"/>
      <c r="I184" s="49"/>
      <c r="J184" s="49">
        <f aca="true" t="shared" si="55" ref="J184:J198">+H184+I184</f>
        <v>0</v>
      </c>
      <c r="K184" s="49">
        <f aca="true" t="shared" si="56" ref="K184:K198">+D184+E184+F184+G184+J184</f>
        <v>7055</v>
      </c>
      <c r="L184" s="50">
        <v>0</v>
      </c>
      <c r="M184" s="50">
        <v>0</v>
      </c>
      <c r="N184" s="50">
        <f aca="true" t="shared" si="57" ref="N184:N198">+L184+M184</f>
        <v>0</v>
      </c>
      <c r="O184" s="49">
        <v>0</v>
      </c>
      <c r="P184" s="136">
        <f aca="true" t="shared" si="58" ref="P184:P198">+N184+O184</f>
        <v>0</v>
      </c>
      <c r="Q184" s="136">
        <f aca="true" t="shared" si="59" ref="Q184:Q198">+K184+P184</f>
        <v>7055</v>
      </c>
      <c r="R184" s="157">
        <v>27</v>
      </c>
    </row>
    <row r="185" spans="1:18" ht="12.75">
      <c r="A185" s="10" t="s">
        <v>503</v>
      </c>
      <c r="B185" s="145">
        <v>872</v>
      </c>
      <c r="C185" s="146">
        <v>3111</v>
      </c>
      <c r="D185" s="49">
        <v>2350</v>
      </c>
      <c r="E185" s="49">
        <v>0</v>
      </c>
      <c r="F185" s="49">
        <v>870</v>
      </c>
      <c r="G185" s="49">
        <v>27</v>
      </c>
      <c r="H185" s="49"/>
      <c r="I185" s="49"/>
      <c r="J185" s="49">
        <f t="shared" si="55"/>
        <v>0</v>
      </c>
      <c r="K185" s="49">
        <f t="shared" si="56"/>
        <v>3247</v>
      </c>
      <c r="L185" s="50">
        <v>0</v>
      </c>
      <c r="M185" s="50">
        <v>0</v>
      </c>
      <c r="N185" s="50">
        <f t="shared" si="57"/>
        <v>0</v>
      </c>
      <c r="O185" s="49">
        <v>0</v>
      </c>
      <c r="P185" s="136">
        <f t="shared" si="58"/>
        <v>0</v>
      </c>
      <c r="Q185" s="136">
        <f t="shared" si="59"/>
        <v>3247</v>
      </c>
      <c r="R185" s="157">
        <v>13.1</v>
      </c>
    </row>
    <row r="186" spans="1:18" ht="12.75">
      <c r="A186" s="10" t="s">
        <v>504</v>
      </c>
      <c r="B186" s="145">
        <v>873</v>
      </c>
      <c r="C186" s="146">
        <v>3111</v>
      </c>
      <c r="D186" s="49">
        <v>2594</v>
      </c>
      <c r="E186" s="49">
        <v>0</v>
      </c>
      <c r="F186" s="49">
        <v>960</v>
      </c>
      <c r="G186" s="49">
        <v>32</v>
      </c>
      <c r="H186" s="49"/>
      <c r="I186" s="49"/>
      <c r="J186" s="49">
        <f t="shared" si="55"/>
        <v>0</v>
      </c>
      <c r="K186" s="49">
        <f t="shared" si="56"/>
        <v>3586</v>
      </c>
      <c r="L186" s="50">
        <v>0</v>
      </c>
      <c r="M186" s="50">
        <v>0</v>
      </c>
      <c r="N186" s="50">
        <f t="shared" si="57"/>
        <v>0</v>
      </c>
      <c r="O186" s="49">
        <v>0</v>
      </c>
      <c r="P186" s="136">
        <f t="shared" si="58"/>
        <v>0</v>
      </c>
      <c r="Q186" s="136">
        <f t="shared" si="59"/>
        <v>3586</v>
      </c>
      <c r="R186" s="157">
        <v>14.5</v>
      </c>
    </row>
    <row r="187" spans="1:18" ht="12.75">
      <c r="A187" s="10" t="s">
        <v>505</v>
      </c>
      <c r="B187" s="145">
        <v>861</v>
      </c>
      <c r="C187" s="146">
        <v>3111</v>
      </c>
      <c r="D187" s="49">
        <v>4311</v>
      </c>
      <c r="E187" s="49">
        <v>0</v>
      </c>
      <c r="F187" s="49">
        <v>1595</v>
      </c>
      <c r="G187" s="49">
        <v>48</v>
      </c>
      <c r="H187" s="49"/>
      <c r="I187" s="49"/>
      <c r="J187" s="49">
        <f t="shared" si="55"/>
        <v>0</v>
      </c>
      <c r="K187" s="49">
        <f t="shared" si="56"/>
        <v>5954</v>
      </c>
      <c r="L187" s="50">
        <v>0</v>
      </c>
      <c r="M187" s="50">
        <v>0</v>
      </c>
      <c r="N187" s="50">
        <f t="shared" si="57"/>
        <v>0</v>
      </c>
      <c r="O187" s="49">
        <v>0</v>
      </c>
      <c r="P187" s="136">
        <f t="shared" si="58"/>
        <v>0</v>
      </c>
      <c r="Q187" s="136">
        <f t="shared" si="59"/>
        <v>5954</v>
      </c>
      <c r="R187" s="157">
        <v>24.3</v>
      </c>
    </row>
    <row r="188" spans="1:18" ht="12.75">
      <c r="A188" s="10" t="s">
        <v>506</v>
      </c>
      <c r="B188" s="145">
        <v>868</v>
      </c>
      <c r="C188" s="146">
        <v>3111</v>
      </c>
      <c r="D188" s="49">
        <v>2211</v>
      </c>
      <c r="E188" s="49">
        <v>6</v>
      </c>
      <c r="F188" s="49">
        <v>820</v>
      </c>
      <c r="G188" s="49">
        <v>24</v>
      </c>
      <c r="H188" s="49"/>
      <c r="I188" s="49"/>
      <c r="J188" s="49">
        <f t="shared" si="55"/>
        <v>0</v>
      </c>
      <c r="K188" s="49">
        <f t="shared" si="56"/>
        <v>3061</v>
      </c>
      <c r="L188" s="50">
        <v>0</v>
      </c>
      <c r="M188" s="50">
        <v>0</v>
      </c>
      <c r="N188" s="50">
        <f t="shared" si="57"/>
        <v>0</v>
      </c>
      <c r="O188" s="49">
        <v>0</v>
      </c>
      <c r="P188" s="136">
        <f t="shared" si="58"/>
        <v>0</v>
      </c>
      <c r="Q188" s="136">
        <f t="shared" si="59"/>
        <v>3061</v>
      </c>
      <c r="R188" s="157">
        <v>12.3</v>
      </c>
    </row>
    <row r="189" spans="1:18" ht="12.75">
      <c r="A189" s="10" t="s">
        <v>507</v>
      </c>
      <c r="B189" s="145">
        <v>859</v>
      </c>
      <c r="C189" s="146">
        <v>3111</v>
      </c>
      <c r="D189" s="49">
        <v>2363</v>
      </c>
      <c r="E189" s="49">
        <v>0</v>
      </c>
      <c r="F189" s="49">
        <v>874</v>
      </c>
      <c r="G189" s="49">
        <v>25</v>
      </c>
      <c r="H189" s="49"/>
      <c r="I189" s="49"/>
      <c r="J189" s="49">
        <f t="shared" si="55"/>
        <v>0</v>
      </c>
      <c r="K189" s="49">
        <f t="shared" si="56"/>
        <v>3262</v>
      </c>
      <c r="L189" s="50">
        <v>0</v>
      </c>
      <c r="M189" s="50">
        <v>0</v>
      </c>
      <c r="N189" s="50">
        <f t="shared" si="57"/>
        <v>0</v>
      </c>
      <c r="O189" s="49">
        <v>0</v>
      </c>
      <c r="P189" s="136">
        <f t="shared" si="58"/>
        <v>0</v>
      </c>
      <c r="Q189" s="136">
        <f t="shared" si="59"/>
        <v>3262</v>
      </c>
      <c r="R189" s="157">
        <v>13.6</v>
      </c>
    </row>
    <row r="190" spans="1:18" ht="12.75">
      <c r="A190" s="10" t="s">
        <v>508</v>
      </c>
      <c r="B190" s="145">
        <v>874</v>
      </c>
      <c r="C190" s="146">
        <v>3111</v>
      </c>
      <c r="D190" s="49">
        <v>2083</v>
      </c>
      <c r="E190" s="49">
        <v>0</v>
      </c>
      <c r="F190" s="49">
        <v>771</v>
      </c>
      <c r="G190" s="49">
        <v>21</v>
      </c>
      <c r="H190" s="49"/>
      <c r="I190" s="49"/>
      <c r="J190" s="49">
        <f t="shared" si="55"/>
        <v>0</v>
      </c>
      <c r="K190" s="49">
        <f t="shared" si="56"/>
        <v>2875</v>
      </c>
      <c r="L190" s="50">
        <v>0</v>
      </c>
      <c r="M190" s="50">
        <v>0</v>
      </c>
      <c r="N190" s="50">
        <f t="shared" si="57"/>
        <v>0</v>
      </c>
      <c r="O190" s="49">
        <v>0</v>
      </c>
      <c r="P190" s="136">
        <f t="shared" si="58"/>
        <v>0</v>
      </c>
      <c r="Q190" s="136">
        <f t="shared" si="59"/>
        <v>2875</v>
      </c>
      <c r="R190" s="157">
        <v>11.8</v>
      </c>
    </row>
    <row r="191" spans="1:18" ht="12.75">
      <c r="A191" s="10" t="s">
        <v>509</v>
      </c>
      <c r="B191" s="145">
        <v>875</v>
      </c>
      <c r="C191" s="146">
        <v>3111</v>
      </c>
      <c r="D191" s="49">
        <v>2512</v>
      </c>
      <c r="E191" s="49">
        <v>0</v>
      </c>
      <c r="F191" s="49">
        <v>929</v>
      </c>
      <c r="G191" s="49">
        <v>30</v>
      </c>
      <c r="H191" s="49"/>
      <c r="I191" s="49"/>
      <c r="J191" s="49">
        <f t="shared" si="55"/>
        <v>0</v>
      </c>
      <c r="K191" s="49">
        <f t="shared" si="56"/>
        <v>3471</v>
      </c>
      <c r="L191" s="50">
        <v>0</v>
      </c>
      <c r="M191" s="50">
        <v>0</v>
      </c>
      <c r="N191" s="50">
        <f t="shared" si="57"/>
        <v>0</v>
      </c>
      <c r="O191" s="49">
        <v>0</v>
      </c>
      <c r="P191" s="136">
        <f t="shared" si="58"/>
        <v>0</v>
      </c>
      <c r="Q191" s="136">
        <f t="shared" si="59"/>
        <v>3471</v>
      </c>
      <c r="R191" s="157">
        <v>14.2</v>
      </c>
    </row>
    <row r="192" spans="1:18" ht="12.75">
      <c r="A192" s="10" t="s">
        <v>510</v>
      </c>
      <c r="B192" s="145">
        <v>866</v>
      </c>
      <c r="C192" s="146">
        <v>3111</v>
      </c>
      <c r="D192" s="49">
        <v>3909</v>
      </c>
      <c r="E192" s="49">
        <v>30</v>
      </c>
      <c r="F192" s="49">
        <v>1457</v>
      </c>
      <c r="G192" s="49">
        <v>47</v>
      </c>
      <c r="H192" s="49"/>
      <c r="I192" s="49"/>
      <c r="J192" s="49">
        <f t="shared" si="55"/>
        <v>0</v>
      </c>
      <c r="K192" s="49">
        <f t="shared" si="56"/>
        <v>5443</v>
      </c>
      <c r="L192" s="50">
        <v>0</v>
      </c>
      <c r="M192" s="50">
        <v>0</v>
      </c>
      <c r="N192" s="50">
        <f t="shared" si="57"/>
        <v>0</v>
      </c>
      <c r="O192" s="49">
        <v>0</v>
      </c>
      <c r="P192" s="136">
        <f t="shared" si="58"/>
        <v>0</v>
      </c>
      <c r="Q192" s="136">
        <f t="shared" si="59"/>
        <v>5443</v>
      </c>
      <c r="R192" s="157">
        <v>21.5</v>
      </c>
    </row>
    <row r="193" spans="1:18" ht="12.75">
      <c r="A193" s="10" t="s">
        <v>511</v>
      </c>
      <c r="B193" s="145">
        <v>869</v>
      </c>
      <c r="C193" s="146">
        <v>3111</v>
      </c>
      <c r="D193" s="49">
        <v>2528</v>
      </c>
      <c r="E193" s="49">
        <v>0</v>
      </c>
      <c r="F193" s="49">
        <v>935</v>
      </c>
      <c r="G193" s="49">
        <v>30</v>
      </c>
      <c r="H193" s="49"/>
      <c r="I193" s="49"/>
      <c r="J193" s="49">
        <f t="shared" si="55"/>
        <v>0</v>
      </c>
      <c r="K193" s="49">
        <f t="shared" si="56"/>
        <v>3493</v>
      </c>
      <c r="L193" s="50">
        <v>0</v>
      </c>
      <c r="M193" s="50">
        <v>0</v>
      </c>
      <c r="N193" s="50">
        <f t="shared" si="57"/>
        <v>0</v>
      </c>
      <c r="O193" s="49">
        <v>0</v>
      </c>
      <c r="P193" s="136">
        <f t="shared" si="58"/>
        <v>0</v>
      </c>
      <c r="Q193" s="136">
        <f t="shared" si="59"/>
        <v>3493</v>
      </c>
      <c r="R193" s="157">
        <v>13.2</v>
      </c>
    </row>
    <row r="194" spans="1:18" ht="12.75">
      <c r="A194" s="10" t="s">
        <v>512</v>
      </c>
      <c r="B194" s="145">
        <v>865</v>
      </c>
      <c r="C194" s="146">
        <v>3111</v>
      </c>
      <c r="D194" s="49">
        <v>2578</v>
      </c>
      <c r="E194" s="49">
        <v>0</v>
      </c>
      <c r="F194" s="49">
        <v>954</v>
      </c>
      <c r="G194" s="49">
        <v>32</v>
      </c>
      <c r="H194" s="49"/>
      <c r="I194" s="49"/>
      <c r="J194" s="49">
        <f t="shared" si="55"/>
        <v>0</v>
      </c>
      <c r="K194" s="49">
        <f t="shared" si="56"/>
        <v>3564</v>
      </c>
      <c r="L194" s="50">
        <v>0</v>
      </c>
      <c r="M194" s="50">
        <v>0</v>
      </c>
      <c r="N194" s="50">
        <f t="shared" si="57"/>
        <v>0</v>
      </c>
      <c r="O194" s="49">
        <v>0</v>
      </c>
      <c r="P194" s="136">
        <f t="shared" si="58"/>
        <v>0</v>
      </c>
      <c r="Q194" s="136">
        <f t="shared" si="59"/>
        <v>3564</v>
      </c>
      <c r="R194" s="157">
        <v>15</v>
      </c>
    </row>
    <row r="195" spans="1:18" ht="12.75">
      <c r="A195" s="10" t="s">
        <v>513</v>
      </c>
      <c r="B195" s="145">
        <v>864</v>
      </c>
      <c r="C195" s="146">
        <v>3111</v>
      </c>
      <c r="D195" s="49">
        <v>1351</v>
      </c>
      <c r="E195" s="49">
        <v>80</v>
      </c>
      <c r="F195" s="49">
        <v>528</v>
      </c>
      <c r="G195" s="49">
        <v>14</v>
      </c>
      <c r="H195" s="49"/>
      <c r="I195" s="49"/>
      <c r="J195" s="49">
        <f t="shared" si="55"/>
        <v>0</v>
      </c>
      <c r="K195" s="49">
        <f t="shared" si="56"/>
        <v>1973</v>
      </c>
      <c r="L195" s="50">
        <v>0</v>
      </c>
      <c r="M195" s="50">
        <v>0</v>
      </c>
      <c r="N195" s="50">
        <f t="shared" si="57"/>
        <v>0</v>
      </c>
      <c r="O195" s="49">
        <v>0</v>
      </c>
      <c r="P195" s="136">
        <f t="shared" si="58"/>
        <v>0</v>
      </c>
      <c r="Q195" s="136">
        <f t="shared" si="59"/>
        <v>1973</v>
      </c>
      <c r="R195" s="157">
        <v>7.5</v>
      </c>
    </row>
    <row r="196" spans="1:18" ht="12.75">
      <c r="A196" s="10" t="s">
        <v>514</v>
      </c>
      <c r="B196" s="145">
        <v>858</v>
      </c>
      <c r="C196" s="146">
        <v>3111</v>
      </c>
      <c r="D196" s="49">
        <v>2859</v>
      </c>
      <c r="E196" s="49">
        <v>0</v>
      </c>
      <c r="F196" s="49">
        <v>1058</v>
      </c>
      <c r="G196" s="49">
        <v>35</v>
      </c>
      <c r="H196" s="49"/>
      <c r="I196" s="49"/>
      <c r="J196" s="49">
        <f t="shared" si="55"/>
        <v>0</v>
      </c>
      <c r="K196" s="49">
        <f t="shared" si="56"/>
        <v>3952</v>
      </c>
      <c r="L196" s="50">
        <v>0</v>
      </c>
      <c r="M196" s="50">
        <v>0</v>
      </c>
      <c r="N196" s="50">
        <f t="shared" si="57"/>
        <v>0</v>
      </c>
      <c r="O196" s="49">
        <v>0</v>
      </c>
      <c r="P196" s="136">
        <f t="shared" si="58"/>
        <v>0</v>
      </c>
      <c r="Q196" s="136">
        <f t="shared" si="59"/>
        <v>3952</v>
      </c>
      <c r="R196" s="157">
        <v>14.7</v>
      </c>
    </row>
    <row r="197" spans="1:18" ht="12.75">
      <c r="A197" s="10" t="s">
        <v>515</v>
      </c>
      <c r="B197" s="145">
        <v>857</v>
      </c>
      <c r="C197" s="146">
        <v>3111</v>
      </c>
      <c r="D197" s="49">
        <v>3831</v>
      </c>
      <c r="E197" s="49">
        <v>0</v>
      </c>
      <c r="F197" s="49">
        <v>1417</v>
      </c>
      <c r="G197" s="49">
        <v>43</v>
      </c>
      <c r="H197" s="49"/>
      <c r="I197" s="49"/>
      <c r="J197" s="49">
        <f t="shared" si="55"/>
        <v>0</v>
      </c>
      <c r="K197" s="49">
        <f t="shared" si="56"/>
        <v>5291</v>
      </c>
      <c r="L197" s="50">
        <v>0</v>
      </c>
      <c r="M197" s="50">
        <v>0</v>
      </c>
      <c r="N197" s="50">
        <f t="shared" si="57"/>
        <v>0</v>
      </c>
      <c r="O197" s="49">
        <v>0</v>
      </c>
      <c r="P197" s="136">
        <f t="shared" si="58"/>
        <v>0</v>
      </c>
      <c r="Q197" s="136">
        <f t="shared" si="59"/>
        <v>5291</v>
      </c>
      <c r="R197" s="157">
        <v>22.1</v>
      </c>
    </row>
    <row r="198" spans="1:18" ht="12.75">
      <c r="A198" s="10" t="s">
        <v>516</v>
      </c>
      <c r="B198" s="145">
        <v>867</v>
      </c>
      <c r="C198" s="146">
        <v>3111</v>
      </c>
      <c r="D198" s="49">
        <v>2591</v>
      </c>
      <c r="E198" s="49">
        <v>0</v>
      </c>
      <c r="F198" s="49">
        <v>959</v>
      </c>
      <c r="G198" s="49">
        <v>31</v>
      </c>
      <c r="H198" s="49"/>
      <c r="I198" s="49"/>
      <c r="J198" s="49">
        <f t="shared" si="55"/>
        <v>0</v>
      </c>
      <c r="K198" s="49">
        <f t="shared" si="56"/>
        <v>3581</v>
      </c>
      <c r="L198" s="50">
        <v>0</v>
      </c>
      <c r="M198" s="50">
        <v>0</v>
      </c>
      <c r="N198" s="50">
        <f t="shared" si="57"/>
        <v>0</v>
      </c>
      <c r="O198" s="49">
        <v>0</v>
      </c>
      <c r="P198" s="136">
        <f t="shared" si="58"/>
        <v>0</v>
      </c>
      <c r="Q198" s="136">
        <f t="shared" si="59"/>
        <v>3581</v>
      </c>
      <c r="R198" s="157">
        <v>13.7</v>
      </c>
    </row>
    <row r="199" spans="1:18" ht="12.75">
      <c r="A199" s="12" t="s">
        <v>517</v>
      </c>
      <c r="B199" s="145"/>
      <c r="C199" s="146"/>
      <c r="D199" s="181"/>
      <c r="E199" s="49"/>
      <c r="F199" s="49"/>
      <c r="G199" s="49"/>
      <c r="H199" s="49"/>
      <c r="I199" s="49"/>
      <c r="J199" s="49"/>
      <c r="K199" s="49"/>
      <c r="L199" s="50"/>
      <c r="M199" s="50"/>
      <c r="N199" s="50"/>
      <c r="O199" s="49"/>
      <c r="P199" s="136"/>
      <c r="Q199" s="136"/>
      <c r="R199" s="157"/>
    </row>
    <row r="200" spans="1:18" ht="13.5" thickBot="1">
      <c r="A200" s="11" t="s">
        <v>518</v>
      </c>
      <c r="B200" s="147">
        <v>1315</v>
      </c>
      <c r="C200" s="148">
        <v>3111</v>
      </c>
      <c r="D200" s="71">
        <v>1427</v>
      </c>
      <c r="E200" s="71">
        <v>21</v>
      </c>
      <c r="F200" s="71">
        <v>535</v>
      </c>
      <c r="G200" s="71">
        <v>14</v>
      </c>
      <c r="H200" s="71"/>
      <c r="I200" s="71"/>
      <c r="J200" s="71">
        <f>+H200+I200</f>
        <v>0</v>
      </c>
      <c r="K200" s="71">
        <f>+D200+E200+F200+G200+J200</f>
        <v>1997</v>
      </c>
      <c r="L200" s="72">
        <v>0</v>
      </c>
      <c r="M200" s="72">
        <v>0</v>
      </c>
      <c r="N200" s="50">
        <f>+L200+M200</f>
        <v>0</v>
      </c>
      <c r="O200" s="49">
        <v>0</v>
      </c>
      <c r="P200" s="136">
        <f>+N200+O200</f>
        <v>0</v>
      </c>
      <c r="Q200" s="136">
        <f>+K200+P200</f>
        <v>1997</v>
      </c>
      <c r="R200" s="200">
        <v>8.3</v>
      </c>
    </row>
    <row r="201" spans="1:18" ht="13.5" thickBot="1">
      <c r="A201" s="8" t="s">
        <v>519</v>
      </c>
      <c r="B201" s="122"/>
      <c r="C201" s="158"/>
      <c r="D201" s="182">
        <f aca="true" t="shared" si="60" ref="D201:R201">SUM(D184:D200)</f>
        <v>44600</v>
      </c>
      <c r="E201" s="182">
        <f t="shared" si="60"/>
        <v>137</v>
      </c>
      <c r="F201" s="182">
        <f t="shared" si="60"/>
        <v>16550</v>
      </c>
      <c r="G201" s="182">
        <f t="shared" si="60"/>
        <v>518</v>
      </c>
      <c r="H201" s="182">
        <f t="shared" si="60"/>
        <v>0</v>
      </c>
      <c r="I201" s="182">
        <f t="shared" si="60"/>
        <v>0</v>
      </c>
      <c r="J201" s="182">
        <f t="shared" si="60"/>
        <v>0</v>
      </c>
      <c r="K201" s="182">
        <f t="shared" si="60"/>
        <v>61805</v>
      </c>
      <c r="L201" s="201">
        <f t="shared" si="60"/>
        <v>0</v>
      </c>
      <c r="M201" s="201">
        <f t="shared" si="60"/>
        <v>0</v>
      </c>
      <c r="N201" s="201">
        <f t="shared" si="60"/>
        <v>0</v>
      </c>
      <c r="O201" s="201">
        <f t="shared" si="60"/>
        <v>0</v>
      </c>
      <c r="P201" s="201">
        <f t="shared" si="60"/>
        <v>0</v>
      </c>
      <c r="Q201" s="201">
        <f t="shared" si="60"/>
        <v>61805</v>
      </c>
      <c r="R201" s="202">
        <f t="shared" si="60"/>
        <v>246.79999999999995</v>
      </c>
    </row>
    <row r="202" spans="1:18" ht="13.5" thickBot="1">
      <c r="A202" s="161"/>
      <c r="B202" s="162"/>
      <c r="C202" s="163"/>
      <c r="D202" s="216"/>
      <c r="E202" s="216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8"/>
    </row>
    <row r="203" spans="1:18" ht="12.75">
      <c r="A203" s="150" t="s">
        <v>520</v>
      </c>
      <c r="B203" s="119"/>
      <c r="C203" s="151"/>
      <c r="D203" s="208"/>
      <c r="E203" s="208"/>
      <c r="F203" s="73"/>
      <c r="G203" s="73"/>
      <c r="H203" s="73"/>
      <c r="I203" s="73"/>
      <c r="J203" s="73"/>
      <c r="K203" s="73"/>
      <c r="L203" s="209"/>
      <c r="M203" s="209"/>
      <c r="N203" s="209"/>
      <c r="O203" s="209"/>
      <c r="P203" s="209"/>
      <c r="Q203" s="209"/>
      <c r="R203" s="210"/>
    </row>
    <row r="204" spans="1:18" ht="12.75">
      <c r="A204" s="10" t="s">
        <v>521</v>
      </c>
      <c r="B204" s="145">
        <v>876</v>
      </c>
      <c r="C204" s="146">
        <v>3111</v>
      </c>
      <c r="D204" s="49">
        <v>1416</v>
      </c>
      <c r="E204" s="49">
        <v>0</v>
      </c>
      <c r="F204" s="49">
        <v>524</v>
      </c>
      <c r="G204" s="49">
        <v>17</v>
      </c>
      <c r="H204" s="49"/>
      <c r="I204" s="49"/>
      <c r="J204" s="49">
        <f aca="true" t="shared" si="61" ref="J204:J215">+H204+I204</f>
        <v>0</v>
      </c>
      <c r="K204" s="49">
        <f aca="true" t="shared" si="62" ref="K204:K215">+D204+E204+F204+G204+J204</f>
        <v>1957</v>
      </c>
      <c r="L204" s="50">
        <v>0</v>
      </c>
      <c r="M204" s="50">
        <v>0</v>
      </c>
      <c r="N204" s="50">
        <f aca="true" t="shared" si="63" ref="N204:N215">+L204+M204</f>
        <v>0</v>
      </c>
      <c r="O204" s="50">
        <v>0</v>
      </c>
      <c r="P204" s="50">
        <f aca="true" t="shared" si="64" ref="P204:P215">+N204+O204</f>
        <v>0</v>
      </c>
      <c r="Q204" s="50">
        <f aca="true" t="shared" si="65" ref="Q204:Q215">+K204+P204</f>
        <v>1957</v>
      </c>
      <c r="R204" s="157">
        <v>7.9</v>
      </c>
    </row>
    <row r="205" spans="1:18" ht="12.75">
      <c r="A205" s="10" t="s">
        <v>522</v>
      </c>
      <c r="B205" s="145">
        <v>887</v>
      </c>
      <c r="C205" s="146">
        <v>3111</v>
      </c>
      <c r="D205" s="49">
        <v>2336</v>
      </c>
      <c r="E205" s="49">
        <v>3</v>
      </c>
      <c r="F205" s="49">
        <v>865</v>
      </c>
      <c r="G205" s="49">
        <v>29</v>
      </c>
      <c r="H205" s="49"/>
      <c r="I205" s="49"/>
      <c r="J205" s="49">
        <f t="shared" si="61"/>
        <v>0</v>
      </c>
      <c r="K205" s="49">
        <f t="shared" si="62"/>
        <v>3233</v>
      </c>
      <c r="L205" s="50">
        <v>0</v>
      </c>
      <c r="M205" s="50">
        <v>0</v>
      </c>
      <c r="N205" s="50">
        <f t="shared" si="63"/>
        <v>0</v>
      </c>
      <c r="O205" s="50">
        <v>0</v>
      </c>
      <c r="P205" s="50">
        <f t="shared" si="64"/>
        <v>0</v>
      </c>
      <c r="Q205" s="50">
        <f t="shared" si="65"/>
        <v>3233</v>
      </c>
      <c r="R205" s="157">
        <v>12.8</v>
      </c>
    </row>
    <row r="206" spans="1:18" ht="12.75">
      <c r="A206" s="10" t="s">
        <v>523</v>
      </c>
      <c r="B206" s="145">
        <v>879</v>
      </c>
      <c r="C206" s="146">
        <v>3111</v>
      </c>
      <c r="D206" s="49">
        <v>2498</v>
      </c>
      <c r="E206" s="49">
        <v>30</v>
      </c>
      <c r="F206" s="49">
        <v>935</v>
      </c>
      <c r="G206" s="49">
        <v>33</v>
      </c>
      <c r="H206" s="49"/>
      <c r="I206" s="49"/>
      <c r="J206" s="49">
        <f t="shared" si="61"/>
        <v>0</v>
      </c>
      <c r="K206" s="49">
        <f t="shared" si="62"/>
        <v>3496</v>
      </c>
      <c r="L206" s="50">
        <v>0</v>
      </c>
      <c r="M206" s="50">
        <v>0</v>
      </c>
      <c r="N206" s="50">
        <f t="shared" si="63"/>
        <v>0</v>
      </c>
      <c r="O206" s="50">
        <v>0</v>
      </c>
      <c r="P206" s="50">
        <f t="shared" si="64"/>
        <v>0</v>
      </c>
      <c r="Q206" s="50">
        <f t="shared" si="65"/>
        <v>3496</v>
      </c>
      <c r="R206" s="157">
        <v>14.2</v>
      </c>
    </row>
    <row r="207" spans="1:18" ht="12.75">
      <c r="A207" s="10" t="s">
        <v>524</v>
      </c>
      <c r="B207" s="145">
        <v>885</v>
      </c>
      <c r="C207" s="146">
        <v>3111</v>
      </c>
      <c r="D207" s="49">
        <v>2214</v>
      </c>
      <c r="E207" s="49">
        <v>0</v>
      </c>
      <c r="F207" s="49">
        <v>819</v>
      </c>
      <c r="G207" s="49">
        <v>28</v>
      </c>
      <c r="H207" s="49"/>
      <c r="I207" s="49"/>
      <c r="J207" s="49">
        <f t="shared" si="61"/>
        <v>0</v>
      </c>
      <c r="K207" s="49">
        <f t="shared" si="62"/>
        <v>3061</v>
      </c>
      <c r="L207" s="50">
        <v>0</v>
      </c>
      <c r="M207" s="50">
        <v>0</v>
      </c>
      <c r="N207" s="50">
        <f t="shared" si="63"/>
        <v>0</v>
      </c>
      <c r="O207" s="50">
        <v>0</v>
      </c>
      <c r="P207" s="50">
        <f t="shared" si="64"/>
        <v>0</v>
      </c>
      <c r="Q207" s="50">
        <f t="shared" si="65"/>
        <v>3061</v>
      </c>
      <c r="R207" s="157">
        <v>12.5</v>
      </c>
    </row>
    <row r="208" spans="1:18" ht="12.75">
      <c r="A208" s="10" t="s">
        <v>525</v>
      </c>
      <c r="B208" s="145">
        <v>878</v>
      </c>
      <c r="C208" s="146">
        <v>3111</v>
      </c>
      <c r="D208" s="49">
        <v>1244</v>
      </c>
      <c r="E208" s="49">
        <v>10</v>
      </c>
      <c r="F208" s="49">
        <v>464</v>
      </c>
      <c r="G208" s="49">
        <v>15</v>
      </c>
      <c r="H208" s="49"/>
      <c r="I208" s="49"/>
      <c r="J208" s="49">
        <f t="shared" si="61"/>
        <v>0</v>
      </c>
      <c r="K208" s="49">
        <f t="shared" si="62"/>
        <v>1733</v>
      </c>
      <c r="L208" s="50">
        <v>0</v>
      </c>
      <c r="M208" s="50">
        <v>0</v>
      </c>
      <c r="N208" s="50">
        <f t="shared" si="63"/>
        <v>0</v>
      </c>
      <c r="O208" s="50">
        <v>0</v>
      </c>
      <c r="P208" s="50">
        <f t="shared" si="64"/>
        <v>0</v>
      </c>
      <c r="Q208" s="50">
        <f t="shared" si="65"/>
        <v>1733</v>
      </c>
      <c r="R208" s="157">
        <v>6.9</v>
      </c>
    </row>
    <row r="209" spans="1:18" ht="12.75">
      <c r="A209" s="10" t="s">
        <v>526</v>
      </c>
      <c r="B209" s="145">
        <v>880</v>
      </c>
      <c r="C209" s="146">
        <v>3111</v>
      </c>
      <c r="D209" s="49">
        <v>1979</v>
      </c>
      <c r="E209" s="49">
        <v>10</v>
      </c>
      <c r="F209" s="49">
        <v>736</v>
      </c>
      <c r="G209" s="49">
        <v>23</v>
      </c>
      <c r="H209" s="49"/>
      <c r="I209" s="49"/>
      <c r="J209" s="49">
        <f t="shared" si="61"/>
        <v>0</v>
      </c>
      <c r="K209" s="49">
        <f t="shared" si="62"/>
        <v>2748</v>
      </c>
      <c r="L209" s="50">
        <v>0</v>
      </c>
      <c r="M209" s="50">
        <v>0</v>
      </c>
      <c r="N209" s="50">
        <f t="shared" si="63"/>
        <v>0</v>
      </c>
      <c r="O209" s="50">
        <v>0</v>
      </c>
      <c r="P209" s="50">
        <f t="shared" si="64"/>
        <v>0</v>
      </c>
      <c r="Q209" s="50">
        <f t="shared" si="65"/>
        <v>2748</v>
      </c>
      <c r="R209" s="157">
        <v>11.1</v>
      </c>
    </row>
    <row r="210" spans="1:18" ht="12.75">
      <c r="A210" s="10" t="s">
        <v>527</v>
      </c>
      <c r="B210" s="145">
        <v>884</v>
      </c>
      <c r="C210" s="146">
        <v>3111</v>
      </c>
      <c r="D210" s="49">
        <v>1995</v>
      </c>
      <c r="E210" s="49">
        <v>0</v>
      </c>
      <c r="F210" s="49">
        <v>738</v>
      </c>
      <c r="G210" s="49">
        <v>21</v>
      </c>
      <c r="H210" s="49"/>
      <c r="I210" s="49"/>
      <c r="J210" s="49">
        <f t="shared" si="61"/>
        <v>0</v>
      </c>
      <c r="K210" s="49">
        <f t="shared" si="62"/>
        <v>2754</v>
      </c>
      <c r="L210" s="50">
        <v>0</v>
      </c>
      <c r="M210" s="50">
        <v>0</v>
      </c>
      <c r="N210" s="50">
        <f t="shared" si="63"/>
        <v>0</v>
      </c>
      <c r="O210" s="50">
        <v>0</v>
      </c>
      <c r="P210" s="50">
        <f t="shared" si="64"/>
        <v>0</v>
      </c>
      <c r="Q210" s="50">
        <f t="shared" si="65"/>
        <v>2754</v>
      </c>
      <c r="R210" s="157">
        <v>11.3</v>
      </c>
    </row>
    <row r="211" spans="1:18" ht="12.75">
      <c r="A211" s="10" t="s">
        <v>528</v>
      </c>
      <c r="B211" s="145">
        <v>886</v>
      </c>
      <c r="C211" s="146">
        <v>3111</v>
      </c>
      <c r="D211" s="49">
        <v>2195</v>
      </c>
      <c r="E211" s="49">
        <v>0</v>
      </c>
      <c r="F211" s="49">
        <v>812</v>
      </c>
      <c r="G211" s="49">
        <v>28</v>
      </c>
      <c r="H211" s="49"/>
      <c r="I211" s="49"/>
      <c r="J211" s="49">
        <f t="shared" si="61"/>
        <v>0</v>
      </c>
      <c r="K211" s="49">
        <f t="shared" si="62"/>
        <v>3035</v>
      </c>
      <c r="L211" s="50">
        <v>0</v>
      </c>
      <c r="M211" s="50">
        <v>0</v>
      </c>
      <c r="N211" s="50">
        <f t="shared" si="63"/>
        <v>0</v>
      </c>
      <c r="O211" s="50">
        <v>0</v>
      </c>
      <c r="P211" s="50">
        <f t="shared" si="64"/>
        <v>0</v>
      </c>
      <c r="Q211" s="50">
        <f t="shared" si="65"/>
        <v>3035</v>
      </c>
      <c r="R211" s="157">
        <v>12.1</v>
      </c>
    </row>
    <row r="212" spans="1:18" ht="12.75">
      <c r="A212" s="10" t="s">
        <v>529</v>
      </c>
      <c r="B212" s="145">
        <v>882</v>
      </c>
      <c r="C212" s="146">
        <v>3111</v>
      </c>
      <c r="D212" s="49">
        <v>2159</v>
      </c>
      <c r="E212" s="49">
        <v>3</v>
      </c>
      <c r="F212" s="49">
        <v>800</v>
      </c>
      <c r="G212" s="49">
        <v>26</v>
      </c>
      <c r="H212" s="49"/>
      <c r="I212" s="49"/>
      <c r="J212" s="49">
        <f t="shared" si="61"/>
        <v>0</v>
      </c>
      <c r="K212" s="49">
        <f t="shared" si="62"/>
        <v>2988</v>
      </c>
      <c r="L212" s="50">
        <v>0</v>
      </c>
      <c r="M212" s="50">
        <v>0</v>
      </c>
      <c r="N212" s="50">
        <f t="shared" si="63"/>
        <v>0</v>
      </c>
      <c r="O212" s="50">
        <v>0</v>
      </c>
      <c r="P212" s="50">
        <f t="shared" si="64"/>
        <v>0</v>
      </c>
      <c r="Q212" s="50">
        <f t="shared" si="65"/>
        <v>2988</v>
      </c>
      <c r="R212" s="157">
        <v>11.9</v>
      </c>
    </row>
    <row r="213" spans="1:18" ht="12.75">
      <c r="A213" s="10" t="s">
        <v>530</v>
      </c>
      <c r="B213" s="145">
        <v>888</v>
      </c>
      <c r="C213" s="146">
        <v>3111</v>
      </c>
      <c r="D213" s="49">
        <v>2440</v>
      </c>
      <c r="E213" s="49">
        <v>10</v>
      </c>
      <c r="F213" s="49">
        <v>906</v>
      </c>
      <c r="G213" s="49">
        <v>27</v>
      </c>
      <c r="H213" s="49"/>
      <c r="I213" s="49"/>
      <c r="J213" s="49">
        <f t="shared" si="61"/>
        <v>0</v>
      </c>
      <c r="K213" s="49">
        <f t="shared" si="62"/>
        <v>3383</v>
      </c>
      <c r="L213" s="50">
        <v>0</v>
      </c>
      <c r="M213" s="50">
        <v>0</v>
      </c>
      <c r="N213" s="50">
        <f t="shared" si="63"/>
        <v>0</v>
      </c>
      <c r="O213" s="50">
        <v>0</v>
      </c>
      <c r="P213" s="50">
        <f t="shared" si="64"/>
        <v>0</v>
      </c>
      <c r="Q213" s="50">
        <f t="shared" si="65"/>
        <v>3383</v>
      </c>
      <c r="R213" s="157">
        <v>14.1</v>
      </c>
    </row>
    <row r="214" spans="1:18" ht="12.75">
      <c r="A214" s="10" t="s">
        <v>531</v>
      </c>
      <c r="B214" s="145">
        <v>881</v>
      </c>
      <c r="C214" s="146">
        <v>3111</v>
      </c>
      <c r="D214" s="49">
        <v>1941</v>
      </c>
      <c r="E214" s="49">
        <v>0</v>
      </c>
      <c r="F214" s="49">
        <v>718</v>
      </c>
      <c r="G214" s="49">
        <v>24</v>
      </c>
      <c r="H214" s="49"/>
      <c r="I214" s="49"/>
      <c r="J214" s="49">
        <f t="shared" si="61"/>
        <v>0</v>
      </c>
      <c r="K214" s="49">
        <f t="shared" si="62"/>
        <v>2683</v>
      </c>
      <c r="L214" s="50">
        <v>0</v>
      </c>
      <c r="M214" s="50">
        <v>0</v>
      </c>
      <c r="N214" s="50">
        <f t="shared" si="63"/>
        <v>0</v>
      </c>
      <c r="O214" s="50">
        <v>0</v>
      </c>
      <c r="P214" s="50">
        <f t="shared" si="64"/>
        <v>0</v>
      </c>
      <c r="Q214" s="50">
        <f t="shared" si="65"/>
        <v>2683</v>
      </c>
      <c r="R214" s="157">
        <v>10.6</v>
      </c>
    </row>
    <row r="215" spans="1:18" ht="12.75">
      <c r="A215" s="10" t="s">
        <v>532</v>
      </c>
      <c r="B215" s="145">
        <v>877</v>
      </c>
      <c r="C215" s="146">
        <v>3111</v>
      </c>
      <c r="D215" s="49">
        <v>2401</v>
      </c>
      <c r="E215" s="49">
        <v>20</v>
      </c>
      <c r="F215" s="49">
        <v>895</v>
      </c>
      <c r="G215" s="49">
        <v>30</v>
      </c>
      <c r="H215" s="49"/>
      <c r="I215" s="49"/>
      <c r="J215" s="49">
        <f t="shared" si="61"/>
        <v>0</v>
      </c>
      <c r="K215" s="49">
        <f t="shared" si="62"/>
        <v>3346</v>
      </c>
      <c r="L215" s="50">
        <v>0</v>
      </c>
      <c r="M215" s="50">
        <v>0</v>
      </c>
      <c r="N215" s="50">
        <f t="shared" si="63"/>
        <v>0</v>
      </c>
      <c r="O215" s="50">
        <v>0</v>
      </c>
      <c r="P215" s="50">
        <f t="shared" si="64"/>
        <v>0</v>
      </c>
      <c r="Q215" s="50">
        <f t="shared" si="65"/>
        <v>3346</v>
      </c>
      <c r="R215" s="157">
        <v>13.6</v>
      </c>
    </row>
    <row r="216" spans="1:18" ht="12.75">
      <c r="A216" s="12" t="s">
        <v>533</v>
      </c>
      <c r="B216" s="145"/>
      <c r="C216" s="146"/>
      <c r="D216" s="49"/>
      <c r="E216" s="49"/>
      <c r="F216" s="49"/>
      <c r="G216" s="49"/>
      <c r="H216" s="49"/>
      <c r="I216" s="49"/>
      <c r="J216" s="49"/>
      <c r="K216" s="49"/>
      <c r="L216" s="50"/>
      <c r="M216" s="50"/>
      <c r="N216" s="50"/>
      <c r="O216" s="50"/>
      <c r="P216" s="50"/>
      <c r="Q216" s="50"/>
      <c r="R216" s="157"/>
    </row>
    <row r="217" spans="1:18" ht="12.75">
      <c r="A217" s="10" t="s">
        <v>534</v>
      </c>
      <c r="B217" s="145">
        <v>913</v>
      </c>
      <c r="C217" s="146">
        <v>3111</v>
      </c>
      <c r="D217" s="49">
        <v>1349</v>
      </c>
      <c r="E217" s="49">
        <v>0</v>
      </c>
      <c r="F217" s="49">
        <v>499</v>
      </c>
      <c r="G217" s="49">
        <v>14</v>
      </c>
      <c r="H217" s="49"/>
      <c r="I217" s="49"/>
      <c r="J217" s="49">
        <f>+H217+I217</f>
        <v>0</v>
      </c>
      <c r="K217" s="49">
        <f>+D217+E217+F217+G217+J217</f>
        <v>1862</v>
      </c>
      <c r="L217" s="50">
        <v>0</v>
      </c>
      <c r="M217" s="50">
        <v>0</v>
      </c>
      <c r="N217" s="50">
        <f>+L217+M217</f>
        <v>0</v>
      </c>
      <c r="O217" s="50">
        <v>0</v>
      </c>
      <c r="P217" s="50">
        <f>+N217+O217</f>
        <v>0</v>
      </c>
      <c r="Q217" s="50">
        <f>+K217+P217</f>
        <v>1862</v>
      </c>
      <c r="R217" s="157">
        <v>7.3</v>
      </c>
    </row>
    <row r="218" spans="1:18" ht="12.75">
      <c r="A218" s="10" t="s">
        <v>535</v>
      </c>
      <c r="B218" s="145">
        <v>916</v>
      </c>
      <c r="C218" s="146">
        <v>3111</v>
      </c>
      <c r="D218" s="49">
        <v>1308</v>
      </c>
      <c r="E218" s="49">
        <v>8</v>
      </c>
      <c r="F218" s="49">
        <v>487</v>
      </c>
      <c r="G218" s="49">
        <v>13</v>
      </c>
      <c r="H218" s="49"/>
      <c r="I218" s="49"/>
      <c r="J218" s="49">
        <f>+H218+I218</f>
        <v>0</v>
      </c>
      <c r="K218" s="49">
        <f>+D218+E218+F218+G218+J218</f>
        <v>1816</v>
      </c>
      <c r="L218" s="50">
        <v>0</v>
      </c>
      <c r="M218" s="50">
        <v>0</v>
      </c>
      <c r="N218" s="50">
        <f>+L218+M218</f>
        <v>0</v>
      </c>
      <c r="O218" s="50">
        <v>0</v>
      </c>
      <c r="P218" s="50">
        <f>+N218+O218</f>
        <v>0</v>
      </c>
      <c r="Q218" s="50">
        <f>+K218+P218</f>
        <v>1816</v>
      </c>
      <c r="R218" s="157">
        <v>7</v>
      </c>
    </row>
    <row r="219" spans="1:18" ht="12.75">
      <c r="A219" s="10" t="s">
        <v>536</v>
      </c>
      <c r="B219" s="145">
        <v>915</v>
      </c>
      <c r="C219" s="146">
        <v>3111</v>
      </c>
      <c r="D219" s="49">
        <v>1941</v>
      </c>
      <c r="E219" s="49">
        <v>18</v>
      </c>
      <c r="F219" s="49">
        <v>724</v>
      </c>
      <c r="G219" s="49">
        <v>20</v>
      </c>
      <c r="H219" s="49"/>
      <c r="I219" s="49"/>
      <c r="J219" s="49">
        <f>+H219+I219</f>
        <v>0</v>
      </c>
      <c r="K219" s="49">
        <f>+D219+E219+F219+G219+J219</f>
        <v>2703</v>
      </c>
      <c r="L219" s="50">
        <v>0</v>
      </c>
      <c r="M219" s="50">
        <v>0</v>
      </c>
      <c r="N219" s="50">
        <f>+L219+M219</f>
        <v>0</v>
      </c>
      <c r="O219" s="50">
        <v>0</v>
      </c>
      <c r="P219" s="50">
        <f>+N219+O219</f>
        <v>0</v>
      </c>
      <c r="Q219" s="50">
        <f>+K219+P219</f>
        <v>2703</v>
      </c>
      <c r="R219" s="157">
        <v>9.9</v>
      </c>
    </row>
    <row r="220" spans="1:18" ht="13.5" thickBot="1">
      <c r="A220" s="11" t="s">
        <v>537</v>
      </c>
      <c r="B220" s="147">
        <v>914</v>
      </c>
      <c r="C220" s="148">
        <v>3111</v>
      </c>
      <c r="D220" s="71">
        <v>1541</v>
      </c>
      <c r="E220" s="71">
        <v>10</v>
      </c>
      <c r="F220" s="71">
        <v>574</v>
      </c>
      <c r="G220" s="71">
        <v>15</v>
      </c>
      <c r="H220" s="71"/>
      <c r="I220" s="71"/>
      <c r="J220" s="71">
        <f>+H220+I220</f>
        <v>0</v>
      </c>
      <c r="K220" s="71">
        <f>+D220+E220+F220+G220+J220</f>
        <v>2140</v>
      </c>
      <c r="L220" s="72">
        <v>0</v>
      </c>
      <c r="M220" s="72">
        <v>0</v>
      </c>
      <c r="N220" s="72">
        <f>+L220+M220</f>
        <v>0</v>
      </c>
      <c r="O220" s="72">
        <v>0</v>
      </c>
      <c r="P220" s="72">
        <f>+N220+O220</f>
        <v>0</v>
      </c>
      <c r="Q220" s="72">
        <f>+K220+P220</f>
        <v>2140</v>
      </c>
      <c r="R220" s="200">
        <v>7.9</v>
      </c>
    </row>
    <row r="221" spans="1:18" ht="13.5" thickBot="1">
      <c r="A221" s="8" t="s">
        <v>538</v>
      </c>
      <c r="B221" s="122"/>
      <c r="C221" s="158"/>
      <c r="D221" s="182">
        <f aca="true" t="shared" si="66" ref="D221:R221">SUM(D204:D220)</f>
        <v>30957</v>
      </c>
      <c r="E221" s="182">
        <f t="shared" si="66"/>
        <v>122</v>
      </c>
      <c r="F221" s="182">
        <f t="shared" si="66"/>
        <v>11496</v>
      </c>
      <c r="G221" s="182">
        <f t="shared" si="66"/>
        <v>363</v>
      </c>
      <c r="H221" s="182">
        <f t="shared" si="66"/>
        <v>0</v>
      </c>
      <c r="I221" s="182">
        <f t="shared" si="66"/>
        <v>0</v>
      </c>
      <c r="J221" s="182">
        <f t="shared" si="66"/>
        <v>0</v>
      </c>
      <c r="K221" s="182">
        <f t="shared" si="66"/>
        <v>42938</v>
      </c>
      <c r="L221" s="201">
        <f t="shared" si="66"/>
        <v>0</v>
      </c>
      <c r="M221" s="201">
        <f t="shared" si="66"/>
        <v>0</v>
      </c>
      <c r="N221" s="201">
        <f t="shared" si="66"/>
        <v>0</v>
      </c>
      <c r="O221" s="201">
        <f t="shared" si="66"/>
        <v>0</v>
      </c>
      <c r="P221" s="201">
        <f t="shared" si="66"/>
        <v>0</v>
      </c>
      <c r="Q221" s="201">
        <f t="shared" si="66"/>
        <v>42938</v>
      </c>
      <c r="R221" s="202">
        <f t="shared" si="66"/>
        <v>171.10000000000002</v>
      </c>
    </row>
    <row r="222" spans="1:18" ht="12.75">
      <c r="A222" s="9" t="s">
        <v>539</v>
      </c>
      <c r="B222" s="143"/>
      <c r="C222" s="144"/>
      <c r="D222" s="198"/>
      <c r="E222" s="198"/>
      <c r="F222" s="67"/>
      <c r="G222" s="67"/>
      <c r="H222" s="67"/>
      <c r="I222" s="67"/>
      <c r="J222" s="67"/>
      <c r="K222" s="67"/>
      <c r="L222" s="68"/>
      <c r="M222" s="68"/>
      <c r="N222" s="68"/>
      <c r="O222" s="68"/>
      <c r="P222" s="68"/>
      <c r="Q222" s="68"/>
      <c r="R222" s="199"/>
    </row>
    <row r="223" spans="1:18" ht="12.75">
      <c r="A223" s="10" t="s">
        <v>540</v>
      </c>
      <c r="B223" s="145">
        <v>900</v>
      </c>
      <c r="C223" s="146">
        <v>3111</v>
      </c>
      <c r="D223" s="49">
        <v>2011</v>
      </c>
      <c r="E223" s="49">
        <v>0</v>
      </c>
      <c r="F223" s="49">
        <v>744</v>
      </c>
      <c r="G223" s="49">
        <v>22</v>
      </c>
      <c r="H223" s="49"/>
      <c r="I223" s="49"/>
      <c r="J223" s="49">
        <f aca="true" t="shared" si="67" ref="J223:J242">+H223+I223</f>
        <v>0</v>
      </c>
      <c r="K223" s="49">
        <f aca="true" t="shared" si="68" ref="K223:K242">+D223+E223+F223+G223+J223</f>
        <v>2777</v>
      </c>
      <c r="L223" s="50">
        <v>0</v>
      </c>
      <c r="M223" s="50">
        <v>0</v>
      </c>
      <c r="N223" s="50">
        <f aca="true" t="shared" si="69" ref="N223:N242">+L223+M223</f>
        <v>0</v>
      </c>
      <c r="O223" s="50">
        <v>0</v>
      </c>
      <c r="P223" s="50">
        <f aca="true" t="shared" si="70" ref="P223:P242">+N223+O223</f>
        <v>0</v>
      </c>
      <c r="Q223" s="50">
        <f aca="true" t="shared" si="71" ref="Q223:Q242">+K223+P223</f>
        <v>2777</v>
      </c>
      <c r="R223" s="157">
        <v>11.4</v>
      </c>
    </row>
    <row r="224" spans="1:18" ht="12.75">
      <c r="A224" s="10" t="s">
        <v>541</v>
      </c>
      <c r="B224" s="145">
        <v>892</v>
      </c>
      <c r="C224" s="146">
        <v>3111</v>
      </c>
      <c r="D224" s="49">
        <v>2826</v>
      </c>
      <c r="E224" s="49">
        <v>8</v>
      </c>
      <c r="F224" s="49">
        <v>1049</v>
      </c>
      <c r="G224" s="49">
        <v>33</v>
      </c>
      <c r="H224" s="49"/>
      <c r="I224" s="49"/>
      <c r="J224" s="49">
        <f t="shared" si="67"/>
        <v>0</v>
      </c>
      <c r="K224" s="49">
        <f t="shared" si="68"/>
        <v>3916</v>
      </c>
      <c r="L224" s="50">
        <v>0</v>
      </c>
      <c r="M224" s="50">
        <v>0</v>
      </c>
      <c r="N224" s="50">
        <f t="shared" si="69"/>
        <v>0</v>
      </c>
      <c r="O224" s="50">
        <v>0</v>
      </c>
      <c r="P224" s="50">
        <f t="shared" si="70"/>
        <v>0</v>
      </c>
      <c r="Q224" s="50">
        <f t="shared" si="71"/>
        <v>3916</v>
      </c>
      <c r="R224" s="157">
        <v>17.2</v>
      </c>
    </row>
    <row r="225" spans="1:18" ht="12.75">
      <c r="A225" s="10" t="s">
        <v>542</v>
      </c>
      <c r="B225" s="145">
        <v>1295</v>
      </c>
      <c r="C225" s="146">
        <v>3111</v>
      </c>
      <c r="D225" s="49">
        <v>1840</v>
      </c>
      <c r="E225" s="49">
        <v>0</v>
      </c>
      <c r="F225" s="49">
        <v>681</v>
      </c>
      <c r="G225" s="49">
        <v>22</v>
      </c>
      <c r="H225" s="49"/>
      <c r="I225" s="49"/>
      <c r="J225" s="49">
        <f t="shared" si="67"/>
        <v>0</v>
      </c>
      <c r="K225" s="49">
        <f t="shared" si="68"/>
        <v>2543</v>
      </c>
      <c r="L225" s="50">
        <v>0</v>
      </c>
      <c r="M225" s="50">
        <v>0</v>
      </c>
      <c r="N225" s="50">
        <f t="shared" si="69"/>
        <v>0</v>
      </c>
      <c r="O225" s="50">
        <v>0</v>
      </c>
      <c r="P225" s="50">
        <f t="shared" si="70"/>
        <v>0</v>
      </c>
      <c r="Q225" s="50">
        <f t="shared" si="71"/>
        <v>2543</v>
      </c>
      <c r="R225" s="157">
        <v>10.8</v>
      </c>
    </row>
    <row r="226" spans="1:18" ht="12.75">
      <c r="A226" s="10" t="s">
        <v>543</v>
      </c>
      <c r="B226" s="145">
        <v>893</v>
      </c>
      <c r="C226" s="146">
        <v>3111</v>
      </c>
      <c r="D226" s="49">
        <v>2522</v>
      </c>
      <c r="E226" s="49">
        <v>6</v>
      </c>
      <c r="F226" s="49">
        <v>935</v>
      </c>
      <c r="G226" s="49">
        <v>33</v>
      </c>
      <c r="H226" s="49"/>
      <c r="I226" s="49"/>
      <c r="J226" s="49">
        <f t="shared" si="67"/>
        <v>0</v>
      </c>
      <c r="K226" s="49">
        <f t="shared" si="68"/>
        <v>3496</v>
      </c>
      <c r="L226" s="50">
        <v>0</v>
      </c>
      <c r="M226" s="50">
        <v>0</v>
      </c>
      <c r="N226" s="50">
        <f t="shared" si="69"/>
        <v>0</v>
      </c>
      <c r="O226" s="50">
        <v>0</v>
      </c>
      <c r="P226" s="50">
        <f t="shared" si="70"/>
        <v>0</v>
      </c>
      <c r="Q226" s="50">
        <f t="shared" si="71"/>
        <v>3496</v>
      </c>
      <c r="R226" s="157">
        <v>14.9</v>
      </c>
    </row>
    <row r="227" spans="1:18" ht="12.75">
      <c r="A227" s="10" t="s">
        <v>544</v>
      </c>
      <c r="B227" s="145">
        <v>898</v>
      </c>
      <c r="C227" s="146">
        <v>3111</v>
      </c>
      <c r="D227" s="49">
        <v>2145</v>
      </c>
      <c r="E227" s="49">
        <v>10</v>
      </c>
      <c r="F227" s="49">
        <v>797</v>
      </c>
      <c r="G227" s="49">
        <v>27</v>
      </c>
      <c r="H227" s="49"/>
      <c r="I227" s="49"/>
      <c r="J227" s="49">
        <f t="shared" si="67"/>
        <v>0</v>
      </c>
      <c r="K227" s="49">
        <f t="shared" si="68"/>
        <v>2979</v>
      </c>
      <c r="L227" s="50">
        <v>0</v>
      </c>
      <c r="M227" s="50">
        <v>0</v>
      </c>
      <c r="N227" s="50">
        <f t="shared" si="69"/>
        <v>0</v>
      </c>
      <c r="O227" s="50">
        <v>0</v>
      </c>
      <c r="P227" s="50">
        <f t="shared" si="70"/>
        <v>0</v>
      </c>
      <c r="Q227" s="50">
        <f t="shared" si="71"/>
        <v>2979</v>
      </c>
      <c r="R227" s="157">
        <v>12</v>
      </c>
    </row>
    <row r="228" spans="1:18" ht="12.75">
      <c r="A228" s="10" t="s">
        <v>545</v>
      </c>
      <c r="B228" s="145">
        <v>896</v>
      </c>
      <c r="C228" s="146">
        <v>3111</v>
      </c>
      <c r="D228" s="49">
        <v>2000</v>
      </c>
      <c r="E228" s="49">
        <v>0</v>
      </c>
      <c r="F228" s="49">
        <v>740</v>
      </c>
      <c r="G228" s="49">
        <v>24</v>
      </c>
      <c r="H228" s="49"/>
      <c r="I228" s="49"/>
      <c r="J228" s="49">
        <f t="shared" si="67"/>
        <v>0</v>
      </c>
      <c r="K228" s="49">
        <f t="shared" si="68"/>
        <v>2764</v>
      </c>
      <c r="L228" s="50">
        <v>0</v>
      </c>
      <c r="M228" s="50">
        <v>0</v>
      </c>
      <c r="N228" s="50">
        <f t="shared" si="69"/>
        <v>0</v>
      </c>
      <c r="O228" s="50">
        <v>0</v>
      </c>
      <c r="P228" s="50">
        <f t="shared" si="70"/>
        <v>0</v>
      </c>
      <c r="Q228" s="50">
        <f t="shared" si="71"/>
        <v>2764</v>
      </c>
      <c r="R228" s="157">
        <v>11.3</v>
      </c>
    </row>
    <row r="229" spans="1:18" ht="12.75">
      <c r="A229" s="10" t="s">
        <v>546</v>
      </c>
      <c r="B229" s="145">
        <v>1296</v>
      </c>
      <c r="C229" s="146">
        <v>3111</v>
      </c>
      <c r="D229" s="49">
        <v>2389</v>
      </c>
      <c r="E229" s="49">
        <v>5</v>
      </c>
      <c r="F229" s="49">
        <v>886</v>
      </c>
      <c r="G229" s="49">
        <v>30</v>
      </c>
      <c r="H229" s="49"/>
      <c r="I229" s="49"/>
      <c r="J229" s="49">
        <f t="shared" si="67"/>
        <v>0</v>
      </c>
      <c r="K229" s="49">
        <f t="shared" si="68"/>
        <v>3310</v>
      </c>
      <c r="L229" s="50">
        <v>0</v>
      </c>
      <c r="M229" s="50">
        <v>0</v>
      </c>
      <c r="N229" s="50">
        <f t="shared" si="69"/>
        <v>0</v>
      </c>
      <c r="O229" s="50">
        <v>0</v>
      </c>
      <c r="P229" s="50">
        <f t="shared" si="70"/>
        <v>0</v>
      </c>
      <c r="Q229" s="50">
        <f t="shared" si="71"/>
        <v>3310</v>
      </c>
      <c r="R229" s="157">
        <v>14.2</v>
      </c>
    </row>
    <row r="230" spans="1:18" ht="12.75">
      <c r="A230" s="10" t="s">
        <v>547</v>
      </c>
      <c r="B230" s="145">
        <v>1297</v>
      </c>
      <c r="C230" s="146">
        <v>3111</v>
      </c>
      <c r="D230" s="49">
        <v>2152</v>
      </c>
      <c r="E230" s="49">
        <v>5</v>
      </c>
      <c r="F230" s="49">
        <v>798</v>
      </c>
      <c r="G230" s="49">
        <v>28</v>
      </c>
      <c r="H230" s="49"/>
      <c r="I230" s="49"/>
      <c r="J230" s="49">
        <f t="shared" si="67"/>
        <v>0</v>
      </c>
      <c r="K230" s="49">
        <f t="shared" si="68"/>
        <v>2983</v>
      </c>
      <c r="L230" s="50">
        <v>0</v>
      </c>
      <c r="M230" s="50">
        <v>0</v>
      </c>
      <c r="N230" s="50">
        <f t="shared" si="69"/>
        <v>0</v>
      </c>
      <c r="O230" s="50">
        <v>0</v>
      </c>
      <c r="P230" s="50">
        <f t="shared" si="70"/>
        <v>0</v>
      </c>
      <c r="Q230" s="50">
        <f t="shared" si="71"/>
        <v>2983</v>
      </c>
      <c r="R230" s="157">
        <v>11.6</v>
      </c>
    </row>
    <row r="231" spans="1:18" ht="12.75">
      <c r="A231" s="10" t="s">
        <v>548</v>
      </c>
      <c r="B231" s="145">
        <v>1299</v>
      </c>
      <c r="C231" s="146">
        <v>3111</v>
      </c>
      <c r="D231" s="49">
        <v>2276</v>
      </c>
      <c r="E231" s="49">
        <v>0</v>
      </c>
      <c r="F231" s="49">
        <v>842</v>
      </c>
      <c r="G231" s="49">
        <v>28</v>
      </c>
      <c r="H231" s="49"/>
      <c r="I231" s="49"/>
      <c r="J231" s="49">
        <f t="shared" si="67"/>
        <v>0</v>
      </c>
      <c r="K231" s="49">
        <f t="shared" si="68"/>
        <v>3146</v>
      </c>
      <c r="L231" s="50">
        <v>0</v>
      </c>
      <c r="M231" s="50">
        <v>0</v>
      </c>
      <c r="N231" s="50">
        <f t="shared" si="69"/>
        <v>0</v>
      </c>
      <c r="O231" s="50">
        <v>0</v>
      </c>
      <c r="P231" s="50">
        <f t="shared" si="70"/>
        <v>0</v>
      </c>
      <c r="Q231" s="50">
        <f t="shared" si="71"/>
        <v>3146</v>
      </c>
      <c r="R231" s="157">
        <v>13.2</v>
      </c>
    </row>
    <row r="232" spans="1:18" ht="12.75">
      <c r="A232" s="10" t="s">
        <v>549</v>
      </c>
      <c r="B232" s="145">
        <v>1300</v>
      </c>
      <c r="C232" s="146">
        <v>3111</v>
      </c>
      <c r="D232" s="49">
        <v>2379</v>
      </c>
      <c r="E232" s="49">
        <v>0</v>
      </c>
      <c r="F232" s="49">
        <v>880</v>
      </c>
      <c r="G232" s="49">
        <v>30</v>
      </c>
      <c r="H232" s="49"/>
      <c r="I232" s="49"/>
      <c r="J232" s="49">
        <f t="shared" si="67"/>
        <v>0</v>
      </c>
      <c r="K232" s="49">
        <f t="shared" si="68"/>
        <v>3289</v>
      </c>
      <c r="L232" s="50">
        <v>0</v>
      </c>
      <c r="M232" s="50">
        <v>0</v>
      </c>
      <c r="N232" s="50">
        <f t="shared" si="69"/>
        <v>0</v>
      </c>
      <c r="O232" s="50">
        <v>0</v>
      </c>
      <c r="P232" s="50">
        <f t="shared" si="70"/>
        <v>0</v>
      </c>
      <c r="Q232" s="50">
        <f t="shared" si="71"/>
        <v>3289</v>
      </c>
      <c r="R232" s="157">
        <v>14</v>
      </c>
    </row>
    <row r="233" spans="1:18" ht="12.75">
      <c r="A233" s="10" t="s">
        <v>550</v>
      </c>
      <c r="B233" s="145">
        <v>889</v>
      </c>
      <c r="C233" s="146">
        <v>3111</v>
      </c>
      <c r="D233" s="49">
        <v>2248</v>
      </c>
      <c r="E233" s="49">
        <v>0</v>
      </c>
      <c r="F233" s="49">
        <v>832</v>
      </c>
      <c r="G233" s="49">
        <v>26</v>
      </c>
      <c r="H233" s="49"/>
      <c r="I233" s="49"/>
      <c r="J233" s="49">
        <f t="shared" si="67"/>
        <v>0</v>
      </c>
      <c r="K233" s="49">
        <f t="shared" si="68"/>
        <v>3106</v>
      </c>
      <c r="L233" s="50">
        <v>0</v>
      </c>
      <c r="M233" s="50">
        <v>0</v>
      </c>
      <c r="N233" s="50">
        <f t="shared" si="69"/>
        <v>0</v>
      </c>
      <c r="O233" s="50">
        <v>0</v>
      </c>
      <c r="P233" s="50">
        <f t="shared" si="70"/>
        <v>0</v>
      </c>
      <c r="Q233" s="50">
        <f t="shared" si="71"/>
        <v>3106</v>
      </c>
      <c r="R233" s="157">
        <v>13.2</v>
      </c>
    </row>
    <row r="234" spans="1:18" ht="12.75">
      <c r="A234" s="10" t="s">
        <v>551</v>
      </c>
      <c r="B234" s="145">
        <v>899</v>
      </c>
      <c r="C234" s="146">
        <v>3111</v>
      </c>
      <c r="D234" s="49">
        <v>1831</v>
      </c>
      <c r="E234" s="49">
        <v>12</v>
      </c>
      <c r="F234" s="49">
        <v>682</v>
      </c>
      <c r="G234" s="49">
        <v>19</v>
      </c>
      <c r="H234" s="49"/>
      <c r="I234" s="49"/>
      <c r="J234" s="49">
        <f t="shared" si="67"/>
        <v>0</v>
      </c>
      <c r="K234" s="49">
        <f t="shared" si="68"/>
        <v>2544</v>
      </c>
      <c r="L234" s="50">
        <v>0</v>
      </c>
      <c r="M234" s="50">
        <v>0</v>
      </c>
      <c r="N234" s="50">
        <f t="shared" si="69"/>
        <v>0</v>
      </c>
      <c r="O234" s="50">
        <v>0</v>
      </c>
      <c r="P234" s="50">
        <f t="shared" si="70"/>
        <v>0</v>
      </c>
      <c r="Q234" s="50">
        <f t="shared" si="71"/>
        <v>2544</v>
      </c>
      <c r="R234" s="157">
        <v>10.3</v>
      </c>
    </row>
    <row r="235" spans="1:18" ht="12.75">
      <c r="A235" s="10" t="s">
        <v>552</v>
      </c>
      <c r="B235" s="145">
        <v>891</v>
      </c>
      <c r="C235" s="146">
        <v>3111</v>
      </c>
      <c r="D235" s="49">
        <v>1993</v>
      </c>
      <c r="E235" s="49">
        <v>5</v>
      </c>
      <c r="F235" s="49">
        <v>739</v>
      </c>
      <c r="G235" s="49">
        <v>23</v>
      </c>
      <c r="H235" s="49"/>
      <c r="I235" s="49"/>
      <c r="J235" s="49">
        <f t="shared" si="67"/>
        <v>0</v>
      </c>
      <c r="K235" s="49">
        <f t="shared" si="68"/>
        <v>2760</v>
      </c>
      <c r="L235" s="50">
        <v>0</v>
      </c>
      <c r="M235" s="50">
        <v>0</v>
      </c>
      <c r="N235" s="50">
        <f t="shared" si="69"/>
        <v>0</v>
      </c>
      <c r="O235" s="50">
        <v>0</v>
      </c>
      <c r="P235" s="50">
        <f t="shared" si="70"/>
        <v>0</v>
      </c>
      <c r="Q235" s="50">
        <f t="shared" si="71"/>
        <v>2760</v>
      </c>
      <c r="R235" s="157">
        <v>11.8</v>
      </c>
    </row>
    <row r="236" spans="1:18" ht="12.75">
      <c r="A236" s="10" t="s">
        <v>553</v>
      </c>
      <c r="B236" s="145">
        <v>897</v>
      </c>
      <c r="C236" s="146">
        <v>3111</v>
      </c>
      <c r="D236" s="49">
        <v>2480</v>
      </c>
      <c r="E236" s="49">
        <v>0</v>
      </c>
      <c r="F236" s="49">
        <v>918</v>
      </c>
      <c r="G236" s="49">
        <v>26</v>
      </c>
      <c r="H236" s="49"/>
      <c r="I236" s="49"/>
      <c r="J236" s="49">
        <f t="shared" si="67"/>
        <v>0</v>
      </c>
      <c r="K236" s="49">
        <f t="shared" si="68"/>
        <v>3424</v>
      </c>
      <c r="L236" s="50">
        <v>0</v>
      </c>
      <c r="M236" s="50">
        <v>0</v>
      </c>
      <c r="N236" s="50">
        <f t="shared" si="69"/>
        <v>0</v>
      </c>
      <c r="O236" s="50">
        <v>0</v>
      </c>
      <c r="P236" s="50">
        <f t="shared" si="70"/>
        <v>0</v>
      </c>
      <c r="Q236" s="50">
        <f t="shared" si="71"/>
        <v>3424</v>
      </c>
      <c r="R236" s="157">
        <v>14</v>
      </c>
    </row>
    <row r="237" spans="1:18" ht="12.75">
      <c r="A237" s="10" t="s">
        <v>554</v>
      </c>
      <c r="B237" s="145">
        <v>890</v>
      </c>
      <c r="C237" s="146">
        <v>3111</v>
      </c>
      <c r="D237" s="49">
        <v>2417</v>
      </c>
      <c r="E237" s="49">
        <v>10</v>
      </c>
      <c r="F237" s="49">
        <v>898</v>
      </c>
      <c r="G237" s="49">
        <v>29</v>
      </c>
      <c r="H237" s="49"/>
      <c r="I237" s="49"/>
      <c r="J237" s="49">
        <f t="shared" si="67"/>
        <v>0</v>
      </c>
      <c r="K237" s="49">
        <f t="shared" si="68"/>
        <v>3354</v>
      </c>
      <c r="L237" s="50">
        <v>0</v>
      </c>
      <c r="M237" s="50">
        <v>0</v>
      </c>
      <c r="N237" s="50">
        <f t="shared" si="69"/>
        <v>0</v>
      </c>
      <c r="O237" s="50">
        <v>0</v>
      </c>
      <c r="P237" s="50">
        <f t="shared" si="70"/>
        <v>0</v>
      </c>
      <c r="Q237" s="50">
        <f t="shared" si="71"/>
        <v>3354</v>
      </c>
      <c r="R237" s="157">
        <v>13.5</v>
      </c>
    </row>
    <row r="238" spans="1:18" ht="12.75">
      <c r="A238" s="10" t="s">
        <v>555</v>
      </c>
      <c r="B238" s="145">
        <v>894</v>
      </c>
      <c r="C238" s="146">
        <v>3111</v>
      </c>
      <c r="D238" s="49">
        <v>2946</v>
      </c>
      <c r="E238" s="49">
        <v>0</v>
      </c>
      <c r="F238" s="49">
        <v>1090</v>
      </c>
      <c r="G238" s="49">
        <v>36</v>
      </c>
      <c r="H238" s="49"/>
      <c r="I238" s="49"/>
      <c r="J238" s="49">
        <f t="shared" si="67"/>
        <v>0</v>
      </c>
      <c r="K238" s="49">
        <f t="shared" si="68"/>
        <v>4072</v>
      </c>
      <c r="L238" s="50">
        <v>0</v>
      </c>
      <c r="M238" s="50">
        <v>0</v>
      </c>
      <c r="N238" s="50">
        <f t="shared" si="69"/>
        <v>0</v>
      </c>
      <c r="O238" s="50">
        <v>0</v>
      </c>
      <c r="P238" s="50">
        <f t="shared" si="70"/>
        <v>0</v>
      </c>
      <c r="Q238" s="50">
        <f t="shared" si="71"/>
        <v>4072</v>
      </c>
      <c r="R238" s="157">
        <v>16.9</v>
      </c>
    </row>
    <row r="239" spans="1:18" ht="12.75">
      <c r="A239" s="10" t="s">
        <v>556</v>
      </c>
      <c r="B239" s="145">
        <v>1303</v>
      </c>
      <c r="C239" s="146">
        <v>3111</v>
      </c>
      <c r="D239" s="49">
        <v>1936</v>
      </c>
      <c r="E239" s="49">
        <v>5</v>
      </c>
      <c r="F239" s="49">
        <v>718</v>
      </c>
      <c r="G239" s="49">
        <v>24</v>
      </c>
      <c r="H239" s="49"/>
      <c r="I239" s="49"/>
      <c r="J239" s="49">
        <f t="shared" si="67"/>
        <v>0</v>
      </c>
      <c r="K239" s="49">
        <f t="shared" si="68"/>
        <v>2683</v>
      </c>
      <c r="L239" s="50">
        <v>0</v>
      </c>
      <c r="M239" s="50">
        <v>0</v>
      </c>
      <c r="N239" s="50">
        <f t="shared" si="69"/>
        <v>0</v>
      </c>
      <c r="O239" s="50">
        <v>0</v>
      </c>
      <c r="P239" s="50">
        <f t="shared" si="70"/>
        <v>0</v>
      </c>
      <c r="Q239" s="50">
        <f t="shared" si="71"/>
        <v>2683</v>
      </c>
      <c r="R239" s="157">
        <v>11.1</v>
      </c>
    </row>
    <row r="240" spans="1:18" ht="12.75">
      <c r="A240" s="10" t="s">
        <v>557</v>
      </c>
      <c r="B240" s="145">
        <v>1301</v>
      </c>
      <c r="C240" s="146">
        <v>3111</v>
      </c>
      <c r="D240" s="49">
        <v>2251</v>
      </c>
      <c r="E240" s="49">
        <v>5</v>
      </c>
      <c r="F240" s="49">
        <v>835</v>
      </c>
      <c r="G240" s="49">
        <v>21</v>
      </c>
      <c r="H240" s="49"/>
      <c r="I240" s="49"/>
      <c r="J240" s="49">
        <f t="shared" si="67"/>
        <v>0</v>
      </c>
      <c r="K240" s="49">
        <f t="shared" si="68"/>
        <v>3112</v>
      </c>
      <c r="L240" s="50">
        <v>0</v>
      </c>
      <c r="M240" s="50">
        <v>0</v>
      </c>
      <c r="N240" s="50">
        <f t="shared" si="69"/>
        <v>0</v>
      </c>
      <c r="O240" s="50">
        <v>0</v>
      </c>
      <c r="P240" s="50">
        <f t="shared" si="70"/>
        <v>0</v>
      </c>
      <c r="Q240" s="50">
        <f t="shared" si="71"/>
        <v>3112</v>
      </c>
      <c r="R240" s="157">
        <v>13.7</v>
      </c>
    </row>
    <row r="241" spans="1:18" ht="12.75">
      <c r="A241" s="10" t="s">
        <v>558</v>
      </c>
      <c r="B241" s="145">
        <v>895</v>
      </c>
      <c r="C241" s="146">
        <v>3111</v>
      </c>
      <c r="D241" s="49">
        <v>2295</v>
      </c>
      <c r="E241" s="49">
        <v>0</v>
      </c>
      <c r="F241" s="49">
        <v>849</v>
      </c>
      <c r="G241" s="49">
        <v>26</v>
      </c>
      <c r="H241" s="49"/>
      <c r="I241" s="49"/>
      <c r="J241" s="49">
        <f t="shared" si="67"/>
        <v>0</v>
      </c>
      <c r="K241" s="49">
        <f t="shared" si="68"/>
        <v>3170</v>
      </c>
      <c r="L241" s="50">
        <v>0</v>
      </c>
      <c r="M241" s="50">
        <v>0</v>
      </c>
      <c r="N241" s="50">
        <f t="shared" si="69"/>
        <v>0</v>
      </c>
      <c r="O241" s="50">
        <v>0</v>
      </c>
      <c r="P241" s="50">
        <f t="shared" si="70"/>
        <v>0</v>
      </c>
      <c r="Q241" s="50">
        <f t="shared" si="71"/>
        <v>3170</v>
      </c>
      <c r="R241" s="157">
        <v>13.5</v>
      </c>
    </row>
    <row r="242" spans="1:18" ht="12.75">
      <c r="A242" s="10" t="s">
        <v>559</v>
      </c>
      <c r="B242" s="145">
        <v>1302</v>
      </c>
      <c r="C242" s="146">
        <v>3111</v>
      </c>
      <c r="D242" s="49">
        <v>1864</v>
      </c>
      <c r="E242" s="49">
        <v>0</v>
      </c>
      <c r="F242" s="49">
        <v>690</v>
      </c>
      <c r="G242" s="49">
        <v>23</v>
      </c>
      <c r="H242" s="49"/>
      <c r="I242" s="49"/>
      <c r="J242" s="49">
        <f t="shared" si="67"/>
        <v>0</v>
      </c>
      <c r="K242" s="49">
        <f t="shared" si="68"/>
        <v>2577</v>
      </c>
      <c r="L242" s="50">
        <v>0</v>
      </c>
      <c r="M242" s="50">
        <v>0</v>
      </c>
      <c r="N242" s="50">
        <f t="shared" si="69"/>
        <v>0</v>
      </c>
      <c r="O242" s="50">
        <v>0</v>
      </c>
      <c r="P242" s="50">
        <f t="shared" si="70"/>
        <v>0</v>
      </c>
      <c r="Q242" s="50">
        <f t="shared" si="71"/>
        <v>2577</v>
      </c>
      <c r="R242" s="157">
        <v>10.5</v>
      </c>
    </row>
    <row r="243" spans="1:18" ht="12.75">
      <c r="A243" s="12" t="s">
        <v>560</v>
      </c>
      <c r="B243" s="145"/>
      <c r="C243" s="146"/>
      <c r="D243" s="49"/>
      <c r="E243" s="49"/>
      <c r="F243" s="49"/>
      <c r="G243" s="49"/>
      <c r="H243" s="49"/>
      <c r="I243" s="49"/>
      <c r="J243" s="49"/>
      <c r="K243" s="49"/>
      <c r="L243" s="50"/>
      <c r="M243" s="50"/>
      <c r="N243" s="50"/>
      <c r="O243" s="50"/>
      <c r="P243" s="50"/>
      <c r="Q243" s="50"/>
      <c r="R243" s="157"/>
    </row>
    <row r="244" spans="1:18" ht="13.5" thickBot="1">
      <c r="A244" s="13" t="s">
        <v>561</v>
      </c>
      <c r="B244" s="153">
        <v>920</v>
      </c>
      <c r="C244" s="154">
        <v>3111</v>
      </c>
      <c r="D244" s="83">
        <v>1688</v>
      </c>
      <c r="E244" s="83">
        <v>10</v>
      </c>
      <c r="F244" s="83">
        <v>628</v>
      </c>
      <c r="G244" s="83">
        <v>112</v>
      </c>
      <c r="H244" s="83"/>
      <c r="I244" s="83"/>
      <c r="J244" s="83">
        <f>+H244+I244</f>
        <v>0</v>
      </c>
      <c r="K244" s="83">
        <f>+D244+E244+F244+G244+J244</f>
        <v>2438</v>
      </c>
      <c r="L244" s="84">
        <v>0</v>
      </c>
      <c r="M244" s="84">
        <v>0</v>
      </c>
      <c r="N244" s="84">
        <f>+L244+M244</f>
        <v>0</v>
      </c>
      <c r="O244" s="84">
        <v>0</v>
      </c>
      <c r="P244" s="84">
        <f>+N244+O244</f>
        <v>0</v>
      </c>
      <c r="Q244" s="84">
        <f>+K244+P244</f>
        <v>2438</v>
      </c>
      <c r="R244" s="211">
        <v>10</v>
      </c>
    </row>
    <row r="245" spans="1:18" ht="13.5" thickBot="1">
      <c r="A245" s="8" t="s">
        <v>562</v>
      </c>
      <c r="B245" s="122"/>
      <c r="C245" s="158"/>
      <c r="D245" s="182">
        <f aca="true" t="shared" si="72" ref="D245:R245">SUM(D223:D244)</f>
        <v>46489</v>
      </c>
      <c r="E245" s="182">
        <f t="shared" si="72"/>
        <v>81</v>
      </c>
      <c r="F245" s="182">
        <f t="shared" si="72"/>
        <v>17231</v>
      </c>
      <c r="G245" s="182">
        <f t="shared" si="72"/>
        <v>642</v>
      </c>
      <c r="H245" s="182">
        <f t="shared" si="72"/>
        <v>0</v>
      </c>
      <c r="I245" s="182">
        <f t="shared" si="72"/>
        <v>0</v>
      </c>
      <c r="J245" s="182">
        <f t="shared" si="72"/>
        <v>0</v>
      </c>
      <c r="K245" s="182">
        <f t="shared" si="72"/>
        <v>64443</v>
      </c>
      <c r="L245" s="201">
        <f t="shared" si="72"/>
        <v>0</v>
      </c>
      <c r="M245" s="201">
        <f t="shared" si="72"/>
        <v>0</v>
      </c>
      <c r="N245" s="201">
        <f t="shared" si="72"/>
        <v>0</v>
      </c>
      <c r="O245" s="201">
        <f t="shared" si="72"/>
        <v>0</v>
      </c>
      <c r="P245" s="201">
        <f t="shared" si="72"/>
        <v>0</v>
      </c>
      <c r="Q245" s="201">
        <f t="shared" si="72"/>
        <v>64443</v>
      </c>
      <c r="R245" s="202">
        <f t="shared" si="72"/>
        <v>269.1</v>
      </c>
    </row>
    <row r="246" spans="1:18" ht="12.75">
      <c r="A246" s="150" t="s">
        <v>563</v>
      </c>
      <c r="B246" s="119"/>
      <c r="C246" s="151"/>
      <c r="D246" s="208"/>
      <c r="E246" s="208"/>
      <c r="F246" s="73"/>
      <c r="G246" s="73"/>
      <c r="H246" s="73"/>
      <c r="I246" s="73"/>
      <c r="J246" s="73"/>
      <c r="K246" s="73"/>
      <c r="L246" s="209"/>
      <c r="M246" s="209"/>
      <c r="N246" s="209"/>
      <c r="O246" s="209"/>
      <c r="P246" s="209"/>
      <c r="Q246" s="209"/>
      <c r="R246" s="210"/>
    </row>
    <row r="247" spans="1:18" ht="12.75">
      <c r="A247" s="152" t="s">
        <v>564</v>
      </c>
      <c r="B247" s="143">
        <v>902</v>
      </c>
      <c r="C247" s="144">
        <v>3111</v>
      </c>
      <c r="D247" s="67">
        <v>4967</v>
      </c>
      <c r="E247" s="67">
        <v>0</v>
      </c>
      <c r="F247" s="67">
        <v>1838</v>
      </c>
      <c r="G247" s="67">
        <v>61</v>
      </c>
      <c r="H247" s="67"/>
      <c r="I247" s="67"/>
      <c r="J247" s="67">
        <f aca="true" t="shared" si="73" ref="J247:J256">+H247+I247</f>
        <v>0</v>
      </c>
      <c r="K247" s="67">
        <f aca="true" t="shared" si="74" ref="K247:K256">+D247+E247+F247+G247+J247</f>
        <v>6866</v>
      </c>
      <c r="L247" s="68">
        <v>0</v>
      </c>
      <c r="M247" s="68">
        <v>0</v>
      </c>
      <c r="N247" s="68">
        <f aca="true" t="shared" si="75" ref="N247:N256">+L247+M247</f>
        <v>0</v>
      </c>
      <c r="O247" s="68">
        <v>0</v>
      </c>
      <c r="P247" s="68">
        <f aca="true" t="shared" si="76" ref="P247:P256">+N247+O247</f>
        <v>0</v>
      </c>
      <c r="Q247" s="68">
        <f aca="true" t="shared" si="77" ref="Q247:Q256">+K247+P247</f>
        <v>6866</v>
      </c>
      <c r="R247" s="199">
        <v>28.5</v>
      </c>
    </row>
    <row r="248" spans="1:18" ht="12.75">
      <c r="A248" s="10" t="s">
        <v>565</v>
      </c>
      <c r="B248" s="145">
        <v>904</v>
      </c>
      <c r="C248" s="146">
        <v>3111</v>
      </c>
      <c r="D248" s="49">
        <v>2647</v>
      </c>
      <c r="E248" s="49">
        <v>0</v>
      </c>
      <c r="F248" s="49">
        <v>980</v>
      </c>
      <c r="G248" s="49">
        <v>33</v>
      </c>
      <c r="H248" s="49"/>
      <c r="I248" s="49"/>
      <c r="J248" s="49">
        <f t="shared" si="73"/>
        <v>0</v>
      </c>
      <c r="K248" s="49">
        <f t="shared" si="74"/>
        <v>3660</v>
      </c>
      <c r="L248" s="50">
        <v>0</v>
      </c>
      <c r="M248" s="50">
        <v>0</v>
      </c>
      <c r="N248" s="50">
        <f t="shared" si="75"/>
        <v>0</v>
      </c>
      <c r="O248" s="50">
        <v>0</v>
      </c>
      <c r="P248" s="50">
        <f t="shared" si="76"/>
        <v>0</v>
      </c>
      <c r="Q248" s="50">
        <f t="shared" si="77"/>
        <v>3660</v>
      </c>
      <c r="R248" s="157">
        <v>14.5</v>
      </c>
    </row>
    <row r="249" spans="1:18" ht="12.75">
      <c r="A249" s="10" t="s">
        <v>566</v>
      </c>
      <c r="B249" s="145">
        <v>1310</v>
      </c>
      <c r="C249" s="146">
        <v>3111</v>
      </c>
      <c r="D249" s="49">
        <v>2566</v>
      </c>
      <c r="E249" s="49">
        <v>15</v>
      </c>
      <c r="F249" s="49">
        <v>955</v>
      </c>
      <c r="G249" s="49">
        <v>34</v>
      </c>
      <c r="H249" s="49"/>
      <c r="I249" s="49"/>
      <c r="J249" s="49">
        <f t="shared" si="73"/>
        <v>0</v>
      </c>
      <c r="K249" s="49">
        <f t="shared" si="74"/>
        <v>3570</v>
      </c>
      <c r="L249" s="50">
        <v>0</v>
      </c>
      <c r="M249" s="50">
        <v>0</v>
      </c>
      <c r="N249" s="50">
        <f t="shared" si="75"/>
        <v>0</v>
      </c>
      <c r="O249" s="50">
        <v>0</v>
      </c>
      <c r="P249" s="50">
        <f t="shared" si="76"/>
        <v>0</v>
      </c>
      <c r="Q249" s="50">
        <f t="shared" si="77"/>
        <v>3570</v>
      </c>
      <c r="R249" s="157">
        <v>15.1</v>
      </c>
    </row>
    <row r="250" spans="1:18" ht="12.75">
      <c r="A250" s="10" t="s">
        <v>567</v>
      </c>
      <c r="B250" s="145">
        <v>1304</v>
      </c>
      <c r="C250" s="146">
        <v>3111</v>
      </c>
      <c r="D250" s="49">
        <v>2026</v>
      </c>
      <c r="E250" s="49">
        <v>0</v>
      </c>
      <c r="F250" s="49">
        <v>750</v>
      </c>
      <c r="G250" s="49">
        <v>23</v>
      </c>
      <c r="H250" s="49"/>
      <c r="I250" s="49"/>
      <c r="J250" s="49">
        <f t="shared" si="73"/>
        <v>0</v>
      </c>
      <c r="K250" s="49">
        <f t="shared" si="74"/>
        <v>2799</v>
      </c>
      <c r="L250" s="50">
        <v>0</v>
      </c>
      <c r="M250" s="50">
        <v>0</v>
      </c>
      <c r="N250" s="50">
        <f t="shared" si="75"/>
        <v>0</v>
      </c>
      <c r="O250" s="50">
        <v>0</v>
      </c>
      <c r="P250" s="50">
        <f t="shared" si="76"/>
        <v>0</v>
      </c>
      <c r="Q250" s="50">
        <f t="shared" si="77"/>
        <v>2799</v>
      </c>
      <c r="R250" s="157">
        <v>12.1</v>
      </c>
    </row>
    <row r="251" spans="1:18" ht="12.75">
      <c r="A251" s="10" t="s">
        <v>568</v>
      </c>
      <c r="B251" s="145">
        <v>1311</v>
      </c>
      <c r="C251" s="146">
        <v>3111</v>
      </c>
      <c r="D251" s="49">
        <v>2497</v>
      </c>
      <c r="E251" s="49">
        <v>0</v>
      </c>
      <c r="F251" s="49">
        <v>924</v>
      </c>
      <c r="G251" s="49">
        <v>30</v>
      </c>
      <c r="H251" s="49"/>
      <c r="I251" s="49"/>
      <c r="J251" s="49">
        <f t="shared" si="73"/>
        <v>0</v>
      </c>
      <c r="K251" s="49">
        <f t="shared" si="74"/>
        <v>3451</v>
      </c>
      <c r="L251" s="50">
        <v>0</v>
      </c>
      <c r="M251" s="50">
        <v>0</v>
      </c>
      <c r="N251" s="50">
        <f t="shared" si="75"/>
        <v>0</v>
      </c>
      <c r="O251" s="50">
        <v>0</v>
      </c>
      <c r="P251" s="50">
        <f t="shared" si="76"/>
        <v>0</v>
      </c>
      <c r="Q251" s="50">
        <f t="shared" si="77"/>
        <v>3451</v>
      </c>
      <c r="R251" s="157">
        <v>13.8</v>
      </c>
    </row>
    <row r="252" spans="1:18" ht="12.75">
      <c r="A252" s="10" t="s">
        <v>569</v>
      </c>
      <c r="B252" s="145">
        <v>901</v>
      </c>
      <c r="C252" s="146">
        <v>3111</v>
      </c>
      <c r="D252" s="49">
        <v>5494</v>
      </c>
      <c r="E252" s="49">
        <v>0</v>
      </c>
      <c r="F252" s="49">
        <v>2033</v>
      </c>
      <c r="G252" s="49">
        <v>62</v>
      </c>
      <c r="H252" s="49"/>
      <c r="I252" s="49"/>
      <c r="J252" s="49">
        <f t="shared" si="73"/>
        <v>0</v>
      </c>
      <c r="K252" s="49">
        <f t="shared" si="74"/>
        <v>7589</v>
      </c>
      <c r="L252" s="50">
        <v>0</v>
      </c>
      <c r="M252" s="50">
        <v>0</v>
      </c>
      <c r="N252" s="50">
        <f t="shared" si="75"/>
        <v>0</v>
      </c>
      <c r="O252" s="50">
        <v>0</v>
      </c>
      <c r="P252" s="50">
        <f t="shared" si="76"/>
        <v>0</v>
      </c>
      <c r="Q252" s="50">
        <f t="shared" si="77"/>
        <v>7589</v>
      </c>
      <c r="R252" s="157">
        <v>30.8</v>
      </c>
    </row>
    <row r="253" spans="1:18" ht="12.75">
      <c r="A253" s="10" t="s">
        <v>570</v>
      </c>
      <c r="B253" s="145">
        <v>1307</v>
      </c>
      <c r="C253" s="146">
        <v>3111</v>
      </c>
      <c r="D253" s="49">
        <v>2338</v>
      </c>
      <c r="E253" s="49">
        <v>0</v>
      </c>
      <c r="F253" s="49">
        <v>865</v>
      </c>
      <c r="G253" s="49">
        <v>27</v>
      </c>
      <c r="H253" s="49"/>
      <c r="I253" s="49"/>
      <c r="J253" s="49">
        <f t="shared" si="73"/>
        <v>0</v>
      </c>
      <c r="K253" s="49">
        <f t="shared" si="74"/>
        <v>3230</v>
      </c>
      <c r="L253" s="50">
        <v>0</v>
      </c>
      <c r="M253" s="50">
        <v>0</v>
      </c>
      <c r="N253" s="50">
        <f t="shared" si="75"/>
        <v>0</v>
      </c>
      <c r="O253" s="50">
        <v>0</v>
      </c>
      <c r="P253" s="50">
        <f t="shared" si="76"/>
        <v>0</v>
      </c>
      <c r="Q253" s="50">
        <f t="shared" si="77"/>
        <v>3230</v>
      </c>
      <c r="R253" s="157">
        <v>13.3</v>
      </c>
    </row>
    <row r="254" spans="1:18" ht="12.75">
      <c r="A254" s="10" t="s">
        <v>571</v>
      </c>
      <c r="B254" s="145">
        <v>1312</v>
      </c>
      <c r="C254" s="146">
        <v>3111</v>
      </c>
      <c r="D254" s="49">
        <v>2466</v>
      </c>
      <c r="E254" s="49">
        <v>0</v>
      </c>
      <c r="F254" s="49">
        <v>912</v>
      </c>
      <c r="G254" s="49">
        <v>29</v>
      </c>
      <c r="H254" s="49"/>
      <c r="I254" s="49"/>
      <c r="J254" s="49">
        <f t="shared" si="73"/>
        <v>0</v>
      </c>
      <c r="K254" s="49">
        <f t="shared" si="74"/>
        <v>3407</v>
      </c>
      <c r="L254" s="50">
        <v>0</v>
      </c>
      <c r="M254" s="50">
        <v>0</v>
      </c>
      <c r="N254" s="50">
        <f t="shared" si="75"/>
        <v>0</v>
      </c>
      <c r="O254" s="50">
        <v>0</v>
      </c>
      <c r="P254" s="50">
        <f t="shared" si="76"/>
        <v>0</v>
      </c>
      <c r="Q254" s="50">
        <f t="shared" si="77"/>
        <v>3407</v>
      </c>
      <c r="R254" s="157">
        <v>14.5</v>
      </c>
    </row>
    <row r="255" spans="1:18" ht="12.75">
      <c r="A255" s="10" t="s">
        <v>572</v>
      </c>
      <c r="B255" s="145">
        <v>903</v>
      </c>
      <c r="C255" s="146">
        <v>3111</v>
      </c>
      <c r="D255" s="49">
        <v>2565</v>
      </c>
      <c r="E255" s="49">
        <v>10</v>
      </c>
      <c r="F255" s="49">
        <v>953</v>
      </c>
      <c r="G255" s="49">
        <v>32</v>
      </c>
      <c r="H255" s="49"/>
      <c r="I255" s="49"/>
      <c r="J255" s="49">
        <f t="shared" si="73"/>
        <v>0</v>
      </c>
      <c r="K255" s="49">
        <f t="shared" si="74"/>
        <v>3560</v>
      </c>
      <c r="L255" s="50">
        <v>0</v>
      </c>
      <c r="M255" s="50">
        <v>0</v>
      </c>
      <c r="N255" s="50">
        <f t="shared" si="75"/>
        <v>0</v>
      </c>
      <c r="O255" s="50">
        <v>0</v>
      </c>
      <c r="P255" s="50">
        <f t="shared" si="76"/>
        <v>0</v>
      </c>
      <c r="Q255" s="50">
        <f t="shared" si="77"/>
        <v>3560</v>
      </c>
      <c r="R255" s="157">
        <v>14.6</v>
      </c>
    </row>
    <row r="256" spans="1:18" ht="12.75">
      <c r="A256" s="10" t="s">
        <v>573</v>
      </c>
      <c r="B256" s="145">
        <v>1306</v>
      </c>
      <c r="C256" s="146">
        <v>3111</v>
      </c>
      <c r="D256" s="49">
        <v>2447</v>
      </c>
      <c r="E256" s="49">
        <v>0</v>
      </c>
      <c r="F256" s="49">
        <v>905</v>
      </c>
      <c r="G256" s="49">
        <v>30</v>
      </c>
      <c r="H256" s="49"/>
      <c r="I256" s="49"/>
      <c r="J256" s="49">
        <f t="shared" si="73"/>
        <v>0</v>
      </c>
      <c r="K256" s="49">
        <f t="shared" si="74"/>
        <v>3382</v>
      </c>
      <c r="L256" s="50">
        <v>0</v>
      </c>
      <c r="M256" s="50">
        <v>0</v>
      </c>
      <c r="N256" s="50">
        <f t="shared" si="75"/>
        <v>0</v>
      </c>
      <c r="O256" s="50">
        <v>0</v>
      </c>
      <c r="P256" s="50">
        <f t="shared" si="76"/>
        <v>0</v>
      </c>
      <c r="Q256" s="50">
        <f t="shared" si="77"/>
        <v>3382</v>
      </c>
      <c r="R256" s="157">
        <v>13.4</v>
      </c>
    </row>
    <row r="257" spans="1:18" ht="12.75">
      <c r="A257" s="12" t="s">
        <v>574</v>
      </c>
      <c r="B257" s="145"/>
      <c r="C257" s="146"/>
      <c r="D257" s="49"/>
      <c r="E257" s="49"/>
      <c r="F257" s="49"/>
      <c r="G257" s="49"/>
      <c r="H257" s="49"/>
      <c r="I257" s="49"/>
      <c r="J257" s="49"/>
      <c r="K257" s="49"/>
      <c r="L257" s="50"/>
      <c r="M257" s="50"/>
      <c r="N257" s="50"/>
      <c r="O257" s="50"/>
      <c r="P257" s="50"/>
      <c r="Q257" s="50"/>
      <c r="R257" s="157"/>
    </row>
    <row r="258" spans="1:18" ht="13.5" thickBot="1">
      <c r="A258" s="11" t="s">
        <v>575</v>
      </c>
      <c r="B258" s="147">
        <v>1346</v>
      </c>
      <c r="C258" s="148">
        <v>3111</v>
      </c>
      <c r="D258" s="71">
        <v>1705</v>
      </c>
      <c r="E258" s="71">
        <v>0</v>
      </c>
      <c r="F258" s="71">
        <v>631</v>
      </c>
      <c r="G258" s="71">
        <v>21</v>
      </c>
      <c r="H258" s="71"/>
      <c r="I258" s="71"/>
      <c r="J258" s="71">
        <f>+H258+I258</f>
        <v>0</v>
      </c>
      <c r="K258" s="71">
        <f>+D258+E258+F258+G258+J258</f>
        <v>2357</v>
      </c>
      <c r="L258" s="72">
        <v>0</v>
      </c>
      <c r="M258" s="72">
        <v>0</v>
      </c>
      <c r="N258" s="72">
        <f>+L258+M258</f>
        <v>0</v>
      </c>
      <c r="O258" s="72">
        <v>0</v>
      </c>
      <c r="P258" s="72">
        <f>+N258+O258</f>
        <v>0</v>
      </c>
      <c r="Q258" s="72">
        <f>+K258+P258</f>
        <v>2357</v>
      </c>
      <c r="R258" s="200">
        <v>10</v>
      </c>
    </row>
    <row r="259" spans="1:18" ht="13.5" thickBot="1">
      <c r="A259" s="8" t="s">
        <v>576</v>
      </c>
      <c r="B259" s="122"/>
      <c r="C259" s="158"/>
      <c r="D259" s="182">
        <f aca="true" t="shared" si="78" ref="D259:R259">SUM(D247:D258)</f>
        <v>31718</v>
      </c>
      <c r="E259" s="182">
        <f t="shared" si="78"/>
        <v>25</v>
      </c>
      <c r="F259" s="182">
        <f t="shared" si="78"/>
        <v>11746</v>
      </c>
      <c r="G259" s="182">
        <f t="shared" si="78"/>
        <v>382</v>
      </c>
      <c r="H259" s="182">
        <f t="shared" si="78"/>
        <v>0</v>
      </c>
      <c r="I259" s="182">
        <f t="shared" si="78"/>
        <v>0</v>
      </c>
      <c r="J259" s="182">
        <f t="shared" si="78"/>
        <v>0</v>
      </c>
      <c r="K259" s="182">
        <f t="shared" si="78"/>
        <v>43871</v>
      </c>
      <c r="L259" s="201">
        <f t="shared" si="78"/>
        <v>0</v>
      </c>
      <c r="M259" s="201">
        <f t="shared" si="78"/>
        <v>0</v>
      </c>
      <c r="N259" s="201">
        <f t="shared" si="78"/>
        <v>0</v>
      </c>
      <c r="O259" s="201">
        <f t="shared" si="78"/>
        <v>0</v>
      </c>
      <c r="P259" s="201">
        <f t="shared" si="78"/>
        <v>0</v>
      </c>
      <c r="Q259" s="201">
        <f t="shared" si="78"/>
        <v>43871</v>
      </c>
      <c r="R259" s="202">
        <f t="shared" si="78"/>
        <v>180.6</v>
      </c>
    </row>
    <row r="260" spans="1:18" ht="12.75">
      <c r="A260" s="9" t="s">
        <v>577</v>
      </c>
      <c r="B260" s="143"/>
      <c r="C260" s="144"/>
      <c r="D260" s="198"/>
      <c r="E260" s="198"/>
      <c r="F260" s="67"/>
      <c r="G260" s="67"/>
      <c r="H260" s="67"/>
      <c r="I260" s="67"/>
      <c r="J260" s="67"/>
      <c r="K260" s="67"/>
      <c r="L260" s="68"/>
      <c r="M260" s="68"/>
      <c r="N260" s="68"/>
      <c r="O260" s="68"/>
      <c r="P260" s="68"/>
      <c r="Q260" s="68"/>
      <c r="R260" s="199"/>
    </row>
    <row r="261" spans="1:18" ht="12.75">
      <c r="A261" s="10" t="s">
        <v>578</v>
      </c>
      <c r="B261" s="145">
        <v>908</v>
      </c>
      <c r="C261" s="146">
        <v>3111</v>
      </c>
      <c r="D261" s="49">
        <v>1855</v>
      </c>
      <c r="E261" s="49">
        <v>0</v>
      </c>
      <c r="F261" s="49">
        <v>687</v>
      </c>
      <c r="G261" s="49">
        <v>22</v>
      </c>
      <c r="H261" s="49"/>
      <c r="I261" s="49"/>
      <c r="J261" s="49">
        <f aca="true" t="shared" si="79" ref="J261:J268">+H261+I261</f>
        <v>0</v>
      </c>
      <c r="K261" s="49">
        <f aca="true" t="shared" si="80" ref="K261:K268">+D261+E261+F261+G261+J261</f>
        <v>2564</v>
      </c>
      <c r="L261" s="50">
        <v>0</v>
      </c>
      <c r="M261" s="50">
        <v>0</v>
      </c>
      <c r="N261" s="50">
        <f aca="true" t="shared" si="81" ref="N261:N268">+L261+M261</f>
        <v>0</v>
      </c>
      <c r="O261" s="50">
        <v>0</v>
      </c>
      <c r="P261" s="50">
        <f aca="true" t="shared" si="82" ref="P261:P268">+N261+O261</f>
        <v>0</v>
      </c>
      <c r="Q261" s="50">
        <f aca="true" t="shared" si="83" ref="Q261:Q268">+K261+P261</f>
        <v>2564</v>
      </c>
      <c r="R261" s="157">
        <v>10.3</v>
      </c>
    </row>
    <row r="262" spans="1:18" ht="12.75">
      <c r="A262" s="10" t="s">
        <v>579</v>
      </c>
      <c r="B262" s="145">
        <v>909</v>
      </c>
      <c r="C262" s="146">
        <v>3111</v>
      </c>
      <c r="D262" s="49">
        <v>2611</v>
      </c>
      <c r="E262" s="49">
        <v>0</v>
      </c>
      <c r="F262" s="49">
        <v>966</v>
      </c>
      <c r="G262" s="49">
        <v>32</v>
      </c>
      <c r="H262" s="49"/>
      <c r="I262" s="49"/>
      <c r="J262" s="49">
        <f t="shared" si="79"/>
        <v>0</v>
      </c>
      <c r="K262" s="49">
        <f t="shared" si="80"/>
        <v>3609</v>
      </c>
      <c r="L262" s="50">
        <v>0</v>
      </c>
      <c r="M262" s="50">
        <v>0</v>
      </c>
      <c r="N262" s="50">
        <f t="shared" si="81"/>
        <v>0</v>
      </c>
      <c r="O262" s="50">
        <v>0</v>
      </c>
      <c r="P262" s="50">
        <f t="shared" si="82"/>
        <v>0</v>
      </c>
      <c r="Q262" s="50">
        <f t="shared" si="83"/>
        <v>3609</v>
      </c>
      <c r="R262" s="157">
        <v>16.5</v>
      </c>
    </row>
    <row r="263" spans="1:18" ht="12.75">
      <c r="A263" s="10" t="s">
        <v>580</v>
      </c>
      <c r="B263" s="145">
        <v>905</v>
      </c>
      <c r="C263" s="146">
        <v>3111</v>
      </c>
      <c r="D263" s="49">
        <v>2067</v>
      </c>
      <c r="E263" s="49">
        <v>0</v>
      </c>
      <c r="F263" s="49">
        <v>765</v>
      </c>
      <c r="G263" s="49">
        <v>23</v>
      </c>
      <c r="H263" s="49"/>
      <c r="I263" s="49"/>
      <c r="J263" s="49">
        <f t="shared" si="79"/>
        <v>0</v>
      </c>
      <c r="K263" s="49">
        <f t="shared" si="80"/>
        <v>2855</v>
      </c>
      <c r="L263" s="50">
        <v>0</v>
      </c>
      <c r="M263" s="50">
        <v>0</v>
      </c>
      <c r="N263" s="50">
        <f t="shared" si="81"/>
        <v>0</v>
      </c>
      <c r="O263" s="50">
        <v>0</v>
      </c>
      <c r="P263" s="50">
        <f t="shared" si="82"/>
        <v>0</v>
      </c>
      <c r="Q263" s="50">
        <f t="shared" si="83"/>
        <v>2855</v>
      </c>
      <c r="R263" s="157">
        <v>10.4</v>
      </c>
    </row>
    <row r="264" spans="1:18" ht="12.75">
      <c r="A264" s="10" t="s">
        <v>581</v>
      </c>
      <c r="B264" s="145">
        <v>912</v>
      </c>
      <c r="C264" s="146">
        <v>3111</v>
      </c>
      <c r="D264" s="49">
        <v>3033</v>
      </c>
      <c r="E264" s="49">
        <v>30</v>
      </c>
      <c r="F264" s="49">
        <v>1132</v>
      </c>
      <c r="G264" s="49">
        <v>40</v>
      </c>
      <c r="H264" s="49"/>
      <c r="I264" s="49"/>
      <c r="J264" s="49">
        <f t="shared" si="79"/>
        <v>0</v>
      </c>
      <c r="K264" s="49">
        <f t="shared" si="80"/>
        <v>4235</v>
      </c>
      <c r="L264" s="50">
        <v>0</v>
      </c>
      <c r="M264" s="50">
        <v>0</v>
      </c>
      <c r="N264" s="50">
        <f t="shared" si="81"/>
        <v>0</v>
      </c>
      <c r="O264" s="50">
        <v>0</v>
      </c>
      <c r="P264" s="50">
        <f t="shared" si="82"/>
        <v>0</v>
      </c>
      <c r="Q264" s="50">
        <f t="shared" si="83"/>
        <v>4235</v>
      </c>
      <c r="R264" s="157">
        <v>17.5</v>
      </c>
    </row>
    <row r="265" spans="1:18" ht="12.75">
      <c r="A265" s="10" t="s">
        <v>582</v>
      </c>
      <c r="B265" s="145">
        <v>911</v>
      </c>
      <c r="C265" s="146">
        <v>3111</v>
      </c>
      <c r="D265" s="49">
        <v>2586</v>
      </c>
      <c r="E265" s="49">
        <v>0</v>
      </c>
      <c r="F265" s="49">
        <v>957</v>
      </c>
      <c r="G265" s="49">
        <v>33</v>
      </c>
      <c r="H265" s="49"/>
      <c r="I265" s="49"/>
      <c r="J265" s="49">
        <f t="shared" si="79"/>
        <v>0</v>
      </c>
      <c r="K265" s="49">
        <f t="shared" si="80"/>
        <v>3576</v>
      </c>
      <c r="L265" s="50">
        <v>0</v>
      </c>
      <c r="M265" s="50">
        <v>0</v>
      </c>
      <c r="N265" s="50">
        <f t="shared" si="81"/>
        <v>0</v>
      </c>
      <c r="O265" s="50">
        <v>0</v>
      </c>
      <c r="P265" s="50">
        <f t="shared" si="82"/>
        <v>0</v>
      </c>
      <c r="Q265" s="50">
        <f t="shared" si="83"/>
        <v>3576</v>
      </c>
      <c r="R265" s="157">
        <v>14.8</v>
      </c>
    </row>
    <row r="266" spans="1:18" ht="12.75">
      <c r="A266" s="10" t="s">
        <v>583</v>
      </c>
      <c r="B266" s="145">
        <v>906</v>
      </c>
      <c r="C266" s="146">
        <v>3111</v>
      </c>
      <c r="D266" s="49">
        <v>2237</v>
      </c>
      <c r="E266" s="49">
        <v>0</v>
      </c>
      <c r="F266" s="49">
        <v>828</v>
      </c>
      <c r="G266" s="49">
        <v>28</v>
      </c>
      <c r="H266" s="49"/>
      <c r="I266" s="49"/>
      <c r="J266" s="49">
        <f t="shared" si="79"/>
        <v>0</v>
      </c>
      <c r="K266" s="49">
        <f t="shared" si="80"/>
        <v>3093</v>
      </c>
      <c r="L266" s="50">
        <v>0</v>
      </c>
      <c r="M266" s="50">
        <v>0</v>
      </c>
      <c r="N266" s="50">
        <f t="shared" si="81"/>
        <v>0</v>
      </c>
      <c r="O266" s="50">
        <v>0</v>
      </c>
      <c r="P266" s="50">
        <f t="shared" si="82"/>
        <v>0</v>
      </c>
      <c r="Q266" s="50">
        <f t="shared" si="83"/>
        <v>3093</v>
      </c>
      <c r="R266" s="157">
        <v>12.5</v>
      </c>
    </row>
    <row r="267" spans="1:18" ht="12.75">
      <c r="A267" s="10" t="s">
        <v>584</v>
      </c>
      <c r="B267" s="145">
        <v>907</v>
      </c>
      <c r="C267" s="146">
        <v>3111</v>
      </c>
      <c r="D267" s="49">
        <v>2425</v>
      </c>
      <c r="E267" s="49">
        <v>30</v>
      </c>
      <c r="F267" s="49">
        <v>907</v>
      </c>
      <c r="G267" s="49">
        <v>30</v>
      </c>
      <c r="H267" s="49"/>
      <c r="I267" s="49"/>
      <c r="J267" s="49">
        <f t="shared" si="79"/>
        <v>0</v>
      </c>
      <c r="K267" s="49">
        <f t="shared" si="80"/>
        <v>3392</v>
      </c>
      <c r="L267" s="50">
        <v>0</v>
      </c>
      <c r="M267" s="50">
        <v>0</v>
      </c>
      <c r="N267" s="50">
        <f t="shared" si="81"/>
        <v>0</v>
      </c>
      <c r="O267" s="50">
        <v>0</v>
      </c>
      <c r="P267" s="50">
        <f t="shared" si="82"/>
        <v>0</v>
      </c>
      <c r="Q267" s="50">
        <f t="shared" si="83"/>
        <v>3392</v>
      </c>
      <c r="R267" s="157">
        <v>13.6</v>
      </c>
    </row>
    <row r="268" spans="1:18" ht="12.75">
      <c r="A268" s="10" t="s">
        <v>585</v>
      </c>
      <c r="B268" s="145">
        <v>910</v>
      </c>
      <c r="C268" s="146">
        <v>3111</v>
      </c>
      <c r="D268" s="49">
        <v>1278</v>
      </c>
      <c r="E268" s="49">
        <v>0</v>
      </c>
      <c r="F268" s="49">
        <v>473</v>
      </c>
      <c r="G268" s="49">
        <v>170</v>
      </c>
      <c r="H268" s="49"/>
      <c r="I268" s="49"/>
      <c r="J268" s="49">
        <f t="shared" si="79"/>
        <v>0</v>
      </c>
      <c r="K268" s="49">
        <f t="shared" si="80"/>
        <v>1921</v>
      </c>
      <c r="L268" s="50">
        <v>0</v>
      </c>
      <c r="M268" s="50">
        <v>0</v>
      </c>
      <c r="N268" s="50">
        <f t="shared" si="81"/>
        <v>0</v>
      </c>
      <c r="O268" s="50">
        <v>0</v>
      </c>
      <c r="P268" s="50">
        <f t="shared" si="82"/>
        <v>0</v>
      </c>
      <c r="Q268" s="50">
        <f t="shared" si="83"/>
        <v>1921</v>
      </c>
      <c r="R268" s="157">
        <v>7.4</v>
      </c>
    </row>
    <row r="269" spans="1:18" ht="12.75">
      <c r="A269" s="12" t="s">
        <v>586</v>
      </c>
      <c r="B269" s="145"/>
      <c r="C269" s="146"/>
      <c r="D269" s="49"/>
      <c r="E269" s="49"/>
      <c r="F269" s="49"/>
      <c r="G269" s="49"/>
      <c r="H269" s="49"/>
      <c r="I269" s="49"/>
      <c r="J269" s="49"/>
      <c r="K269" s="49"/>
      <c r="L269" s="50"/>
      <c r="M269" s="50"/>
      <c r="N269" s="50"/>
      <c r="O269" s="50"/>
      <c r="P269" s="50"/>
      <c r="Q269" s="50"/>
      <c r="R269" s="157"/>
    </row>
    <row r="270" spans="1:18" ht="12.75">
      <c r="A270" s="10" t="s">
        <v>587</v>
      </c>
      <c r="B270" s="145">
        <v>1358</v>
      </c>
      <c r="C270" s="146">
        <v>3111</v>
      </c>
      <c r="D270" s="49">
        <v>1323</v>
      </c>
      <c r="E270" s="49">
        <v>3</v>
      </c>
      <c r="F270" s="49">
        <v>491</v>
      </c>
      <c r="G270" s="49">
        <v>14</v>
      </c>
      <c r="H270" s="49"/>
      <c r="I270" s="49"/>
      <c r="J270" s="49">
        <f>+H270+I270</f>
        <v>0</v>
      </c>
      <c r="K270" s="49">
        <f>+D270+E270+F270+G270+J270</f>
        <v>1831</v>
      </c>
      <c r="L270" s="50">
        <v>0</v>
      </c>
      <c r="M270" s="50">
        <v>0</v>
      </c>
      <c r="N270" s="50">
        <f>+L270+M270</f>
        <v>0</v>
      </c>
      <c r="O270" s="50">
        <v>0</v>
      </c>
      <c r="P270" s="50">
        <f>+N270+O270</f>
        <v>0</v>
      </c>
      <c r="Q270" s="50">
        <f>+K270+P270</f>
        <v>1831</v>
      </c>
      <c r="R270" s="157">
        <v>7.5</v>
      </c>
    </row>
    <row r="271" spans="1:18" ht="12.75">
      <c r="A271" s="12" t="s">
        <v>588</v>
      </c>
      <c r="B271" s="145"/>
      <c r="C271" s="146"/>
      <c r="D271" s="49"/>
      <c r="E271" s="49"/>
      <c r="F271" s="49"/>
      <c r="G271" s="49"/>
      <c r="H271" s="49"/>
      <c r="I271" s="49"/>
      <c r="J271" s="49"/>
      <c r="K271" s="49"/>
      <c r="L271" s="50"/>
      <c r="M271" s="50"/>
      <c r="N271" s="50"/>
      <c r="O271" s="50"/>
      <c r="P271" s="50"/>
      <c r="Q271" s="50"/>
      <c r="R271" s="157"/>
    </row>
    <row r="272" spans="1:18" ht="12.75">
      <c r="A272" s="10" t="s">
        <v>589</v>
      </c>
      <c r="B272" s="145">
        <v>927</v>
      </c>
      <c r="C272" s="146">
        <v>3111</v>
      </c>
      <c r="D272" s="49">
        <v>1941</v>
      </c>
      <c r="E272" s="49">
        <v>0</v>
      </c>
      <c r="F272" s="49">
        <v>718</v>
      </c>
      <c r="G272" s="49">
        <v>24</v>
      </c>
      <c r="H272" s="49"/>
      <c r="I272" s="49"/>
      <c r="J272" s="49">
        <f>+H272+I272</f>
        <v>0</v>
      </c>
      <c r="K272" s="49">
        <f>+D272+E272+F272+G272+J272</f>
        <v>2683</v>
      </c>
      <c r="L272" s="50">
        <v>0</v>
      </c>
      <c r="M272" s="50">
        <v>0</v>
      </c>
      <c r="N272" s="50">
        <f>+L272+M272</f>
        <v>0</v>
      </c>
      <c r="O272" s="50">
        <v>0</v>
      </c>
      <c r="P272" s="50">
        <f>+N272+O272</f>
        <v>0</v>
      </c>
      <c r="Q272" s="50">
        <f>+K272+P272</f>
        <v>2683</v>
      </c>
      <c r="R272" s="157">
        <v>11.1</v>
      </c>
    </row>
    <row r="273" spans="1:18" ht="12.75">
      <c r="A273" s="165"/>
      <c r="B273" s="162"/>
      <c r="C273" s="163"/>
      <c r="D273" s="181"/>
      <c r="E273" s="181"/>
      <c r="F273" s="181"/>
      <c r="G273" s="181"/>
      <c r="H273" s="181"/>
      <c r="I273" s="181"/>
      <c r="J273" s="181">
        <f>+H273+I273</f>
        <v>0</v>
      </c>
      <c r="K273" s="181">
        <f>+D273+E273+F273+G273+J273</f>
        <v>0</v>
      </c>
      <c r="L273" s="181"/>
      <c r="M273" s="181"/>
      <c r="N273" s="181">
        <f>+L273+M273</f>
        <v>0</v>
      </c>
      <c r="O273" s="181">
        <v>0</v>
      </c>
      <c r="P273" s="181">
        <f>+N273+O273</f>
        <v>0</v>
      </c>
      <c r="Q273" s="181">
        <f>+K273+P273</f>
        <v>0</v>
      </c>
      <c r="R273" s="219"/>
    </row>
    <row r="274" spans="1:18" ht="12.75">
      <c r="A274" s="12" t="s">
        <v>590</v>
      </c>
      <c r="B274" s="145"/>
      <c r="C274" s="146"/>
      <c r="D274" s="49"/>
      <c r="E274" s="49"/>
      <c r="F274" s="49"/>
      <c r="G274" s="49"/>
      <c r="H274" s="49"/>
      <c r="I274" s="49"/>
      <c r="J274" s="49"/>
      <c r="K274" s="49"/>
      <c r="L274" s="50"/>
      <c r="M274" s="50"/>
      <c r="N274" s="50"/>
      <c r="O274" s="50"/>
      <c r="P274" s="50"/>
      <c r="Q274" s="50"/>
      <c r="R274" s="157"/>
    </row>
    <row r="275" spans="1:18" ht="13.5" thickBot="1">
      <c r="A275" s="11" t="s">
        <v>591</v>
      </c>
      <c r="B275" s="147">
        <v>928</v>
      </c>
      <c r="C275" s="148">
        <v>3111</v>
      </c>
      <c r="D275" s="71">
        <v>2268</v>
      </c>
      <c r="E275" s="71">
        <v>0</v>
      </c>
      <c r="F275" s="71">
        <v>840</v>
      </c>
      <c r="G275" s="71">
        <v>27</v>
      </c>
      <c r="H275" s="71"/>
      <c r="I275" s="71"/>
      <c r="J275" s="71">
        <f>+H275+I275</f>
        <v>0</v>
      </c>
      <c r="K275" s="71">
        <f>+D275+E275+F275+G275+J275</f>
        <v>3135</v>
      </c>
      <c r="L275" s="72">
        <v>0</v>
      </c>
      <c r="M275" s="72">
        <v>0</v>
      </c>
      <c r="N275" s="72">
        <f>+L275+M275</f>
        <v>0</v>
      </c>
      <c r="O275" s="72">
        <v>0</v>
      </c>
      <c r="P275" s="72">
        <f>+N275+O275</f>
        <v>0</v>
      </c>
      <c r="Q275" s="72">
        <f>+K275+P275</f>
        <v>3135</v>
      </c>
      <c r="R275" s="200">
        <v>12.5</v>
      </c>
    </row>
    <row r="276" spans="1:18" ht="13.5" thickBot="1">
      <c r="A276" s="8" t="s">
        <v>592</v>
      </c>
      <c r="B276" s="122"/>
      <c r="C276" s="158"/>
      <c r="D276" s="182">
        <f aca="true" t="shared" si="84" ref="D276:R276">SUM(D261:D275)</f>
        <v>23624</v>
      </c>
      <c r="E276" s="182">
        <f t="shared" si="84"/>
        <v>63</v>
      </c>
      <c r="F276" s="182">
        <f t="shared" si="84"/>
        <v>8764</v>
      </c>
      <c r="G276" s="182">
        <f t="shared" si="84"/>
        <v>443</v>
      </c>
      <c r="H276" s="182">
        <f t="shared" si="84"/>
        <v>0</v>
      </c>
      <c r="I276" s="182">
        <f t="shared" si="84"/>
        <v>0</v>
      </c>
      <c r="J276" s="182">
        <f t="shared" si="84"/>
        <v>0</v>
      </c>
      <c r="K276" s="182">
        <f t="shared" si="84"/>
        <v>32894</v>
      </c>
      <c r="L276" s="201">
        <f t="shared" si="84"/>
        <v>0</v>
      </c>
      <c r="M276" s="201">
        <f t="shared" si="84"/>
        <v>0</v>
      </c>
      <c r="N276" s="201">
        <f t="shared" si="84"/>
        <v>0</v>
      </c>
      <c r="O276" s="201">
        <f t="shared" si="84"/>
        <v>0</v>
      </c>
      <c r="P276" s="201">
        <f t="shared" si="84"/>
        <v>0</v>
      </c>
      <c r="Q276" s="201">
        <f t="shared" si="84"/>
        <v>32894</v>
      </c>
      <c r="R276" s="202">
        <f t="shared" si="84"/>
        <v>134.1</v>
      </c>
    </row>
    <row r="277" spans="1:18" ht="12.75">
      <c r="A277" s="9" t="s">
        <v>593</v>
      </c>
      <c r="B277" s="143"/>
      <c r="C277" s="144"/>
      <c r="D277" s="198"/>
      <c r="E277" s="198"/>
      <c r="F277" s="67"/>
      <c r="G277" s="67"/>
      <c r="H277" s="67"/>
      <c r="I277" s="67"/>
      <c r="J277" s="67"/>
      <c r="K277" s="67"/>
      <c r="L277" s="68"/>
      <c r="M277" s="68"/>
      <c r="N277" s="68"/>
      <c r="O277" s="68"/>
      <c r="P277" s="68"/>
      <c r="Q277" s="68"/>
      <c r="R277" s="199"/>
    </row>
    <row r="278" spans="1:18" ht="12.75">
      <c r="A278" s="10" t="s">
        <v>594</v>
      </c>
      <c r="B278" s="145">
        <v>930</v>
      </c>
      <c r="C278" s="146">
        <v>3111</v>
      </c>
      <c r="D278" s="49">
        <v>5545</v>
      </c>
      <c r="E278" s="49">
        <v>40</v>
      </c>
      <c r="F278" s="49">
        <v>2066</v>
      </c>
      <c r="G278" s="49">
        <v>68</v>
      </c>
      <c r="H278" s="49"/>
      <c r="I278" s="49"/>
      <c r="J278" s="49">
        <f>+H278+I278</f>
        <v>0</v>
      </c>
      <c r="K278" s="49">
        <f>+D278+E278+F278+G278+J278</f>
        <v>7719</v>
      </c>
      <c r="L278" s="50">
        <v>0</v>
      </c>
      <c r="M278" s="50">
        <v>0</v>
      </c>
      <c r="N278" s="50">
        <f>+L278+M278</f>
        <v>0</v>
      </c>
      <c r="O278" s="50">
        <v>0</v>
      </c>
      <c r="P278" s="50">
        <f>+N278+O278</f>
        <v>0</v>
      </c>
      <c r="Q278" s="50">
        <f>+K278+P278</f>
        <v>7719</v>
      </c>
      <c r="R278" s="157">
        <v>30.6</v>
      </c>
    </row>
    <row r="279" spans="1:18" ht="12.75">
      <c r="A279" s="12" t="s">
        <v>595</v>
      </c>
      <c r="B279" s="145"/>
      <c r="C279" s="146"/>
      <c r="D279" s="49"/>
      <c r="E279" s="49"/>
      <c r="F279" s="49"/>
      <c r="G279" s="49"/>
      <c r="H279" s="49"/>
      <c r="I279" s="49"/>
      <c r="J279" s="49"/>
      <c r="K279" s="49"/>
      <c r="L279" s="50"/>
      <c r="M279" s="50"/>
      <c r="N279" s="50"/>
      <c r="O279" s="50"/>
      <c r="P279" s="50"/>
      <c r="Q279" s="50"/>
      <c r="R279" s="157"/>
    </row>
    <row r="280" spans="1:18" ht="12.75">
      <c r="A280" s="10" t="s">
        <v>596</v>
      </c>
      <c r="B280" s="145">
        <v>919</v>
      </c>
      <c r="C280" s="146">
        <v>3111</v>
      </c>
      <c r="D280" s="49">
        <v>1385</v>
      </c>
      <c r="E280" s="49">
        <v>5</v>
      </c>
      <c r="F280" s="49">
        <v>514</v>
      </c>
      <c r="G280" s="49">
        <v>16</v>
      </c>
      <c r="H280" s="49"/>
      <c r="I280" s="49"/>
      <c r="J280" s="49">
        <f>+H280+I280</f>
        <v>0</v>
      </c>
      <c r="K280" s="49">
        <f>+D280+E280+F280+G280+J280</f>
        <v>1920</v>
      </c>
      <c r="L280" s="50">
        <v>0</v>
      </c>
      <c r="M280" s="50">
        <v>0</v>
      </c>
      <c r="N280" s="50">
        <f>+L280+M280</f>
        <v>0</v>
      </c>
      <c r="O280" s="50">
        <v>0</v>
      </c>
      <c r="P280" s="50">
        <f>+N280+O280</f>
        <v>0</v>
      </c>
      <c r="Q280" s="50">
        <f>+K280+P280</f>
        <v>1920</v>
      </c>
      <c r="R280" s="157">
        <v>7.5</v>
      </c>
    </row>
    <row r="281" spans="1:18" ht="12.75">
      <c r="A281" s="12" t="s">
        <v>597</v>
      </c>
      <c r="B281" s="145"/>
      <c r="C281" s="135"/>
      <c r="D281" s="49"/>
      <c r="E281" s="49"/>
      <c r="F281" s="49"/>
      <c r="G281" s="49"/>
      <c r="H281" s="49"/>
      <c r="I281" s="49"/>
      <c r="J281" s="49"/>
      <c r="K281" s="49"/>
      <c r="L281" s="50"/>
      <c r="M281" s="50"/>
      <c r="N281" s="50"/>
      <c r="O281" s="50"/>
      <c r="P281" s="50"/>
      <c r="Q281" s="50"/>
      <c r="R281" s="157"/>
    </row>
    <row r="282" spans="1:18" ht="12.75">
      <c r="A282" s="166" t="s">
        <v>598</v>
      </c>
      <c r="B282" s="167">
        <v>1317</v>
      </c>
      <c r="C282" s="135">
        <v>3111</v>
      </c>
      <c r="D282" s="168">
        <v>1258</v>
      </c>
      <c r="E282" s="168">
        <v>35</v>
      </c>
      <c r="F282" s="168">
        <v>478</v>
      </c>
      <c r="G282" s="168">
        <v>14</v>
      </c>
      <c r="H282" s="168"/>
      <c r="I282" s="168"/>
      <c r="J282" s="168">
        <f>+H282+I282</f>
        <v>0</v>
      </c>
      <c r="K282" s="168">
        <f>+D282+E282+F282+G282+J282</f>
        <v>1785</v>
      </c>
      <c r="L282" s="220">
        <v>0</v>
      </c>
      <c r="M282" s="220">
        <v>0</v>
      </c>
      <c r="N282" s="220">
        <f>+L282+M282</f>
        <v>0</v>
      </c>
      <c r="O282" s="220">
        <v>0</v>
      </c>
      <c r="P282" s="220">
        <f>+N282+O282</f>
        <v>0</v>
      </c>
      <c r="Q282" s="220">
        <f>+K282+P282</f>
        <v>1785</v>
      </c>
      <c r="R282" s="169">
        <v>7</v>
      </c>
    </row>
    <row r="283" spans="1:18" ht="12.75">
      <c r="A283" s="12" t="s">
        <v>599</v>
      </c>
      <c r="B283" s="145"/>
      <c r="C283" s="146"/>
      <c r="D283" s="49"/>
      <c r="E283" s="49"/>
      <c r="F283" s="49"/>
      <c r="G283" s="49"/>
      <c r="H283" s="49"/>
      <c r="I283" s="49"/>
      <c r="J283" s="49"/>
      <c r="K283" s="49"/>
      <c r="L283" s="50"/>
      <c r="M283" s="50"/>
      <c r="N283" s="50"/>
      <c r="O283" s="50"/>
      <c r="P283" s="50"/>
      <c r="Q283" s="50"/>
      <c r="R283" s="157"/>
    </row>
    <row r="284" spans="1:18" ht="12.75">
      <c r="A284" s="10" t="s">
        <v>600</v>
      </c>
      <c r="B284" s="145">
        <v>917</v>
      </c>
      <c r="C284" s="146">
        <v>3111</v>
      </c>
      <c r="D284" s="49">
        <v>3177</v>
      </c>
      <c r="E284" s="49">
        <v>20</v>
      </c>
      <c r="F284" s="49">
        <v>1182</v>
      </c>
      <c r="G284" s="49">
        <v>37</v>
      </c>
      <c r="H284" s="49"/>
      <c r="I284" s="49"/>
      <c r="J284" s="49">
        <f>+H284+I284</f>
        <v>0</v>
      </c>
      <c r="K284" s="49">
        <f>+D284+E284+F284+G284+J284</f>
        <v>4416</v>
      </c>
      <c r="L284" s="50">
        <v>0</v>
      </c>
      <c r="M284" s="50">
        <v>0</v>
      </c>
      <c r="N284" s="50">
        <f>+L284+M284</f>
        <v>0</v>
      </c>
      <c r="O284" s="50">
        <v>0</v>
      </c>
      <c r="P284" s="50">
        <f>+N284+O284</f>
        <v>0</v>
      </c>
      <c r="Q284" s="50">
        <f>+K284+P284</f>
        <v>4416</v>
      </c>
      <c r="R284" s="157">
        <v>17.6</v>
      </c>
    </row>
    <row r="285" spans="1:18" ht="12.75">
      <c r="A285" s="11" t="s">
        <v>601</v>
      </c>
      <c r="B285" s="147">
        <v>918</v>
      </c>
      <c r="C285" s="148">
        <v>3111</v>
      </c>
      <c r="D285" s="71">
        <v>2663</v>
      </c>
      <c r="E285" s="71">
        <v>40</v>
      </c>
      <c r="F285" s="71">
        <v>999</v>
      </c>
      <c r="G285" s="71">
        <v>29</v>
      </c>
      <c r="H285" s="71"/>
      <c r="I285" s="71"/>
      <c r="J285" s="71">
        <f>+H285+I285</f>
        <v>0</v>
      </c>
      <c r="K285" s="71">
        <f>+D285+E285+F285+G285+J285</f>
        <v>3731</v>
      </c>
      <c r="L285" s="72">
        <v>0</v>
      </c>
      <c r="M285" s="72">
        <v>0</v>
      </c>
      <c r="N285" s="72">
        <f>+L285+M285</f>
        <v>0</v>
      </c>
      <c r="O285" s="72">
        <v>0</v>
      </c>
      <c r="P285" s="72">
        <f>+N285+O285</f>
        <v>0</v>
      </c>
      <c r="Q285" s="72">
        <f>+K285+P285</f>
        <v>3731</v>
      </c>
      <c r="R285" s="200">
        <v>16.8</v>
      </c>
    </row>
    <row r="286" spans="1:18" ht="12.75">
      <c r="A286" s="170" t="s">
        <v>602</v>
      </c>
      <c r="B286" s="145"/>
      <c r="C286" s="146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  <row r="287" spans="1:19" ht="13.5" thickBot="1">
      <c r="A287" s="171" t="s">
        <v>246</v>
      </c>
      <c r="B287" s="172">
        <v>933</v>
      </c>
      <c r="C287" s="173">
        <v>3111</v>
      </c>
      <c r="D287" s="221">
        <v>2342</v>
      </c>
      <c r="E287" s="221">
        <v>0</v>
      </c>
      <c r="F287" s="221">
        <v>867</v>
      </c>
      <c r="G287" s="221">
        <v>26</v>
      </c>
      <c r="H287" s="221"/>
      <c r="I287" s="221"/>
      <c r="J287" s="221"/>
      <c r="K287" s="221"/>
      <c r="L287" s="222"/>
      <c r="M287" s="222"/>
      <c r="N287" s="222"/>
      <c r="O287" s="222"/>
      <c r="P287" s="222"/>
      <c r="Q287" s="72">
        <f>SUM(D287:P287)</f>
        <v>3235</v>
      </c>
      <c r="R287" s="223">
        <v>13</v>
      </c>
      <c r="S287" s="174" t="s">
        <v>603</v>
      </c>
    </row>
    <row r="288" spans="1:18" ht="13.5" thickBot="1">
      <c r="A288" s="8" t="s">
        <v>604</v>
      </c>
      <c r="B288" s="122"/>
      <c r="C288" s="158"/>
      <c r="D288" s="182">
        <f>SUM(D278:D287)</f>
        <v>16370</v>
      </c>
      <c r="E288" s="182">
        <f>SUM(E278:E287)</f>
        <v>140</v>
      </c>
      <c r="F288" s="182">
        <f>SUM(F278:F287)</f>
        <v>6106</v>
      </c>
      <c r="G288" s="182">
        <f>SUM(G278:G287)</f>
        <v>190</v>
      </c>
      <c r="H288" s="182"/>
      <c r="I288" s="182"/>
      <c r="J288" s="182">
        <f aca="true" t="shared" si="85" ref="J288:R288">SUM(J278:J287)</f>
        <v>0</v>
      </c>
      <c r="K288" s="182">
        <f t="shared" si="85"/>
        <v>19571</v>
      </c>
      <c r="L288" s="201">
        <f t="shared" si="85"/>
        <v>0</v>
      </c>
      <c r="M288" s="201">
        <f t="shared" si="85"/>
        <v>0</v>
      </c>
      <c r="N288" s="201">
        <f t="shared" si="85"/>
        <v>0</v>
      </c>
      <c r="O288" s="201">
        <f t="shared" si="85"/>
        <v>0</v>
      </c>
      <c r="P288" s="201">
        <f t="shared" si="85"/>
        <v>0</v>
      </c>
      <c r="Q288" s="201">
        <f t="shared" si="85"/>
        <v>22806</v>
      </c>
      <c r="R288" s="202">
        <f t="shared" si="85"/>
        <v>92.5</v>
      </c>
    </row>
    <row r="289" spans="1:18" ht="12.75">
      <c r="A289" s="9" t="s">
        <v>605</v>
      </c>
      <c r="B289" s="143"/>
      <c r="C289" s="144"/>
      <c r="D289" s="67"/>
      <c r="E289" s="67"/>
      <c r="F289" s="67"/>
      <c r="G289" s="67"/>
      <c r="H289" s="67"/>
      <c r="I289" s="67"/>
      <c r="J289" s="67"/>
      <c r="K289" s="67"/>
      <c r="L289" s="68"/>
      <c r="M289" s="68"/>
      <c r="N289" s="68"/>
      <c r="O289" s="68"/>
      <c r="P289" s="68"/>
      <c r="Q289" s="68"/>
      <c r="R289" s="199"/>
    </row>
    <row r="290" spans="1:18" ht="12.75">
      <c r="A290" s="10" t="s">
        <v>606</v>
      </c>
      <c r="B290" s="145">
        <v>921</v>
      </c>
      <c r="C290" s="146">
        <v>3112</v>
      </c>
      <c r="D290" s="49">
        <v>2233</v>
      </c>
      <c r="E290" s="49">
        <v>10</v>
      </c>
      <c r="F290" s="49">
        <v>830</v>
      </c>
      <c r="G290" s="49">
        <v>12</v>
      </c>
      <c r="H290" s="49"/>
      <c r="I290" s="49"/>
      <c r="J290" s="49">
        <f>+H290+I290</f>
        <v>0</v>
      </c>
      <c r="K290" s="49">
        <f>+D290+E290+F290+G290+J290</f>
        <v>3085</v>
      </c>
      <c r="L290" s="50">
        <v>0</v>
      </c>
      <c r="M290" s="50">
        <v>0</v>
      </c>
      <c r="N290" s="50">
        <f>+L290+M290</f>
        <v>0</v>
      </c>
      <c r="O290" s="50">
        <v>0</v>
      </c>
      <c r="P290" s="50">
        <f>+N290+O290</f>
        <v>0</v>
      </c>
      <c r="Q290" s="50">
        <f>+K290+P290</f>
        <v>3085</v>
      </c>
      <c r="R290" s="157">
        <v>11.9</v>
      </c>
    </row>
    <row r="291" spans="1:18" ht="12.75">
      <c r="A291" s="10" t="s">
        <v>607</v>
      </c>
      <c r="B291" s="145">
        <v>1318</v>
      </c>
      <c r="C291" s="146">
        <v>3111</v>
      </c>
      <c r="D291" s="49">
        <v>4656</v>
      </c>
      <c r="E291" s="49">
        <v>0</v>
      </c>
      <c r="F291" s="49">
        <v>1723</v>
      </c>
      <c r="G291" s="49">
        <v>59</v>
      </c>
      <c r="H291" s="49"/>
      <c r="I291" s="49"/>
      <c r="J291" s="49">
        <f>+H291+I291</f>
        <v>0</v>
      </c>
      <c r="K291" s="49">
        <f>+D291+E291+F291+G291+J291</f>
        <v>6438</v>
      </c>
      <c r="L291" s="50">
        <v>0</v>
      </c>
      <c r="M291" s="50">
        <v>0</v>
      </c>
      <c r="N291" s="50">
        <f>+L291+M291</f>
        <v>0</v>
      </c>
      <c r="O291" s="50">
        <v>0</v>
      </c>
      <c r="P291" s="50">
        <f>+N291+O291</f>
        <v>0</v>
      </c>
      <c r="Q291" s="50">
        <f>+K291+P291</f>
        <v>6438</v>
      </c>
      <c r="R291" s="157">
        <v>26.6</v>
      </c>
    </row>
    <row r="292" spans="1:18" ht="12.75">
      <c r="A292" s="10" t="s">
        <v>608</v>
      </c>
      <c r="B292" s="145">
        <v>1319</v>
      </c>
      <c r="C292" s="146">
        <v>3111</v>
      </c>
      <c r="D292" s="49">
        <v>4829</v>
      </c>
      <c r="E292" s="49">
        <v>5</v>
      </c>
      <c r="F292" s="49">
        <v>1789</v>
      </c>
      <c r="G292" s="49">
        <v>50</v>
      </c>
      <c r="H292" s="49"/>
      <c r="I292" s="49"/>
      <c r="J292" s="49">
        <f>+H292+I292</f>
        <v>0</v>
      </c>
      <c r="K292" s="49">
        <f>+D292+E292+F292+G292+J292</f>
        <v>6673</v>
      </c>
      <c r="L292" s="50">
        <v>0</v>
      </c>
      <c r="M292" s="50">
        <v>0</v>
      </c>
      <c r="N292" s="50">
        <f>+L292+M292</f>
        <v>0</v>
      </c>
      <c r="O292" s="50">
        <v>0</v>
      </c>
      <c r="P292" s="50">
        <f>+N292+O292</f>
        <v>0</v>
      </c>
      <c r="Q292" s="50">
        <f>+K292+P292</f>
        <v>6673</v>
      </c>
      <c r="R292" s="157">
        <v>26</v>
      </c>
    </row>
    <row r="293" spans="1:18" ht="12.75">
      <c r="A293" s="10" t="s">
        <v>609</v>
      </c>
      <c r="B293" s="145">
        <v>1325</v>
      </c>
      <c r="C293" s="146">
        <v>3111</v>
      </c>
      <c r="D293" s="49">
        <v>4402</v>
      </c>
      <c r="E293" s="49">
        <v>6</v>
      </c>
      <c r="F293" s="49">
        <v>1631</v>
      </c>
      <c r="G293" s="49">
        <v>55</v>
      </c>
      <c r="H293" s="49"/>
      <c r="I293" s="49"/>
      <c r="J293" s="49">
        <f>+H293+I293</f>
        <v>0</v>
      </c>
      <c r="K293" s="49">
        <f>+D293+E293+F293+G293+J293</f>
        <v>6094</v>
      </c>
      <c r="L293" s="50">
        <v>0</v>
      </c>
      <c r="M293" s="50">
        <v>0</v>
      </c>
      <c r="N293" s="50">
        <f>+L293+M293</f>
        <v>0</v>
      </c>
      <c r="O293" s="50">
        <v>0</v>
      </c>
      <c r="P293" s="50">
        <f>+N293+O293</f>
        <v>0</v>
      </c>
      <c r="Q293" s="50">
        <f>+K293+P293</f>
        <v>6094</v>
      </c>
      <c r="R293" s="157">
        <v>25.2</v>
      </c>
    </row>
    <row r="294" spans="1:18" ht="13.5" thickBot="1">
      <c r="A294" s="11" t="s">
        <v>610</v>
      </c>
      <c r="B294" s="147">
        <v>1321</v>
      </c>
      <c r="C294" s="148">
        <v>3111</v>
      </c>
      <c r="D294" s="71">
        <v>1942</v>
      </c>
      <c r="E294" s="71">
        <v>12</v>
      </c>
      <c r="F294" s="71">
        <v>723</v>
      </c>
      <c r="G294" s="71">
        <v>18</v>
      </c>
      <c r="H294" s="71"/>
      <c r="I294" s="71"/>
      <c r="J294" s="71">
        <f>+H294+I294</f>
        <v>0</v>
      </c>
      <c r="K294" s="71">
        <f>+D294+E294+F294+G294+J294</f>
        <v>2695</v>
      </c>
      <c r="L294" s="72">
        <v>0</v>
      </c>
      <c r="M294" s="72">
        <v>0</v>
      </c>
      <c r="N294" s="72">
        <f>+L294+M294</f>
        <v>0</v>
      </c>
      <c r="O294" s="72">
        <v>0</v>
      </c>
      <c r="P294" s="72">
        <f>+N294+O294</f>
        <v>0</v>
      </c>
      <c r="Q294" s="72">
        <f>+K294+P294</f>
        <v>2695</v>
      </c>
      <c r="R294" s="200">
        <v>10.8</v>
      </c>
    </row>
    <row r="295" spans="1:18" ht="13.5" thickBot="1">
      <c r="A295" s="8" t="s">
        <v>611</v>
      </c>
      <c r="B295" s="122"/>
      <c r="C295" s="158"/>
      <c r="D295" s="182">
        <f aca="true" t="shared" si="86" ref="D295:R295">SUM(D290:D294)</f>
        <v>18062</v>
      </c>
      <c r="E295" s="182">
        <f t="shared" si="86"/>
        <v>33</v>
      </c>
      <c r="F295" s="182">
        <f t="shared" si="86"/>
        <v>6696</v>
      </c>
      <c r="G295" s="182">
        <f t="shared" si="86"/>
        <v>194</v>
      </c>
      <c r="H295" s="182">
        <f t="shared" si="86"/>
        <v>0</v>
      </c>
      <c r="I295" s="182">
        <f t="shared" si="86"/>
        <v>0</v>
      </c>
      <c r="J295" s="182">
        <f t="shared" si="86"/>
        <v>0</v>
      </c>
      <c r="K295" s="182">
        <f t="shared" si="86"/>
        <v>24985</v>
      </c>
      <c r="L295" s="201">
        <f t="shared" si="86"/>
        <v>0</v>
      </c>
      <c r="M295" s="201">
        <f t="shared" si="86"/>
        <v>0</v>
      </c>
      <c r="N295" s="201">
        <f t="shared" si="86"/>
        <v>0</v>
      </c>
      <c r="O295" s="201">
        <f t="shared" si="86"/>
        <v>0</v>
      </c>
      <c r="P295" s="201">
        <f t="shared" si="86"/>
        <v>0</v>
      </c>
      <c r="Q295" s="201">
        <f t="shared" si="86"/>
        <v>24985</v>
      </c>
      <c r="R295" s="202">
        <f t="shared" si="86"/>
        <v>100.5</v>
      </c>
    </row>
    <row r="296" spans="1:18" ht="12.75">
      <c r="A296" s="9" t="s">
        <v>612</v>
      </c>
      <c r="B296" s="143"/>
      <c r="C296" s="144"/>
      <c r="D296" s="198"/>
      <c r="E296" s="198"/>
      <c r="F296" s="67"/>
      <c r="G296" s="67"/>
      <c r="H296" s="67"/>
      <c r="I296" s="67"/>
      <c r="J296" s="67"/>
      <c r="K296" s="67"/>
      <c r="L296" s="68"/>
      <c r="M296" s="68"/>
      <c r="N296" s="68"/>
      <c r="O296" s="68"/>
      <c r="P296" s="68"/>
      <c r="Q296" s="68"/>
      <c r="R296" s="199"/>
    </row>
    <row r="297" spans="1:18" ht="13.5" thickBot="1">
      <c r="A297" s="11" t="s">
        <v>613</v>
      </c>
      <c r="B297" s="147">
        <v>922</v>
      </c>
      <c r="C297" s="148">
        <v>3111</v>
      </c>
      <c r="D297" s="224">
        <v>3306</v>
      </c>
      <c r="E297" s="224">
        <v>30</v>
      </c>
      <c r="F297" s="49">
        <v>1234</v>
      </c>
      <c r="G297" s="49">
        <v>41</v>
      </c>
      <c r="H297" s="49"/>
      <c r="I297" s="49"/>
      <c r="J297" s="49">
        <f>+H297+I297</f>
        <v>0</v>
      </c>
      <c r="K297" s="49">
        <f>+D297+E297+F297+G297+J297</f>
        <v>4611</v>
      </c>
      <c r="L297" s="49">
        <v>0</v>
      </c>
      <c r="M297" s="49">
        <v>0</v>
      </c>
      <c r="N297" s="50">
        <f>+L297+M297</f>
        <v>0</v>
      </c>
      <c r="O297" s="49">
        <v>0</v>
      </c>
      <c r="P297" s="136">
        <f>+N297+O297</f>
        <v>0</v>
      </c>
      <c r="Q297" s="136">
        <f>+K297+P297</f>
        <v>4611</v>
      </c>
      <c r="R297" s="225">
        <v>18</v>
      </c>
    </row>
    <row r="298" spans="1:18" ht="13.5" thickBot="1">
      <c r="A298" s="14" t="s">
        <v>614</v>
      </c>
      <c r="B298" s="124"/>
      <c r="C298" s="149"/>
      <c r="D298" s="226">
        <f aca="true" t="shared" si="87" ref="D298:R298">SUM(D297)</f>
        <v>3306</v>
      </c>
      <c r="E298" s="226">
        <f t="shared" si="87"/>
        <v>30</v>
      </c>
      <c r="F298" s="182">
        <f t="shared" si="87"/>
        <v>1234</v>
      </c>
      <c r="G298" s="182">
        <f t="shared" si="87"/>
        <v>41</v>
      </c>
      <c r="H298" s="182">
        <f t="shared" si="87"/>
        <v>0</v>
      </c>
      <c r="I298" s="182">
        <f t="shared" si="87"/>
        <v>0</v>
      </c>
      <c r="J298" s="182">
        <f t="shared" si="87"/>
        <v>0</v>
      </c>
      <c r="K298" s="182">
        <f t="shared" si="87"/>
        <v>4611</v>
      </c>
      <c r="L298" s="201">
        <f t="shared" si="87"/>
        <v>0</v>
      </c>
      <c r="M298" s="201">
        <f t="shared" si="87"/>
        <v>0</v>
      </c>
      <c r="N298" s="201">
        <f t="shared" si="87"/>
        <v>0</v>
      </c>
      <c r="O298" s="201">
        <f t="shared" si="87"/>
        <v>0</v>
      </c>
      <c r="P298" s="201">
        <f t="shared" si="87"/>
        <v>0</v>
      </c>
      <c r="Q298" s="201">
        <f t="shared" si="87"/>
        <v>4611</v>
      </c>
      <c r="R298" s="202">
        <f t="shared" si="87"/>
        <v>18</v>
      </c>
    </row>
    <row r="299" spans="1:18" ht="12.75">
      <c r="A299" s="9" t="s">
        <v>615</v>
      </c>
      <c r="B299" s="143"/>
      <c r="C299" s="144"/>
      <c r="D299" s="198"/>
      <c r="E299" s="198"/>
      <c r="F299" s="67"/>
      <c r="G299" s="67"/>
      <c r="H299" s="67"/>
      <c r="I299" s="67"/>
      <c r="J299" s="67"/>
      <c r="K299" s="67"/>
      <c r="L299" s="68"/>
      <c r="M299" s="68"/>
      <c r="N299" s="68"/>
      <c r="O299" s="68"/>
      <c r="P299" s="68"/>
      <c r="Q299" s="68"/>
      <c r="R299" s="199"/>
    </row>
    <row r="300" spans="1:18" ht="12.75">
      <c r="A300" s="10" t="s">
        <v>616</v>
      </c>
      <c r="B300" s="145">
        <v>1343</v>
      </c>
      <c r="C300" s="146">
        <v>3111</v>
      </c>
      <c r="D300" s="224">
        <v>3640</v>
      </c>
      <c r="E300" s="224">
        <v>0</v>
      </c>
      <c r="F300" s="49">
        <v>1343</v>
      </c>
      <c r="G300" s="49">
        <v>41</v>
      </c>
      <c r="H300" s="49"/>
      <c r="I300" s="49"/>
      <c r="J300" s="49">
        <f>+H300+I300</f>
        <v>0</v>
      </c>
      <c r="K300" s="49">
        <f>+D300+E300+F300+G300+J300</f>
        <v>5024</v>
      </c>
      <c r="L300" s="50">
        <v>0</v>
      </c>
      <c r="M300" s="50">
        <v>0</v>
      </c>
      <c r="N300" s="50">
        <f>+L300+M300</f>
        <v>0</v>
      </c>
      <c r="O300" s="50">
        <v>0</v>
      </c>
      <c r="P300" s="50">
        <f>+N300+O300</f>
        <v>0</v>
      </c>
      <c r="Q300" s="50">
        <f>+K300+P300</f>
        <v>5024</v>
      </c>
      <c r="R300" s="157">
        <v>21.4</v>
      </c>
    </row>
    <row r="301" spans="1:18" ht="12.75">
      <c r="A301" s="12" t="s">
        <v>617</v>
      </c>
      <c r="B301" s="145"/>
      <c r="C301" s="146"/>
      <c r="D301" s="224"/>
      <c r="E301" s="224"/>
      <c r="F301" s="49"/>
      <c r="G301" s="49"/>
      <c r="H301" s="49"/>
      <c r="I301" s="49"/>
      <c r="J301" s="49"/>
      <c r="K301" s="49"/>
      <c r="L301" s="50"/>
      <c r="M301" s="50"/>
      <c r="N301" s="50"/>
      <c r="O301" s="50"/>
      <c r="P301" s="50"/>
      <c r="Q301" s="50"/>
      <c r="R301" s="157"/>
    </row>
    <row r="302" spans="1:18" ht="12.75">
      <c r="A302" s="10" t="s">
        <v>618</v>
      </c>
      <c r="B302" s="145">
        <v>1339</v>
      </c>
      <c r="C302" s="146">
        <v>3111</v>
      </c>
      <c r="D302" s="224">
        <v>2597</v>
      </c>
      <c r="E302" s="224">
        <v>0</v>
      </c>
      <c r="F302" s="49">
        <v>960</v>
      </c>
      <c r="G302" s="49">
        <v>33</v>
      </c>
      <c r="H302" s="49"/>
      <c r="I302" s="49"/>
      <c r="J302" s="49">
        <f>+H302+I302</f>
        <v>0</v>
      </c>
      <c r="K302" s="49">
        <f>+D302+E302+F302+G302+J302</f>
        <v>3590</v>
      </c>
      <c r="L302" s="50">
        <v>0</v>
      </c>
      <c r="M302" s="50">
        <v>0</v>
      </c>
      <c r="N302" s="50">
        <f>+L302+M302</f>
        <v>0</v>
      </c>
      <c r="O302" s="50">
        <v>0</v>
      </c>
      <c r="P302" s="50">
        <f>+N302+O302</f>
        <v>0</v>
      </c>
      <c r="Q302" s="50">
        <f>+K302+P302</f>
        <v>3590</v>
      </c>
      <c r="R302" s="157">
        <v>14.7</v>
      </c>
    </row>
    <row r="303" spans="1:18" ht="12.75">
      <c r="A303" s="10" t="s">
        <v>619</v>
      </c>
      <c r="B303" s="145">
        <v>1337</v>
      </c>
      <c r="C303" s="146">
        <v>3111</v>
      </c>
      <c r="D303" s="224">
        <v>1889</v>
      </c>
      <c r="E303" s="224">
        <v>0</v>
      </c>
      <c r="F303" s="49">
        <v>699</v>
      </c>
      <c r="G303" s="49">
        <v>20</v>
      </c>
      <c r="H303" s="49"/>
      <c r="I303" s="49"/>
      <c r="J303" s="49">
        <f>+H303+I303</f>
        <v>0</v>
      </c>
      <c r="K303" s="49">
        <f>+D303+E303+F303+G303+J303</f>
        <v>2608</v>
      </c>
      <c r="L303" s="50">
        <v>0</v>
      </c>
      <c r="M303" s="50">
        <v>0</v>
      </c>
      <c r="N303" s="50">
        <f>+L303+M303</f>
        <v>0</v>
      </c>
      <c r="O303" s="50">
        <v>0</v>
      </c>
      <c r="P303" s="50">
        <f>+N303+O303</f>
        <v>0</v>
      </c>
      <c r="Q303" s="50">
        <f>+K303+P303</f>
        <v>2608</v>
      </c>
      <c r="R303" s="157">
        <v>10.1</v>
      </c>
    </row>
    <row r="304" spans="1:18" ht="12.75">
      <c r="A304" s="12" t="s">
        <v>620</v>
      </c>
      <c r="B304" s="145"/>
      <c r="C304" s="146"/>
      <c r="D304" s="224"/>
      <c r="E304" s="224"/>
      <c r="F304" s="49"/>
      <c r="G304" s="49"/>
      <c r="H304" s="49"/>
      <c r="I304" s="49"/>
      <c r="J304" s="49"/>
      <c r="K304" s="49"/>
      <c r="L304" s="50"/>
      <c r="M304" s="50"/>
      <c r="N304" s="50"/>
      <c r="O304" s="50"/>
      <c r="P304" s="50"/>
      <c r="Q304" s="50"/>
      <c r="R304" s="157"/>
    </row>
    <row r="305" spans="1:18" ht="13.5" thickBot="1">
      <c r="A305" s="11" t="s">
        <v>621</v>
      </c>
      <c r="B305" s="147">
        <v>1354</v>
      </c>
      <c r="C305" s="148">
        <v>3111</v>
      </c>
      <c r="D305" s="227">
        <v>1812</v>
      </c>
      <c r="E305" s="227">
        <v>8</v>
      </c>
      <c r="F305" s="71">
        <v>674</v>
      </c>
      <c r="G305" s="71">
        <v>22</v>
      </c>
      <c r="H305" s="71"/>
      <c r="I305" s="71"/>
      <c r="J305" s="71">
        <f>+H305+I305</f>
        <v>0</v>
      </c>
      <c r="K305" s="71">
        <f>+D305+E305+F305+G305+J305</f>
        <v>2516</v>
      </c>
      <c r="L305" s="72">
        <v>0</v>
      </c>
      <c r="M305" s="72">
        <v>0</v>
      </c>
      <c r="N305" s="72">
        <f>+L305+M305</f>
        <v>0</v>
      </c>
      <c r="O305" s="72">
        <v>0</v>
      </c>
      <c r="P305" s="72">
        <f>+N305+O305</f>
        <v>0</v>
      </c>
      <c r="Q305" s="72">
        <f>+K305+P305</f>
        <v>2516</v>
      </c>
      <c r="R305" s="200">
        <v>10</v>
      </c>
    </row>
    <row r="306" spans="1:18" ht="13.5" thickBot="1">
      <c r="A306" s="8" t="s">
        <v>622</v>
      </c>
      <c r="B306" s="122"/>
      <c r="C306" s="158"/>
      <c r="D306" s="226">
        <f aca="true" t="shared" si="88" ref="D306:R306">SUM(D300:D305)</f>
        <v>9938</v>
      </c>
      <c r="E306" s="226">
        <f t="shared" si="88"/>
        <v>8</v>
      </c>
      <c r="F306" s="182">
        <f t="shared" si="88"/>
        <v>3676</v>
      </c>
      <c r="G306" s="182">
        <f t="shared" si="88"/>
        <v>116</v>
      </c>
      <c r="H306" s="182">
        <f t="shared" si="88"/>
        <v>0</v>
      </c>
      <c r="I306" s="182">
        <f t="shared" si="88"/>
        <v>0</v>
      </c>
      <c r="J306" s="182">
        <f t="shared" si="88"/>
        <v>0</v>
      </c>
      <c r="K306" s="182">
        <f t="shared" si="88"/>
        <v>13738</v>
      </c>
      <c r="L306" s="201">
        <f t="shared" si="88"/>
        <v>0</v>
      </c>
      <c r="M306" s="201">
        <f t="shared" si="88"/>
        <v>0</v>
      </c>
      <c r="N306" s="201">
        <f t="shared" si="88"/>
        <v>0</v>
      </c>
      <c r="O306" s="201">
        <f t="shared" si="88"/>
        <v>0</v>
      </c>
      <c r="P306" s="201">
        <f t="shared" si="88"/>
        <v>0</v>
      </c>
      <c r="Q306" s="201">
        <f t="shared" si="88"/>
        <v>13738</v>
      </c>
      <c r="R306" s="202">
        <f t="shared" si="88"/>
        <v>56.199999999999996</v>
      </c>
    </row>
    <row r="307" spans="1:18" ht="12.75">
      <c r="A307" s="9" t="s">
        <v>623</v>
      </c>
      <c r="B307" s="143"/>
      <c r="C307" s="144"/>
      <c r="D307" s="198"/>
      <c r="E307" s="198"/>
      <c r="F307" s="67"/>
      <c r="G307" s="67"/>
      <c r="H307" s="67"/>
      <c r="I307" s="67"/>
      <c r="J307" s="67"/>
      <c r="K307" s="67"/>
      <c r="L307" s="68"/>
      <c r="M307" s="68"/>
      <c r="N307" s="68"/>
      <c r="O307" s="68"/>
      <c r="P307" s="68"/>
      <c r="Q307" s="68"/>
      <c r="R307" s="199"/>
    </row>
    <row r="308" spans="1:18" ht="12.75">
      <c r="A308" s="10" t="s">
        <v>624</v>
      </c>
      <c r="B308" s="145">
        <v>1348</v>
      </c>
      <c r="C308" s="146">
        <v>3111</v>
      </c>
      <c r="D308" s="224">
        <v>4885</v>
      </c>
      <c r="E308" s="224">
        <v>25</v>
      </c>
      <c r="F308" s="49">
        <v>1840</v>
      </c>
      <c r="G308" s="49">
        <v>62</v>
      </c>
      <c r="H308" s="49"/>
      <c r="I308" s="49"/>
      <c r="J308" s="49">
        <f>+H308+I308</f>
        <v>0</v>
      </c>
      <c r="K308" s="49">
        <f>+D308+E308+F308+G308+J308</f>
        <v>6812</v>
      </c>
      <c r="L308" s="50">
        <v>0</v>
      </c>
      <c r="M308" s="50">
        <v>0</v>
      </c>
      <c r="N308" s="50">
        <f>+L308+M308</f>
        <v>0</v>
      </c>
      <c r="O308" s="50">
        <v>0</v>
      </c>
      <c r="P308" s="50">
        <f>+N308+O308</f>
        <v>0</v>
      </c>
      <c r="Q308" s="50">
        <f>+K308+P308</f>
        <v>6812</v>
      </c>
      <c r="R308" s="157">
        <v>28.1</v>
      </c>
    </row>
    <row r="309" spans="1:18" ht="13.5" thickBot="1">
      <c r="A309" s="11" t="s">
        <v>625</v>
      </c>
      <c r="B309" s="147">
        <v>1347</v>
      </c>
      <c r="C309" s="148">
        <v>3111</v>
      </c>
      <c r="D309" s="227">
        <v>2774</v>
      </c>
      <c r="E309" s="227">
        <v>18</v>
      </c>
      <c r="F309" s="71">
        <v>1044</v>
      </c>
      <c r="G309" s="71">
        <v>31</v>
      </c>
      <c r="H309" s="71"/>
      <c r="I309" s="71"/>
      <c r="J309" s="71">
        <f>+H309+I309</f>
        <v>0</v>
      </c>
      <c r="K309" s="71">
        <f>+D309+E309+F309+G309+J309</f>
        <v>3867</v>
      </c>
      <c r="L309" s="72">
        <v>0</v>
      </c>
      <c r="M309" s="72">
        <v>0</v>
      </c>
      <c r="N309" s="72">
        <f>+L309+M309</f>
        <v>0</v>
      </c>
      <c r="O309" s="72">
        <v>0</v>
      </c>
      <c r="P309" s="72">
        <f>+N309+O309</f>
        <v>0</v>
      </c>
      <c r="Q309" s="72">
        <f>+K309+P309</f>
        <v>3867</v>
      </c>
      <c r="R309" s="200">
        <v>14</v>
      </c>
    </row>
    <row r="310" spans="1:18" ht="13.5" thickBot="1">
      <c r="A310" s="8" t="s">
        <v>626</v>
      </c>
      <c r="B310" s="122"/>
      <c r="C310" s="158"/>
      <c r="D310" s="226">
        <f aca="true" t="shared" si="89" ref="D310:R310">SUM(D308:D309)</f>
        <v>7659</v>
      </c>
      <c r="E310" s="226">
        <f t="shared" si="89"/>
        <v>43</v>
      </c>
      <c r="F310" s="182">
        <f t="shared" si="89"/>
        <v>2884</v>
      </c>
      <c r="G310" s="182">
        <f t="shared" si="89"/>
        <v>93</v>
      </c>
      <c r="H310" s="182">
        <f t="shared" si="89"/>
        <v>0</v>
      </c>
      <c r="I310" s="182">
        <f t="shared" si="89"/>
        <v>0</v>
      </c>
      <c r="J310" s="182">
        <f t="shared" si="89"/>
        <v>0</v>
      </c>
      <c r="K310" s="182">
        <f t="shared" si="89"/>
        <v>10679</v>
      </c>
      <c r="L310" s="201">
        <f t="shared" si="89"/>
        <v>0</v>
      </c>
      <c r="M310" s="201">
        <f t="shared" si="89"/>
        <v>0</v>
      </c>
      <c r="N310" s="201">
        <f t="shared" si="89"/>
        <v>0</v>
      </c>
      <c r="O310" s="201">
        <f t="shared" si="89"/>
        <v>0</v>
      </c>
      <c r="P310" s="201">
        <f t="shared" si="89"/>
        <v>0</v>
      </c>
      <c r="Q310" s="201">
        <f t="shared" si="89"/>
        <v>10679</v>
      </c>
      <c r="R310" s="202">
        <f t="shared" si="89"/>
        <v>42.1</v>
      </c>
    </row>
    <row r="311" spans="1:18" ht="12.75">
      <c r="A311" s="9" t="s">
        <v>627</v>
      </c>
      <c r="B311" s="143"/>
      <c r="C311" s="144"/>
      <c r="D311" s="198"/>
      <c r="E311" s="198"/>
      <c r="F311" s="67"/>
      <c r="G311" s="67"/>
      <c r="H311" s="67"/>
      <c r="I311" s="67"/>
      <c r="J311" s="67"/>
      <c r="K311" s="67"/>
      <c r="L311" s="68"/>
      <c r="M311" s="68"/>
      <c r="N311" s="68"/>
      <c r="O311" s="68"/>
      <c r="P311" s="68"/>
      <c r="Q311" s="68"/>
      <c r="R311" s="199"/>
    </row>
    <row r="312" spans="1:18" ht="12.75">
      <c r="A312" s="10" t="s">
        <v>628</v>
      </c>
      <c r="B312" s="145">
        <v>923</v>
      </c>
      <c r="C312" s="146">
        <v>3111</v>
      </c>
      <c r="D312" s="224">
        <v>1462</v>
      </c>
      <c r="E312" s="224">
        <v>12</v>
      </c>
      <c r="F312" s="49">
        <v>545</v>
      </c>
      <c r="G312" s="49">
        <v>17</v>
      </c>
      <c r="H312" s="49"/>
      <c r="I312" s="49"/>
      <c r="J312" s="49">
        <f>+H312+I312</f>
        <v>0</v>
      </c>
      <c r="K312" s="49">
        <f>+D312+E312+F312+G312+J312</f>
        <v>2036</v>
      </c>
      <c r="L312" s="50">
        <v>0</v>
      </c>
      <c r="M312" s="50">
        <v>0</v>
      </c>
      <c r="N312" s="50">
        <f>+L312+M312</f>
        <v>0</v>
      </c>
      <c r="O312" s="50">
        <v>0</v>
      </c>
      <c r="P312" s="50">
        <f>+N312+O312</f>
        <v>0</v>
      </c>
      <c r="Q312" s="50">
        <f>+K312+P312</f>
        <v>2036</v>
      </c>
      <c r="R312" s="157">
        <v>8.6</v>
      </c>
    </row>
    <row r="313" spans="1:18" ht="12.75">
      <c r="A313" s="10" t="s">
        <v>629</v>
      </c>
      <c r="B313" s="145">
        <v>924</v>
      </c>
      <c r="C313" s="146">
        <v>3111</v>
      </c>
      <c r="D313" s="224">
        <v>1206</v>
      </c>
      <c r="E313" s="224">
        <v>12</v>
      </c>
      <c r="F313" s="49">
        <v>451</v>
      </c>
      <c r="G313" s="49">
        <v>13</v>
      </c>
      <c r="H313" s="49"/>
      <c r="I313" s="49"/>
      <c r="J313" s="49">
        <f>+H313+I313</f>
        <v>0</v>
      </c>
      <c r="K313" s="49">
        <f>+D313+E313+F313+G313+J313</f>
        <v>1682</v>
      </c>
      <c r="L313" s="50">
        <v>0</v>
      </c>
      <c r="M313" s="50">
        <v>0</v>
      </c>
      <c r="N313" s="50">
        <f>+L313+M313</f>
        <v>0</v>
      </c>
      <c r="O313" s="50">
        <v>0</v>
      </c>
      <c r="P313" s="50">
        <f>+N313+O313</f>
        <v>0</v>
      </c>
      <c r="Q313" s="50">
        <f>+K313+P313</f>
        <v>1682</v>
      </c>
      <c r="R313" s="157">
        <v>6.9</v>
      </c>
    </row>
    <row r="314" spans="1:18" ht="12.75">
      <c r="A314" s="10" t="s">
        <v>630</v>
      </c>
      <c r="B314" s="145">
        <v>925</v>
      </c>
      <c r="C314" s="146">
        <v>3111</v>
      </c>
      <c r="D314" s="224">
        <v>2006</v>
      </c>
      <c r="E314" s="224">
        <v>12</v>
      </c>
      <c r="F314" s="49">
        <v>746</v>
      </c>
      <c r="G314" s="49">
        <v>24</v>
      </c>
      <c r="H314" s="49"/>
      <c r="I314" s="49"/>
      <c r="J314" s="49">
        <f>+H314+I314</f>
        <v>0</v>
      </c>
      <c r="K314" s="49">
        <f>+D314+E314+F314+G314+J314</f>
        <v>2788</v>
      </c>
      <c r="L314" s="50">
        <v>0</v>
      </c>
      <c r="M314" s="50">
        <v>0</v>
      </c>
      <c r="N314" s="50">
        <f>+L314+M314</f>
        <v>0</v>
      </c>
      <c r="O314" s="50">
        <v>0</v>
      </c>
      <c r="P314" s="50">
        <f>+N314+O314</f>
        <v>0</v>
      </c>
      <c r="Q314" s="50">
        <f>+K314+P314</f>
        <v>2788</v>
      </c>
      <c r="R314" s="157">
        <v>11.7</v>
      </c>
    </row>
    <row r="315" spans="1:18" ht="12.75">
      <c r="A315" s="12" t="s">
        <v>631</v>
      </c>
      <c r="B315" s="145"/>
      <c r="C315" s="146"/>
      <c r="D315" s="224"/>
      <c r="E315" s="224"/>
      <c r="F315" s="49"/>
      <c r="G315" s="49"/>
      <c r="H315" s="49"/>
      <c r="I315" s="49"/>
      <c r="J315" s="49"/>
      <c r="K315" s="49"/>
      <c r="L315" s="50"/>
      <c r="M315" s="50"/>
      <c r="N315" s="50"/>
      <c r="O315" s="50"/>
      <c r="P315" s="50"/>
      <c r="Q315" s="50"/>
      <c r="R315" s="157"/>
    </row>
    <row r="316" spans="1:18" ht="13.5" thickBot="1">
      <c r="A316" s="11" t="s">
        <v>632</v>
      </c>
      <c r="B316" s="147">
        <v>1351</v>
      </c>
      <c r="C316" s="148">
        <v>3111</v>
      </c>
      <c r="D316" s="227">
        <v>2095</v>
      </c>
      <c r="E316" s="227">
        <v>10</v>
      </c>
      <c r="F316" s="71">
        <v>779</v>
      </c>
      <c r="G316" s="71">
        <v>23</v>
      </c>
      <c r="H316" s="71"/>
      <c r="I316" s="71"/>
      <c r="J316" s="71">
        <f>+H316+I316</f>
        <v>0</v>
      </c>
      <c r="K316" s="71">
        <f>+D316+E316+F316+G316+J316</f>
        <v>2907</v>
      </c>
      <c r="L316" s="72">
        <v>0</v>
      </c>
      <c r="M316" s="72">
        <v>0</v>
      </c>
      <c r="N316" s="72">
        <f>+L316+M316</f>
        <v>0</v>
      </c>
      <c r="O316" s="72">
        <v>0</v>
      </c>
      <c r="P316" s="72">
        <f>+N316+O316</f>
        <v>0</v>
      </c>
      <c r="Q316" s="72">
        <f>+K316+P316</f>
        <v>2907</v>
      </c>
      <c r="R316" s="200">
        <v>12.5</v>
      </c>
    </row>
    <row r="317" spans="1:18" ht="13.5" thickBot="1">
      <c r="A317" s="8" t="s">
        <v>633</v>
      </c>
      <c r="B317" s="122"/>
      <c r="C317" s="158"/>
      <c r="D317" s="226">
        <f aca="true" t="shared" si="90" ref="D317:R317">SUM(D312:D316)</f>
        <v>6769</v>
      </c>
      <c r="E317" s="226">
        <f t="shared" si="90"/>
        <v>46</v>
      </c>
      <c r="F317" s="182">
        <f t="shared" si="90"/>
        <v>2521</v>
      </c>
      <c r="G317" s="182">
        <f t="shared" si="90"/>
        <v>77</v>
      </c>
      <c r="H317" s="182">
        <f t="shared" si="90"/>
        <v>0</v>
      </c>
      <c r="I317" s="182">
        <f t="shared" si="90"/>
        <v>0</v>
      </c>
      <c r="J317" s="182">
        <f t="shared" si="90"/>
        <v>0</v>
      </c>
      <c r="K317" s="182">
        <f t="shared" si="90"/>
        <v>9413</v>
      </c>
      <c r="L317" s="201">
        <f t="shared" si="90"/>
        <v>0</v>
      </c>
      <c r="M317" s="201">
        <f t="shared" si="90"/>
        <v>0</v>
      </c>
      <c r="N317" s="201">
        <f t="shared" si="90"/>
        <v>0</v>
      </c>
      <c r="O317" s="201">
        <f t="shared" si="90"/>
        <v>0</v>
      </c>
      <c r="P317" s="201">
        <f t="shared" si="90"/>
        <v>0</v>
      </c>
      <c r="Q317" s="201">
        <f t="shared" si="90"/>
        <v>9413</v>
      </c>
      <c r="R317" s="202">
        <f t="shared" si="90"/>
        <v>39.7</v>
      </c>
    </row>
    <row r="318" spans="1:18" ht="12.75">
      <c r="A318" s="9" t="s">
        <v>18</v>
      </c>
      <c r="B318" s="143"/>
      <c r="C318" s="144"/>
      <c r="D318" s="198"/>
      <c r="E318" s="198"/>
      <c r="F318" s="67"/>
      <c r="G318" s="67"/>
      <c r="H318" s="67"/>
      <c r="I318" s="67"/>
      <c r="J318" s="67"/>
      <c r="K318" s="67"/>
      <c r="L318" s="68"/>
      <c r="M318" s="68"/>
      <c r="N318" s="68"/>
      <c r="O318" s="68"/>
      <c r="P318" s="68"/>
      <c r="Q318" s="68"/>
      <c r="R318" s="199"/>
    </row>
    <row r="319" spans="1:18" ht="12.75">
      <c r="A319" s="10" t="s">
        <v>634</v>
      </c>
      <c r="B319" s="145">
        <v>926</v>
      </c>
      <c r="C319" s="146">
        <v>3111</v>
      </c>
      <c r="D319" s="224">
        <v>3267</v>
      </c>
      <c r="E319" s="224">
        <v>0</v>
      </c>
      <c r="F319" s="49">
        <v>1208</v>
      </c>
      <c r="G319" s="49">
        <v>40</v>
      </c>
      <c r="H319" s="49"/>
      <c r="I319" s="49"/>
      <c r="J319" s="49">
        <f>+H319+I319</f>
        <v>0</v>
      </c>
      <c r="K319" s="49">
        <f>+D319+E319+F319+G319+J319</f>
        <v>4515</v>
      </c>
      <c r="L319" s="50">
        <v>0</v>
      </c>
      <c r="M319" s="50">
        <v>0</v>
      </c>
      <c r="N319" s="50">
        <f>+L319+M319</f>
        <v>0</v>
      </c>
      <c r="O319" s="50">
        <v>0</v>
      </c>
      <c r="P319" s="50">
        <f>+N319+O319</f>
        <v>0</v>
      </c>
      <c r="Q319" s="50">
        <f>+K319+P319</f>
        <v>4515</v>
      </c>
      <c r="R319" s="157">
        <v>17.4</v>
      </c>
    </row>
    <row r="320" spans="1:18" ht="12.75">
      <c r="A320" s="12" t="s">
        <v>19</v>
      </c>
      <c r="B320" s="145"/>
      <c r="C320" s="146"/>
      <c r="D320" s="224"/>
      <c r="E320" s="224"/>
      <c r="F320" s="49"/>
      <c r="G320" s="49"/>
      <c r="H320" s="49"/>
      <c r="I320" s="49"/>
      <c r="J320" s="49"/>
      <c r="K320" s="49"/>
      <c r="L320" s="50"/>
      <c r="M320" s="50"/>
      <c r="N320" s="50"/>
      <c r="O320" s="50"/>
      <c r="P320" s="50"/>
      <c r="Q320" s="50"/>
      <c r="R320" s="157"/>
    </row>
    <row r="321" spans="1:18" ht="13.5" thickBot="1">
      <c r="A321" s="11" t="s">
        <v>635</v>
      </c>
      <c r="B321" s="147">
        <v>1355</v>
      </c>
      <c r="C321" s="148">
        <v>3111</v>
      </c>
      <c r="D321" s="227">
        <v>2182</v>
      </c>
      <c r="E321" s="227">
        <v>0</v>
      </c>
      <c r="F321" s="71">
        <v>807</v>
      </c>
      <c r="G321" s="71">
        <v>28</v>
      </c>
      <c r="H321" s="71"/>
      <c r="I321" s="71"/>
      <c r="J321" s="71">
        <f>+H321+I321</f>
        <v>0</v>
      </c>
      <c r="K321" s="71">
        <f>+D321+E321+F321+G321+J321</f>
        <v>3017</v>
      </c>
      <c r="L321" s="72">
        <v>0</v>
      </c>
      <c r="M321" s="72">
        <v>0</v>
      </c>
      <c r="N321" s="72">
        <f>+L321+M321</f>
        <v>0</v>
      </c>
      <c r="O321" s="72">
        <v>0</v>
      </c>
      <c r="P321" s="72">
        <f>+N321+O321</f>
        <v>0</v>
      </c>
      <c r="Q321" s="72">
        <f>+K321+P321</f>
        <v>3017</v>
      </c>
      <c r="R321" s="200">
        <v>12.1</v>
      </c>
    </row>
    <row r="322" spans="1:18" ht="13.5" thickBot="1">
      <c r="A322" s="8" t="s">
        <v>636</v>
      </c>
      <c r="B322" s="124"/>
      <c r="C322" s="149"/>
      <c r="D322" s="226">
        <f aca="true" t="shared" si="91" ref="D322:R322">SUM(D319:D321)</f>
        <v>5449</v>
      </c>
      <c r="E322" s="226">
        <f t="shared" si="91"/>
        <v>0</v>
      </c>
      <c r="F322" s="182">
        <f t="shared" si="91"/>
        <v>2015</v>
      </c>
      <c r="G322" s="182">
        <f t="shared" si="91"/>
        <v>68</v>
      </c>
      <c r="H322" s="182">
        <f t="shared" si="91"/>
        <v>0</v>
      </c>
      <c r="I322" s="182">
        <f t="shared" si="91"/>
        <v>0</v>
      </c>
      <c r="J322" s="182">
        <f t="shared" si="91"/>
        <v>0</v>
      </c>
      <c r="K322" s="182">
        <f t="shared" si="91"/>
        <v>7532</v>
      </c>
      <c r="L322" s="201">
        <f t="shared" si="91"/>
        <v>0</v>
      </c>
      <c r="M322" s="201">
        <f t="shared" si="91"/>
        <v>0</v>
      </c>
      <c r="N322" s="201">
        <f t="shared" si="91"/>
        <v>0</v>
      </c>
      <c r="O322" s="201">
        <f t="shared" si="91"/>
        <v>0</v>
      </c>
      <c r="P322" s="201">
        <f t="shared" si="91"/>
        <v>0</v>
      </c>
      <c r="Q322" s="201">
        <f t="shared" si="91"/>
        <v>7532</v>
      </c>
      <c r="R322" s="202">
        <f t="shared" si="91"/>
        <v>29.5</v>
      </c>
    </row>
    <row r="323" spans="1:18" ht="13.5" thickBot="1">
      <c r="A323" s="15" t="s">
        <v>637</v>
      </c>
      <c r="B323" s="127"/>
      <c r="C323" s="156"/>
      <c r="D323" s="46">
        <f aca="true" t="shared" si="92" ref="D323:R323">+D13+D23+D40+D72+D89+D115+D124+D147+D157+D182+D201+D221+D245+D259+D276+D288+D295+D298+D306+D310+D317+D322</f>
        <v>606660</v>
      </c>
      <c r="E323" s="46">
        <f t="shared" si="92"/>
        <v>2149</v>
      </c>
      <c r="F323" s="47">
        <f t="shared" si="92"/>
        <v>225306</v>
      </c>
      <c r="G323" s="47">
        <f t="shared" si="92"/>
        <v>7351</v>
      </c>
      <c r="H323" s="47">
        <f t="shared" si="92"/>
        <v>0</v>
      </c>
      <c r="I323" s="47">
        <f t="shared" si="92"/>
        <v>0</v>
      </c>
      <c r="J323" s="47">
        <f t="shared" si="92"/>
        <v>0</v>
      </c>
      <c r="K323" s="47">
        <f t="shared" si="92"/>
        <v>838231</v>
      </c>
      <c r="L323" s="47">
        <f t="shared" si="92"/>
        <v>0</v>
      </c>
      <c r="M323" s="47">
        <f t="shared" si="92"/>
        <v>0</v>
      </c>
      <c r="N323" s="47">
        <f t="shared" si="92"/>
        <v>0</v>
      </c>
      <c r="O323" s="47">
        <f t="shared" si="92"/>
        <v>0</v>
      </c>
      <c r="P323" s="47">
        <f t="shared" si="92"/>
        <v>0</v>
      </c>
      <c r="Q323" s="47">
        <f t="shared" si="92"/>
        <v>841466</v>
      </c>
      <c r="R323" s="48">
        <f t="shared" si="92"/>
        <v>3414.1999999999994</v>
      </c>
    </row>
  </sheetData>
  <mergeCells count="2">
    <mergeCell ref="H4:J4"/>
    <mergeCell ref="D2:R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1.625" style="0" customWidth="1"/>
    <col min="2" max="2" width="5.25390625" style="0" customWidth="1"/>
    <col min="3" max="3" width="5.75390625" style="0" customWidth="1"/>
    <col min="4" max="4" width="10.75390625" style="0" bestFit="1" customWidth="1"/>
    <col min="5" max="7" width="9.25390625" style="0" bestFit="1" customWidth="1"/>
    <col min="8" max="10" width="0" style="0" hidden="1" customWidth="1"/>
    <col min="11" max="11" width="10.875" style="0" hidden="1" customWidth="1"/>
    <col min="12" max="16" width="0" style="0" hidden="1" customWidth="1"/>
    <col min="17" max="17" width="10.75390625" style="0" customWidth="1"/>
    <col min="18" max="18" width="9.25390625" style="0" bestFit="1" customWidth="1"/>
  </cols>
  <sheetData>
    <row r="1" spans="1:18" ht="13.5" thickBot="1">
      <c r="A1" s="91" t="s">
        <v>20</v>
      </c>
      <c r="R1" s="92" t="s">
        <v>293</v>
      </c>
    </row>
    <row r="2" spans="1:18" ht="13.5" thickBot="1">
      <c r="A2" s="14"/>
      <c r="B2" s="123"/>
      <c r="C2" s="123"/>
      <c r="D2" s="247" t="s">
        <v>0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8"/>
    </row>
    <row r="3" spans="1:18" ht="39" thickBot="1">
      <c r="A3" s="231" t="s">
        <v>292</v>
      </c>
      <c r="B3" s="232" t="s">
        <v>1</v>
      </c>
      <c r="C3" s="232" t="s">
        <v>2</v>
      </c>
      <c r="D3" s="232" t="s">
        <v>3</v>
      </c>
      <c r="E3" s="232" t="s">
        <v>4</v>
      </c>
      <c r="F3" s="232" t="s">
        <v>5</v>
      </c>
      <c r="G3" s="232" t="s">
        <v>6</v>
      </c>
      <c r="H3" s="233" t="s">
        <v>3</v>
      </c>
      <c r="I3" s="233" t="s">
        <v>5</v>
      </c>
      <c r="J3" s="233" t="s">
        <v>7</v>
      </c>
      <c r="K3" s="233" t="s">
        <v>8</v>
      </c>
      <c r="L3" s="234" t="s">
        <v>3</v>
      </c>
      <c r="M3" s="234" t="s">
        <v>5</v>
      </c>
      <c r="N3" s="234" t="s">
        <v>7</v>
      </c>
      <c r="O3" s="235" t="s">
        <v>9</v>
      </c>
      <c r="P3" s="235" t="s">
        <v>10</v>
      </c>
      <c r="Q3" s="236" t="s">
        <v>11</v>
      </c>
      <c r="R3" s="237" t="s">
        <v>12</v>
      </c>
    </row>
    <row r="4" spans="1:18" ht="13.5" thickBot="1">
      <c r="A4" s="52"/>
      <c r="B4" s="53"/>
      <c r="C4" s="53"/>
      <c r="D4" s="53"/>
      <c r="E4" s="1"/>
      <c r="F4" s="1"/>
      <c r="G4" s="1"/>
      <c r="H4" s="2"/>
      <c r="I4" s="2"/>
      <c r="J4" s="2"/>
      <c r="K4" s="2"/>
      <c r="L4" s="3"/>
      <c r="M4" s="3"/>
      <c r="N4" s="3"/>
      <c r="O4" s="4"/>
      <c r="P4" s="4"/>
      <c r="Q4" s="54"/>
      <c r="R4" s="5"/>
    </row>
    <row r="5" spans="1:18" ht="12.75">
      <c r="A5" s="55" t="s">
        <v>21</v>
      </c>
      <c r="B5" s="56"/>
      <c r="C5" s="57"/>
      <c r="D5" s="56"/>
      <c r="E5" s="56"/>
      <c r="F5" s="56"/>
      <c r="G5" s="56"/>
      <c r="H5" s="56"/>
      <c r="I5" s="56"/>
      <c r="J5" s="56"/>
      <c r="K5" s="56"/>
      <c r="L5" s="58"/>
      <c r="M5" s="58"/>
      <c r="N5" s="58"/>
      <c r="O5" s="58"/>
      <c r="P5" s="58"/>
      <c r="Q5" s="58"/>
      <c r="R5" s="59"/>
    </row>
    <row r="6" spans="1:18" ht="12.75">
      <c r="A6" s="55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60"/>
      <c r="M6" s="60"/>
      <c r="N6" s="60"/>
      <c r="O6" s="60"/>
      <c r="P6" s="60"/>
      <c r="Q6" s="60"/>
      <c r="R6" s="59"/>
    </row>
    <row r="7" spans="1:18" ht="12.75">
      <c r="A7" s="6" t="s">
        <v>23</v>
      </c>
      <c r="B7" s="61">
        <v>507</v>
      </c>
      <c r="C7" s="61">
        <v>3113</v>
      </c>
      <c r="D7" s="17">
        <v>7600</v>
      </c>
      <c r="E7" s="18">
        <v>60</v>
      </c>
      <c r="F7" s="18">
        <v>2833</v>
      </c>
      <c r="G7" s="18">
        <v>184</v>
      </c>
      <c r="H7" s="18"/>
      <c r="I7" s="18"/>
      <c r="J7" s="18">
        <f aca="true" t="shared" si="0" ref="J7:J12">+H7+I7</f>
        <v>0</v>
      </c>
      <c r="K7" s="18">
        <f aca="true" t="shared" si="1" ref="K7:K12">+D7+E7+F7+G7+J7</f>
        <v>10677</v>
      </c>
      <c r="L7" s="18">
        <v>0</v>
      </c>
      <c r="M7" s="18">
        <v>0</v>
      </c>
      <c r="N7" s="19">
        <v>0</v>
      </c>
      <c r="O7" s="18"/>
      <c r="P7" s="19">
        <f aca="true" t="shared" si="2" ref="P7:P12">+O7</f>
        <v>0</v>
      </c>
      <c r="Q7" s="19">
        <f aca="true" t="shared" si="3" ref="Q7:Q12">+K7+P7</f>
        <v>10677</v>
      </c>
      <c r="R7" s="62">
        <v>33.2</v>
      </c>
    </row>
    <row r="8" spans="1:18" ht="12.75">
      <c r="A8" s="6" t="s">
        <v>24</v>
      </c>
      <c r="B8" s="61">
        <v>501</v>
      </c>
      <c r="C8" s="61">
        <v>3113</v>
      </c>
      <c r="D8" s="17">
        <v>14426</v>
      </c>
      <c r="E8" s="18">
        <v>100</v>
      </c>
      <c r="F8" s="18">
        <v>5373</v>
      </c>
      <c r="G8" s="18">
        <v>391</v>
      </c>
      <c r="H8" s="18"/>
      <c r="I8" s="18"/>
      <c r="J8" s="18">
        <f t="shared" si="0"/>
        <v>0</v>
      </c>
      <c r="K8" s="18">
        <f t="shared" si="1"/>
        <v>20290</v>
      </c>
      <c r="L8" s="19">
        <v>0</v>
      </c>
      <c r="M8" s="19">
        <v>0</v>
      </c>
      <c r="N8" s="19">
        <v>0</v>
      </c>
      <c r="O8" s="19"/>
      <c r="P8" s="19">
        <f t="shared" si="2"/>
        <v>0</v>
      </c>
      <c r="Q8" s="19">
        <f t="shared" si="3"/>
        <v>20290</v>
      </c>
      <c r="R8" s="32">
        <v>63.4</v>
      </c>
    </row>
    <row r="9" spans="1:18" ht="12.75">
      <c r="A9" s="6" t="s">
        <v>25</v>
      </c>
      <c r="B9" s="61">
        <v>506</v>
      </c>
      <c r="C9" s="61">
        <v>3113</v>
      </c>
      <c r="D9" s="17">
        <v>5335</v>
      </c>
      <c r="E9" s="18">
        <v>50</v>
      </c>
      <c r="F9" s="18">
        <v>1991</v>
      </c>
      <c r="G9" s="18">
        <v>130</v>
      </c>
      <c r="H9" s="18"/>
      <c r="I9" s="18"/>
      <c r="J9" s="18">
        <f t="shared" si="0"/>
        <v>0</v>
      </c>
      <c r="K9" s="18">
        <f t="shared" si="1"/>
        <v>7506</v>
      </c>
      <c r="L9" s="19">
        <v>0</v>
      </c>
      <c r="M9" s="19">
        <v>0</v>
      </c>
      <c r="N9" s="19">
        <v>0</v>
      </c>
      <c r="O9" s="19"/>
      <c r="P9" s="19">
        <f t="shared" si="2"/>
        <v>0</v>
      </c>
      <c r="Q9" s="19">
        <f t="shared" si="3"/>
        <v>7506</v>
      </c>
      <c r="R9" s="32">
        <v>23.9</v>
      </c>
    </row>
    <row r="10" spans="1:18" ht="12.75">
      <c r="A10" s="6" t="s">
        <v>26</v>
      </c>
      <c r="B10" s="61">
        <v>505</v>
      </c>
      <c r="C10" s="61">
        <v>3113</v>
      </c>
      <c r="D10" s="17">
        <v>8289</v>
      </c>
      <c r="E10" s="18">
        <v>60</v>
      </c>
      <c r="F10" s="18">
        <v>3088</v>
      </c>
      <c r="G10" s="18">
        <v>208</v>
      </c>
      <c r="H10" s="18"/>
      <c r="I10" s="18"/>
      <c r="J10" s="18">
        <f t="shared" si="0"/>
        <v>0</v>
      </c>
      <c r="K10" s="18">
        <f t="shared" si="1"/>
        <v>11645</v>
      </c>
      <c r="L10" s="19">
        <v>0</v>
      </c>
      <c r="M10" s="19">
        <v>0</v>
      </c>
      <c r="N10" s="19">
        <v>0</v>
      </c>
      <c r="O10" s="19"/>
      <c r="P10" s="19">
        <f t="shared" si="2"/>
        <v>0</v>
      </c>
      <c r="Q10" s="19">
        <f t="shared" si="3"/>
        <v>11645</v>
      </c>
      <c r="R10" s="32">
        <v>35.3</v>
      </c>
    </row>
    <row r="11" spans="1:18" ht="12.75">
      <c r="A11" s="6" t="s">
        <v>27</v>
      </c>
      <c r="B11" s="61">
        <v>504</v>
      </c>
      <c r="C11" s="61">
        <v>3113</v>
      </c>
      <c r="D11" s="17">
        <v>6959</v>
      </c>
      <c r="E11" s="18">
        <v>50</v>
      </c>
      <c r="F11" s="18">
        <v>2592</v>
      </c>
      <c r="G11" s="18">
        <v>186</v>
      </c>
      <c r="H11" s="18"/>
      <c r="I11" s="18"/>
      <c r="J11" s="18">
        <f t="shared" si="0"/>
        <v>0</v>
      </c>
      <c r="K11" s="18">
        <f t="shared" si="1"/>
        <v>9787</v>
      </c>
      <c r="L11" s="19">
        <v>0</v>
      </c>
      <c r="M11" s="19">
        <v>0</v>
      </c>
      <c r="N11" s="19">
        <v>0</v>
      </c>
      <c r="O11" s="19"/>
      <c r="P11" s="19">
        <f t="shared" si="2"/>
        <v>0</v>
      </c>
      <c r="Q11" s="19">
        <f t="shared" si="3"/>
        <v>9787</v>
      </c>
      <c r="R11" s="32">
        <v>30.8</v>
      </c>
    </row>
    <row r="12" spans="1:18" ht="13.5" thickBot="1">
      <c r="A12" s="7" t="s">
        <v>28</v>
      </c>
      <c r="B12" s="63">
        <v>503</v>
      </c>
      <c r="C12" s="63">
        <v>3113</v>
      </c>
      <c r="D12" s="64">
        <v>10800</v>
      </c>
      <c r="E12" s="20">
        <v>40</v>
      </c>
      <c r="F12" s="20">
        <v>4010</v>
      </c>
      <c r="G12" s="20">
        <v>263</v>
      </c>
      <c r="H12" s="20"/>
      <c r="I12" s="20"/>
      <c r="J12" s="20">
        <f t="shared" si="0"/>
        <v>0</v>
      </c>
      <c r="K12" s="20">
        <f t="shared" si="1"/>
        <v>15113</v>
      </c>
      <c r="L12" s="21">
        <v>0</v>
      </c>
      <c r="M12" s="21">
        <v>0</v>
      </c>
      <c r="N12" s="21">
        <v>0</v>
      </c>
      <c r="O12" s="21"/>
      <c r="P12" s="21">
        <f t="shared" si="2"/>
        <v>0</v>
      </c>
      <c r="Q12" s="21">
        <f t="shared" si="3"/>
        <v>15113</v>
      </c>
      <c r="R12" s="35">
        <v>53.2</v>
      </c>
    </row>
    <row r="13" spans="1:18" ht="13.5" thickBot="1">
      <c r="A13" s="65" t="s">
        <v>29</v>
      </c>
      <c r="B13" s="66"/>
      <c r="C13" s="66"/>
      <c r="D13" s="22">
        <f aca="true" t="shared" si="4" ref="D13:R13">SUM(D7:D12)</f>
        <v>53409</v>
      </c>
      <c r="E13" s="23">
        <f t="shared" si="4"/>
        <v>360</v>
      </c>
      <c r="F13" s="23">
        <f t="shared" si="4"/>
        <v>19887</v>
      </c>
      <c r="G13" s="23">
        <f t="shared" si="4"/>
        <v>1362</v>
      </c>
      <c r="H13" s="23">
        <f t="shared" si="4"/>
        <v>0</v>
      </c>
      <c r="I13" s="23">
        <f t="shared" si="4"/>
        <v>0</v>
      </c>
      <c r="J13" s="23">
        <f t="shared" si="4"/>
        <v>0</v>
      </c>
      <c r="K13" s="23">
        <f t="shared" si="4"/>
        <v>75018</v>
      </c>
      <c r="L13" s="23">
        <f t="shared" si="4"/>
        <v>0</v>
      </c>
      <c r="M13" s="23">
        <f t="shared" si="4"/>
        <v>0</v>
      </c>
      <c r="N13" s="23">
        <f t="shared" si="4"/>
        <v>0</v>
      </c>
      <c r="O13" s="23">
        <f t="shared" si="4"/>
        <v>0</v>
      </c>
      <c r="P13" s="23">
        <f t="shared" si="4"/>
        <v>0</v>
      </c>
      <c r="Q13" s="23">
        <f t="shared" si="4"/>
        <v>75018</v>
      </c>
      <c r="R13" s="38">
        <f t="shared" si="4"/>
        <v>239.8</v>
      </c>
    </row>
    <row r="14" spans="1:18" ht="12.75">
      <c r="A14" s="9" t="s">
        <v>30</v>
      </c>
      <c r="B14" s="16"/>
      <c r="C14" s="16"/>
      <c r="D14" s="25"/>
      <c r="E14" s="26"/>
      <c r="F14" s="26"/>
      <c r="G14" s="26"/>
      <c r="H14" s="26"/>
      <c r="I14" s="26"/>
      <c r="J14" s="26"/>
      <c r="K14" s="67"/>
      <c r="L14" s="68"/>
      <c r="M14" s="68"/>
      <c r="N14" s="68"/>
      <c r="O14" s="68"/>
      <c r="P14" s="68"/>
      <c r="Q14" s="68"/>
      <c r="R14" s="29"/>
    </row>
    <row r="15" spans="1:18" ht="12.75">
      <c r="A15" s="10" t="s">
        <v>31</v>
      </c>
      <c r="B15" s="56">
        <v>512</v>
      </c>
      <c r="C15" s="56">
        <v>3113</v>
      </c>
      <c r="D15" s="17">
        <v>5763</v>
      </c>
      <c r="E15" s="18">
        <v>100</v>
      </c>
      <c r="F15" s="18">
        <v>2167</v>
      </c>
      <c r="G15" s="18">
        <v>138</v>
      </c>
      <c r="H15" s="18"/>
      <c r="I15" s="18"/>
      <c r="J15" s="31">
        <f>+H15+I15</f>
        <v>0</v>
      </c>
      <c r="K15" s="18">
        <f>+D15+E15+F15+G15+J15</f>
        <v>8168</v>
      </c>
      <c r="L15" s="19">
        <v>0</v>
      </c>
      <c r="M15" s="19">
        <v>0</v>
      </c>
      <c r="N15" s="19">
        <v>0</v>
      </c>
      <c r="O15" s="19"/>
      <c r="P15" s="19">
        <f>+O15</f>
        <v>0</v>
      </c>
      <c r="Q15" s="19">
        <f>+K15+P15</f>
        <v>8168</v>
      </c>
      <c r="R15" s="32">
        <v>24.2</v>
      </c>
    </row>
    <row r="16" spans="1:18" ht="12.75">
      <c r="A16" s="10" t="s">
        <v>32</v>
      </c>
      <c r="B16" s="56">
        <v>514</v>
      </c>
      <c r="C16" s="56">
        <v>3113</v>
      </c>
      <c r="D16" s="17">
        <v>5227</v>
      </c>
      <c r="E16" s="18">
        <v>35</v>
      </c>
      <c r="F16" s="18">
        <v>1946</v>
      </c>
      <c r="G16" s="18">
        <v>132</v>
      </c>
      <c r="H16" s="18"/>
      <c r="I16" s="18"/>
      <c r="J16" s="31">
        <f>+H16+I16</f>
        <v>0</v>
      </c>
      <c r="K16" s="18">
        <f>+D16+E16+F16+G16+J16</f>
        <v>7340</v>
      </c>
      <c r="L16" s="19">
        <v>0</v>
      </c>
      <c r="M16" s="19">
        <v>0</v>
      </c>
      <c r="N16" s="19">
        <v>0</v>
      </c>
      <c r="O16" s="19"/>
      <c r="P16" s="19">
        <f>+O16</f>
        <v>0</v>
      </c>
      <c r="Q16" s="19">
        <f>+K16+P16</f>
        <v>7340</v>
      </c>
      <c r="R16" s="32">
        <v>22.5</v>
      </c>
    </row>
    <row r="17" spans="1:18" ht="12.75">
      <c r="A17" s="10" t="s">
        <v>33</v>
      </c>
      <c r="B17" s="56">
        <v>517</v>
      </c>
      <c r="C17" s="56">
        <v>3113</v>
      </c>
      <c r="D17" s="17">
        <v>7534</v>
      </c>
      <c r="E17" s="18">
        <v>30</v>
      </c>
      <c r="F17" s="18">
        <v>2798</v>
      </c>
      <c r="G17" s="18">
        <v>185</v>
      </c>
      <c r="H17" s="18"/>
      <c r="I17" s="18"/>
      <c r="J17" s="31">
        <f>+H17+I17</f>
        <v>0</v>
      </c>
      <c r="K17" s="18">
        <f>+D17+E17+F17+G17+J17</f>
        <v>10547</v>
      </c>
      <c r="L17" s="19">
        <v>0</v>
      </c>
      <c r="M17" s="19">
        <v>0</v>
      </c>
      <c r="N17" s="19">
        <v>0</v>
      </c>
      <c r="O17" s="19"/>
      <c r="P17" s="19">
        <f>+O17</f>
        <v>0</v>
      </c>
      <c r="Q17" s="19">
        <f>+K17+P17</f>
        <v>10547</v>
      </c>
      <c r="R17" s="32">
        <v>33.3</v>
      </c>
    </row>
    <row r="18" spans="1:18" ht="12.75">
      <c r="A18" s="10" t="s">
        <v>34</v>
      </c>
      <c r="B18" s="56">
        <v>513</v>
      </c>
      <c r="C18" s="56">
        <v>3113</v>
      </c>
      <c r="D18" s="17">
        <v>9278</v>
      </c>
      <c r="E18" s="18">
        <v>95</v>
      </c>
      <c r="F18" s="18">
        <v>3465</v>
      </c>
      <c r="G18" s="18">
        <v>244</v>
      </c>
      <c r="H18" s="18"/>
      <c r="I18" s="18"/>
      <c r="J18" s="31">
        <f>+H18+I18</f>
        <v>0</v>
      </c>
      <c r="K18" s="18">
        <f>+D18+E18+F18+G18+J18</f>
        <v>13082</v>
      </c>
      <c r="L18" s="19">
        <v>0</v>
      </c>
      <c r="M18" s="19">
        <v>0</v>
      </c>
      <c r="N18" s="19">
        <v>0</v>
      </c>
      <c r="O18" s="19"/>
      <c r="P18" s="19">
        <f>+O18</f>
        <v>0</v>
      </c>
      <c r="Q18" s="19">
        <f>+K18+P18</f>
        <v>13082</v>
      </c>
      <c r="R18" s="32">
        <v>39</v>
      </c>
    </row>
    <row r="19" spans="1:18" ht="12.75">
      <c r="A19" s="10" t="s">
        <v>35</v>
      </c>
      <c r="B19" s="56">
        <v>510</v>
      </c>
      <c r="C19" s="56">
        <v>3113</v>
      </c>
      <c r="D19" s="17">
        <v>10898</v>
      </c>
      <c r="E19" s="18">
        <v>120</v>
      </c>
      <c r="F19" s="18">
        <v>4074</v>
      </c>
      <c r="G19" s="18">
        <v>284</v>
      </c>
      <c r="H19" s="18"/>
      <c r="I19" s="18"/>
      <c r="J19" s="31">
        <f>+H19+I19</f>
        <v>0</v>
      </c>
      <c r="K19" s="18">
        <f>+D19+E19+F19+G19+J19</f>
        <v>15376</v>
      </c>
      <c r="L19" s="19">
        <v>0</v>
      </c>
      <c r="M19" s="19">
        <v>0</v>
      </c>
      <c r="N19" s="19">
        <v>0</v>
      </c>
      <c r="O19" s="19"/>
      <c r="P19" s="19">
        <f>+O19</f>
        <v>0</v>
      </c>
      <c r="Q19" s="19">
        <f>+K19+P19</f>
        <v>15376</v>
      </c>
      <c r="R19" s="32">
        <v>50.2</v>
      </c>
    </row>
    <row r="20" spans="1:18" ht="12.75">
      <c r="A20" s="10" t="s">
        <v>36</v>
      </c>
      <c r="B20" s="56">
        <v>511</v>
      </c>
      <c r="C20" s="56">
        <v>3113</v>
      </c>
      <c r="D20" s="17">
        <v>9121</v>
      </c>
      <c r="E20" s="18">
        <v>153</v>
      </c>
      <c r="F20" s="18">
        <v>3437</v>
      </c>
      <c r="G20" s="18">
        <v>223</v>
      </c>
      <c r="H20" s="18"/>
      <c r="I20" s="18"/>
      <c r="J20" s="31"/>
      <c r="K20" s="18"/>
      <c r="L20" s="19"/>
      <c r="M20" s="19"/>
      <c r="N20" s="19"/>
      <c r="O20" s="19"/>
      <c r="P20" s="19"/>
      <c r="Q20" s="18">
        <v>12934</v>
      </c>
      <c r="R20" s="32">
        <v>43</v>
      </c>
    </row>
    <row r="21" spans="1:18" ht="12.75">
      <c r="A21" s="10" t="s">
        <v>37</v>
      </c>
      <c r="B21" s="56">
        <v>518</v>
      </c>
      <c r="C21" s="56">
        <v>3113</v>
      </c>
      <c r="D21" s="17">
        <v>7822</v>
      </c>
      <c r="E21" s="18">
        <v>66</v>
      </c>
      <c r="F21" s="18">
        <v>2916</v>
      </c>
      <c r="G21" s="18">
        <v>170</v>
      </c>
      <c r="H21" s="18"/>
      <c r="I21" s="18"/>
      <c r="J21" s="31">
        <f>+H21+I21</f>
        <v>0</v>
      </c>
      <c r="K21" s="18">
        <f>+D21+E21+F21+G21+J21</f>
        <v>10974</v>
      </c>
      <c r="L21" s="19">
        <v>0</v>
      </c>
      <c r="M21" s="19">
        <v>0</v>
      </c>
      <c r="N21" s="19">
        <v>0</v>
      </c>
      <c r="O21" s="19"/>
      <c r="P21" s="19">
        <f>+O21</f>
        <v>0</v>
      </c>
      <c r="Q21" s="19">
        <f>+K21+P21</f>
        <v>10974</v>
      </c>
      <c r="R21" s="32">
        <v>35.5</v>
      </c>
    </row>
    <row r="22" spans="1:18" ht="12.75">
      <c r="A22" s="10" t="s">
        <v>38</v>
      </c>
      <c r="B22" s="56">
        <v>508</v>
      </c>
      <c r="C22" s="56">
        <v>3113</v>
      </c>
      <c r="D22" s="17">
        <v>8423</v>
      </c>
      <c r="E22" s="18">
        <v>185</v>
      </c>
      <c r="F22" s="18">
        <v>3181</v>
      </c>
      <c r="G22" s="18">
        <v>220</v>
      </c>
      <c r="H22" s="18"/>
      <c r="I22" s="18"/>
      <c r="J22" s="31">
        <f>+H22+I22</f>
        <v>0</v>
      </c>
      <c r="K22" s="18">
        <f>+D22+E22+F22+G22+J22</f>
        <v>12009</v>
      </c>
      <c r="L22" s="19">
        <v>0</v>
      </c>
      <c r="M22" s="19">
        <v>0</v>
      </c>
      <c r="N22" s="19">
        <v>0</v>
      </c>
      <c r="O22" s="19"/>
      <c r="P22" s="19">
        <f>+O22</f>
        <v>0</v>
      </c>
      <c r="Q22" s="19">
        <f>+K22+P22</f>
        <v>12009</v>
      </c>
      <c r="R22" s="32">
        <v>36</v>
      </c>
    </row>
    <row r="23" spans="1:18" ht="12.75">
      <c r="A23" s="10" t="s">
        <v>39</v>
      </c>
      <c r="B23" s="56">
        <v>519</v>
      </c>
      <c r="C23" s="56">
        <v>3113</v>
      </c>
      <c r="D23" s="17">
        <v>0</v>
      </c>
      <c r="E23" s="18">
        <v>0</v>
      </c>
      <c r="F23" s="18">
        <v>0</v>
      </c>
      <c r="G23" s="18">
        <v>0</v>
      </c>
      <c r="H23" s="18"/>
      <c r="I23" s="18"/>
      <c r="J23" s="31">
        <f>+H23+I23</f>
        <v>0</v>
      </c>
      <c r="K23" s="18">
        <f>+D23+E23+F23+G23+J23</f>
        <v>0</v>
      </c>
      <c r="L23" s="19">
        <v>0</v>
      </c>
      <c r="M23" s="19">
        <v>0</v>
      </c>
      <c r="N23" s="19">
        <v>0</v>
      </c>
      <c r="O23" s="19"/>
      <c r="P23" s="19">
        <f>+O23</f>
        <v>0</v>
      </c>
      <c r="Q23" s="19">
        <v>0</v>
      </c>
      <c r="R23" s="32">
        <v>0</v>
      </c>
    </row>
    <row r="24" spans="1:18" ht="12.75">
      <c r="A24" s="10" t="s">
        <v>40</v>
      </c>
      <c r="B24" s="56">
        <v>509</v>
      </c>
      <c r="C24" s="56">
        <v>3113</v>
      </c>
      <c r="D24" s="17">
        <v>8298</v>
      </c>
      <c r="E24" s="18">
        <v>40</v>
      </c>
      <c r="F24" s="18">
        <v>3084</v>
      </c>
      <c r="G24" s="18">
        <v>213</v>
      </c>
      <c r="H24" s="18"/>
      <c r="I24" s="18"/>
      <c r="J24" s="31">
        <f>+H24+I24</f>
        <v>0</v>
      </c>
      <c r="K24" s="18">
        <f>+D24+E24+F24+G24+J24</f>
        <v>11635</v>
      </c>
      <c r="L24" s="19">
        <v>0</v>
      </c>
      <c r="M24" s="19">
        <v>0</v>
      </c>
      <c r="N24" s="19">
        <v>0</v>
      </c>
      <c r="O24" s="19"/>
      <c r="P24" s="19">
        <f>+O24</f>
        <v>0</v>
      </c>
      <c r="Q24" s="19">
        <f>+K24+P24</f>
        <v>11635</v>
      </c>
      <c r="R24" s="32">
        <v>36.2</v>
      </c>
    </row>
    <row r="25" spans="1:18" ht="13.5" thickBot="1">
      <c r="A25" s="11" t="s">
        <v>41</v>
      </c>
      <c r="B25" s="69">
        <v>515</v>
      </c>
      <c r="C25" s="69">
        <v>3113</v>
      </c>
      <c r="D25" s="17">
        <v>5811</v>
      </c>
      <c r="E25" s="18">
        <v>105</v>
      </c>
      <c r="F25" s="18">
        <v>2186</v>
      </c>
      <c r="G25" s="18">
        <v>137</v>
      </c>
      <c r="H25" s="18"/>
      <c r="I25" s="18"/>
      <c r="J25" s="34">
        <f>+H25+I25</f>
        <v>0</v>
      </c>
      <c r="K25" s="20">
        <f>+D25+E25+F25+G25+J25</f>
        <v>8239</v>
      </c>
      <c r="L25" s="21">
        <v>0</v>
      </c>
      <c r="M25" s="21">
        <v>0</v>
      </c>
      <c r="N25" s="21">
        <v>0</v>
      </c>
      <c r="O25" s="21"/>
      <c r="P25" s="21">
        <f>+O25</f>
        <v>0</v>
      </c>
      <c r="Q25" s="21">
        <f>+K25+P25</f>
        <v>8239</v>
      </c>
      <c r="R25" s="32">
        <v>26.5</v>
      </c>
    </row>
    <row r="26" spans="1:18" ht="13.5" thickBot="1">
      <c r="A26" s="14" t="s">
        <v>42</v>
      </c>
      <c r="B26" s="70"/>
      <c r="C26" s="70"/>
      <c r="D26" s="36">
        <f aca="true" t="shared" si="5" ref="D26:R26">SUM(D15:D25)</f>
        <v>78175</v>
      </c>
      <c r="E26" s="37">
        <f t="shared" si="5"/>
        <v>929</v>
      </c>
      <c r="F26" s="37">
        <f t="shared" si="5"/>
        <v>29254</v>
      </c>
      <c r="G26" s="37">
        <f t="shared" si="5"/>
        <v>1946</v>
      </c>
      <c r="H26" s="37">
        <f t="shared" si="5"/>
        <v>0</v>
      </c>
      <c r="I26" s="37">
        <f t="shared" si="5"/>
        <v>0</v>
      </c>
      <c r="J26" s="37">
        <f t="shared" si="5"/>
        <v>0</v>
      </c>
      <c r="K26" s="37">
        <f t="shared" si="5"/>
        <v>97370</v>
      </c>
      <c r="L26" s="37">
        <f t="shared" si="5"/>
        <v>0</v>
      </c>
      <c r="M26" s="37">
        <f t="shared" si="5"/>
        <v>0</v>
      </c>
      <c r="N26" s="37">
        <f t="shared" si="5"/>
        <v>0</v>
      </c>
      <c r="O26" s="37">
        <f t="shared" si="5"/>
        <v>0</v>
      </c>
      <c r="P26" s="37">
        <f t="shared" si="5"/>
        <v>0</v>
      </c>
      <c r="Q26" s="37">
        <f t="shared" si="5"/>
        <v>110304</v>
      </c>
      <c r="R26" s="38">
        <f t="shared" si="5"/>
        <v>346.4</v>
      </c>
    </row>
    <row r="27" spans="1:18" ht="12.75">
      <c r="A27" s="9" t="s">
        <v>13</v>
      </c>
      <c r="B27" s="16"/>
      <c r="C27" s="16"/>
      <c r="D27" s="25"/>
      <c r="E27" s="26"/>
      <c r="F27" s="26"/>
      <c r="G27" s="26"/>
      <c r="H27" s="26"/>
      <c r="I27" s="26"/>
      <c r="J27" s="26"/>
      <c r="K27" s="67"/>
      <c r="L27" s="68"/>
      <c r="M27" s="68"/>
      <c r="N27" s="68"/>
      <c r="O27" s="68"/>
      <c r="P27" s="68"/>
      <c r="Q27" s="68"/>
      <c r="R27" s="29"/>
    </row>
    <row r="28" spans="1:18" ht="12.75">
      <c r="A28" s="10" t="s">
        <v>43</v>
      </c>
      <c r="B28" s="56">
        <v>529</v>
      </c>
      <c r="C28" s="56">
        <v>3113</v>
      </c>
      <c r="D28" s="30">
        <v>5986</v>
      </c>
      <c r="E28" s="31">
        <v>46</v>
      </c>
      <c r="F28" s="31">
        <v>2229</v>
      </c>
      <c r="G28" s="31">
        <v>142</v>
      </c>
      <c r="H28" s="31"/>
      <c r="I28" s="31"/>
      <c r="J28" s="31">
        <f aca="true" t="shared" si="6" ref="J28:J39">+H28+I28</f>
        <v>0</v>
      </c>
      <c r="K28" s="18">
        <f aca="true" t="shared" si="7" ref="K28:K39">+D28+E28+F28+G28+J28</f>
        <v>8403</v>
      </c>
      <c r="L28" s="19">
        <v>0</v>
      </c>
      <c r="M28" s="19">
        <v>0</v>
      </c>
      <c r="N28" s="19">
        <v>0</v>
      </c>
      <c r="O28" s="19"/>
      <c r="P28" s="19">
        <f aca="true" t="shared" si="8" ref="P28:P39">+O28</f>
        <v>0</v>
      </c>
      <c r="Q28" s="19">
        <f aca="true" t="shared" si="9" ref="Q28:Q37">+K28+P28</f>
        <v>8403</v>
      </c>
      <c r="R28" s="32">
        <v>27.9</v>
      </c>
    </row>
    <row r="29" spans="1:18" ht="12.75">
      <c r="A29" s="10" t="s">
        <v>44</v>
      </c>
      <c r="B29" s="56">
        <v>525</v>
      </c>
      <c r="C29" s="56">
        <v>3113</v>
      </c>
      <c r="D29" s="30">
        <v>11502</v>
      </c>
      <c r="E29" s="31">
        <v>50</v>
      </c>
      <c r="F29" s="31">
        <v>4273</v>
      </c>
      <c r="G29" s="31">
        <v>291</v>
      </c>
      <c r="H29" s="31"/>
      <c r="I29" s="31"/>
      <c r="J29" s="31">
        <f t="shared" si="6"/>
        <v>0</v>
      </c>
      <c r="K29" s="18">
        <f t="shared" si="7"/>
        <v>16116</v>
      </c>
      <c r="L29" s="19">
        <v>0</v>
      </c>
      <c r="M29" s="19">
        <v>0</v>
      </c>
      <c r="N29" s="19">
        <v>0</v>
      </c>
      <c r="O29" s="19"/>
      <c r="P29" s="19">
        <f t="shared" si="8"/>
        <v>0</v>
      </c>
      <c r="Q29" s="19">
        <f t="shared" si="9"/>
        <v>16116</v>
      </c>
      <c r="R29" s="32">
        <v>53.4</v>
      </c>
    </row>
    <row r="30" spans="1:18" ht="12.75">
      <c r="A30" s="10" t="s">
        <v>45</v>
      </c>
      <c r="B30" s="56">
        <v>526</v>
      </c>
      <c r="C30" s="56">
        <v>3113</v>
      </c>
      <c r="D30" s="30">
        <v>12373</v>
      </c>
      <c r="E30" s="31">
        <v>50</v>
      </c>
      <c r="F30" s="31">
        <v>4596</v>
      </c>
      <c r="G30" s="31">
        <v>336</v>
      </c>
      <c r="H30" s="31"/>
      <c r="I30" s="31"/>
      <c r="J30" s="31">
        <f t="shared" si="6"/>
        <v>0</v>
      </c>
      <c r="K30" s="18">
        <f t="shared" si="7"/>
        <v>17355</v>
      </c>
      <c r="L30" s="19">
        <v>0</v>
      </c>
      <c r="M30" s="19">
        <v>0</v>
      </c>
      <c r="N30" s="19">
        <v>0</v>
      </c>
      <c r="O30" s="19"/>
      <c r="P30" s="19">
        <f t="shared" si="8"/>
        <v>0</v>
      </c>
      <c r="Q30" s="19">
        <f t="shared" si="9"/>
        <v>17355</v>
      </c>
      <c r="R30" s="32">
        <v>56.2</v>
      </c>
    </row>
    <row r="31" spans="1:18" ht="12.75">
      <c r="A31" s="10" t="s">
        <v>46</v>
      </c>
      <c r="B31" s="56">
        <v>530</v>
      </c>
      <c r="C31" s="56">
        <v>3113</v>
      </c>
      <c r="D31" s="30">
        <v>7574</v>
      </c>
      <c r="E31" s="31">
        <v>50</v>
      </c>
      <c r="F31" s="31">
        <v>2820</v>
      </c>
      <c r="G31" s="31">
        <v>181</v>
      </c>
      <c r="H31" s="31"/>
      <c r="I31" s="31"/>
      <c r="J31" s="31">
        <f t="shared" si="6"/>
        <v>0</v>
      </c>
      <c r="K31" s="18">
        <f t="shared" si="7"/>
        <v>10625</v>
      </c>
      <c r="L31" s="19">
        <v>0</v>
      </c>
      <c r="M31" s="19">
        <v>0</v>
      </c>
      <c r="N31" s="19">
        <v>0</v>
      </c>
      <c r="O31" s="19"/>
      <c r="P31" s="19">
        <f t="shared" si="8"/>
        <v>0</v>
      </c>
      <c r="Q31" s="19">
        <f t="shared" si="9"/>
        <v>10625</v>
      </c>
      <c r="R31" s="32">
        <v>36</v>
      </c>
    </row>
    <row r="32" spans="1:18" ht="12.75">
      <c r="A32" s="10" t="s">
        <v>47</v>
      </c>
      <c r="B32" s="56">
        <v>531</v>
      </c>
      <c r="C32" s="56">
        <v>3113</v>
      </c>
      <c r="D32" s="30">
        <v>13804</v>
      </c>
      <c r="E32" s="31">
        <v>50</v>
      </c>
      <c r="F32" s="31">
        <v>5125</v>
      </c>
      <c r="G32" s="31">
        <v>372</v>
      </c>
      <c r="H32" s="31"/>
      <c r="I32" s="31"/>
      <c r="J32" s="31">
        <f t="shared" si="6"/>
        <v>0</v>
      </c>
      <c r="K32" s="18">
        <f t="shared" si="7"/>
        <v>19351</v>
      </c>
      <c r="L32" s="19">
        <v>0</v>
      </c>
      <c r="M32" s="19">
        <v>0</v>
      </c>
      <c r="N32" s="19">
        <v>0</v>
      </c>
      <c r="O32" s="19"/>
      <c r="P32" s="19">
        <f t="shared" si="8"/>
        <v>0</v>
      </c>
      <c r="Q32" s="19">
        <f t="shared" si="9"/>
        <v>19351</v>
      </c>
      <c r="R32" s="32">
        <v>64.8</v>
      </c>
    </row>
    <row r="33" spans="1:18" ht="12.75">
      <c r="A33" s="10" t="s">
        <v>48</v>
      </c>
      <c r="B33" s="56">
        <v>524</v>
      </c>
      <c r="C33" s="56">
        <v>3113</v>
      </c>
      <c r="D33" s="30">
        <v>6943</v>
      </c>
      <c r="E33" s="31">
        <v>55</v>
      </c>
      <c r="F33" s="31">
        <v>2588</v>
      </c>
      <c r="G33" s="31">
        <v>178</v>
      </c>
      <c r="H33" s="31"/>
      <c r="I33" s="31"/>
      <c r="J33" s="31">
        <f t="shared" si="6"/>
        <v>0</v>
      </c>
      <c r="K33" s="18">
        <f t="shared" si="7"/>
        <v>9764</v>
      </c>
      <c r="L33" s="19">
        <v>0</v>
      </c>
      <c r="M33" s="19">
        <v>0</v>
      </c>
      <c r="N33" s="19">
        <v>0</v>
      </c>
      <c r="O33" s="19"/>
      <c r="P33" s="19">
        <f t="shared" si="8"/>
        <v>0</v>
      </c>
      <c r="Q33" s="19">
        <f t="shared" si="9"/>
        <v>9764</v>
      </c>
      <c r="R33" s="32">
        <v>34</v>
      </c>
    </row>
    <row r="34" spans="1:18" ht="12.75">
      <c r="A34" s="10" t="s">
        <v>49</v>
      </c>
      <c r="B34" s="56">
        <v>528</v>
      </c>
      <c r="C34" s="56">
        <v>3113</v>
      </c>
      <c r="D34" s="30">
        <v>9263</v>
      </c>
      <c r="E34" s="31">
        <v>50</v>
      </c>
      <c r="F34" s="31">
        <v>3445</v>
      </c>
      <c r="G34" s="31">
        <v>217</v>
      </c>
      <c r="H34" s="31"/>
      <c r="I34" s="31"/>
      <c r="J34" s="31">
        <f t="shared" si="6"/>
        <v>0</v>
      </c>
      <c r="K34" s="18">
        <f t="shared" si="7"/>
        <v>12975</v>
      </c>
      <c r="L34" s="19">
        <v>0</v>
      </c>
      <c r="M34" s="19">
        <v>0</v>
      </c>
      <c r="N34" s="19">
        <v>0</v>
      </c>
      <c r="O34" s="19"/>
      <c r="P34" s="19">
        <f t="shared" si="8"/>
        <v>0</v>
      </c>
      <c r="Q34" s="19">
        <f t="shared" si="9"/>
        <v>12975</v>
      </c>
      <c r="R34" s="32">
        <v>43.6</v>
      </c>
    </row>
    <row r="35" spans="1:18" ht="12.75">
      <c r="A35" s="10" t="s">
        <v>50</v>
      </c>
      <c r="B35" s="56">
        <v>521</v>
      </c>
      <c r="C35" s="56">
        <v>3113</v>
      </c>
      <c r="D35" s="30">
        <v>9235</v>
      </c>
      <c r="E35" s="31">
        <v>123</v>
      </c>
      <c r="F35" s="31">
        <v>3436</v>
      </c>
      <c r="G35" s="31">
        <v>229</v>
      </c>
      <c r="H35" s="31"/>
      <c r="I35" s="31"/>
      <c r="J35" s="31">
        <f t="shared" si="6"/>
        <v>0</v>
      </c>
      <c r="K35" s="18">
        <f t="shared" si="7"/>
        <v>13023</v>
      </c>
      <c r="L35" s="19">
        <v>0</v>
      </c>
      <c r="M35" s="19">
        <v>0</v>
      </c>
      <c r="N35" s="19">
        <v>0</v>
      </c>
      <c r="O35" s="19"/>
      <c r="P35" s="19">
        <f t="shared" si="8"/>
        <v>0</v>
      </c>
      <c r="Q35" s="19">
        <f t="shared" si="9"/>
        <v>13023</v>
      </c>
      <c r="R35" s="32">
        <v>42.6</v>
      </c>
    </row>
    <row r="36" spans="1:18" ht="12.75">
      <c r="A36" s="10" t="s">
        <v>51</v>
      </c>
      <c r="B36" s="56">
        <v>522</v>
      </c>
      <c r="C36" s="56">
        <v>3113</v>
      </c>
      <c r="D36" s="30">
        <v>5921</v>
      </c>
      <c r="E36" s="31">
        <v>36</v>
      </c>
      <c r="F36" s="31">
        <v>2203</v>
      </c>
      <c r="G36" s="31">
        <v>152</v>
      </c>
      <c r="H36" s="31"/>
      <c r="I36" s="31"/>
      <c r="J36" s="31">
        <f t="shared" si="6"/>
        <v>0</v>
      </c>
      <c r="K36" s="18">
        <f t="shared" si="7"/>
        <v>8312</v>
      </c>
      <c r="L36" s="19">
        <v>0</v>
      </c>
      <c r="M36" s="19">
        <v>0</v>
      </c>
      <c r="N36" s="19">
        <v>0</v>
      </c>
      <c r="O36" s="19"/>
      <c r="P36" s="19">
        <f t="shared" si="8"/>
        <v>0</v>
      </c>
      <c r="Q36" s="19">
        <f t="shared" si="9"/>
        <v>8312</v>
      </c>
      <c r="R36" s="32">
        <v>28.7</v>
      </c>
    </row>
    <row r="37" spans="1:18" ht="12.75">
      <c r="A37" s="10" t="s">
        <v>52</v>
      </c>
      <c r="B37" s="56">
        <v>527</v>
      </c>
      <c r="C37" s="56">
        <v>3117</v>
      </c>
      <c r="D37" s="30">
        <v>5764</v>
      </c>
      <c r="E37" s="31">
        <v>24</v>
      </c>
      <c r="F37" s="31">
        <v>2141</v>
      </c>
      <c r="G37" s="31">
        <v>186</v>
      </c>
      <c r="H37" s="31"/>
      <c r="I37" s="31"/>
      <c r="J37" s="31">
        <f t="shared" si="6"/>
        <v>0</v>
      </c>
      <c r="K37" s="18">
        <f t="shared" si="7"/>
        <v>8115</v>
      </c>
      <c r="L37" s="19">
        <v>0</v>
      </c>
      <c r="M37" s="19">
        <v>0</v>
      </c>
      <c r="N37" s="19">
        <v>0</v>
      </c>
      <c r="O37" s="19"/>
      <c r="P37" s="19">
        <f t="shared" si="8"/>
        <v>0</v>
      </c>
      <c r="Q37" s="19">
        <f t="shared" si="9"/>
        <v>8115</v>
      </c>
      <c r="R37" s="32">
        <v>27.6</v>
      </c>
    </row>
    <row r="38" spans="1:18" ht="12.75">
      <c r="A38" s="10" t="s">
        <v>53</v>
      </c>
      <c r="B38" s="56">
        <v>520</v>
      </c>
      <c r="C38" s="56">
        <v>3113</v>
      </c>
      <c r="D38" s="30">
        <v>9280</v>
      </c>
      <c r="E38" s="31">
        <v>35</v>
      </c>
      <c r="F38" s="31">
        <v>3449</v>
      </c>
      <c r="G38" s="31">
        <v>215</v>
      </c>
      <c r="H38" s="31"/>
      <c r="I38" s="31"/>
      <c r="J38" s="31">
        <f t="shared" si="6"/>
        <v>0</v>
      </c>
      <c r="K38" s="18">
        <f t="shared" si="7"/>
        <v>12979</v>
      </c>
      <c r="L38" s="19">
        <v>0</v>
      </c>
      <c r="M38" s="19">
        <v>0</v>
      </c>
      <c r="N38" s="19">
        <v>0</v>
      </c>
      <c r="O38" s="19"/>
      <c r="P38" s="19">
        <f t="shared" si="8"/>
        <v>0</v>
      </c>
      <c r="Q38" s="19">
        <v>12979</v>
      </c>
      <c r="R38" s="32">
        <v>47</v>
      </c>
    </row>
    <row r="39" spans="1:18" ht="13.5" thickBot="1">
      <c r="A39" s="11" t="s">
        <v>54</v>
      </c>
      <c r="B39" s="69">
        <v>523</v>
      </c>
      <c r="C39" s="69">
        <v>3113</v>
      </c>
      <c r="D39" s="33">
        <v>5635</v>
      </c>
      <c r="E39" s="34">
        <v>85</v>
      </c>
      <c r="F39" s="34">
        <v>2064</v>
      </c>
      <c r="G39" s="34">
        <v>136</v>
      </c>
      <c r="H39" s="34"/>
      <c r="I39" s="34"/>
      <c r="J39" s="34">
        <f t="shared" si="6"/>
        <v>0</v>
      </c>
      <c r="K39" s="20">
        <f t="shared" si="7"/>
        <v>7920</v>
      </c>
      <c r="L39" s="21">
        <v>0</v>
      </c>
      <c r="M39" s="21">
        <v>0</v>
      </c>
      <c r="N39" s="21">
        <v>0</v>
      </c>
      <c r="O39" s="21"/>
      <c r="P39" s="21">
        <f t="shared" si="8"/>
        <v>0</v>
      </c>
      <c r="Q39" s="21">
        <f>+K39+P39</f>
        <v>7920</v>
      </c>
      <c r="R39" s="35">
        <v>24.6</v>
      </c>
    </row>
    <row r="40" spans="1:18" ht="13.5" thickBot="1">
      <c r="A40" s="14" t="s">
        <v>55</v>
      </c>
      <c r="B40" s="70"/>
      <c r="C40" s="70"/>
      <c r="D40" s="36">
        <f aca="true" t="shared" si="10" ref="D40:R40">SUM(D28:D39)</f>
        <v>103280</v>
      </c>
      <c r="E40" s="37">
        <f t="shared" si="10"/>
        <v>654</v>
      </c>
      <c r="F40" s="37">
        <f t="shared" si="10"/>
        <v>38369</v>
      </c>
      <c r="G40" s="37">
        <f t="shared" si="10"/>
        <v>2635</v>
      </c>
      <c r="H40" s="37">
        <f t="shared" si="10"/>
        <v>0</v>
      </c>
      <c r="I40" s="37">
        <f t="shared" si="10"/>
        <v>0</v>
      </c>
      <c r="J40" s="37">
        <f t="shared" si="10"/>
        <v>0</v>
      </c>
      <c r="K40" s="37">
        <f t="shared" si="10"/>
        <v>144938</v>
      </c>
      <c r="L40" s="37">
        <f t="shared" si="10"/>
        <v>0</v>
      </c>
      <c r="M40" s="37">
        <f t="shared" si="10"/>
        <v>0</v>
      </c>
      <c r="N40" s="37">
        <f t="shared" si="10"/>
        <v>0</v>
      </c>
      <c r="O40" s="37">
        <f t="shared" si="10"/>
        <v>0</v>
      </c>
      <c r="P40" s="37">
        <f t="shared" si="10"/>
        <v>0</v>
      </c>
      <c r="Q40" s="37">
        <f t="shared" si="10"/>
        <v>144938</v>
      </c>
      <c r="R40" s="38">
        <f t="shared" si="10"/>
        <v>486.4000000000001</v>
      </c>
    </row>
    <row r="41" spans="1:18" ht="12.75">
      <c r="A41" s="9" t="s">
        <v>56</v>
      </c>
      <c r="B41" s="16"/>
      <c r="C41" s="16"/>
      <c r="D41" s="25"/>
      <c r="E41" s="26"/>
      <c r="F41" s="26"/>
      <c r="G41" s="26"/>
      <c r="H41" s="26"/>
      <c r="I41" s="26"/>
      <c r="J41" s="26"/>
      <c r="K41" s="67"/>
      <c r="L41" s="68"/>
      <c r="M41" s="68"/>
      <c r="N41" s="68"/>
      <c r="O41" s="68"/>
      <c r="P41" s="68"/>
      <c r="Q41" s="68"/>
      <c r="R41" s="29"/>
    </row>
    <row r="42" spans="1:18" ht="12.75">
      <c r="A42" s="10" t="s">
        <v>57</v>
      </c>
      <c r="B42" s="56">
        <v>532</v>
      </c>
      <c r="C42" s="56">
        <v>3113</v>
      </c>
      <c r="D42" s="30">
        <v>9939</v>
      </c>
      <c r="E42" s="31">
        <v>45</v>
      </c>
      <c r="F42" s="31">
        <v>3693</v>
      </c>
      <c r="G42" s="31">
        <v>244</v>
      </c>
      <c r="H42" s="31"/>
      <c r="I42" s="31"/>
      <c r="J42" s="31">
        <f aca="true" t="shared" si="11" ref="J42:J63">+H42+I42</f>
        <v>0</v>
      </c>
      <c r="K42" s="18">
        <f aca="true" t="shared" si="12" ref="K42:K63">+D42+E42+F42+G42+J42</f>
        <v>13921</v>
      </c>
      <c r="L42" s="19">
        <v>0</v>
      </c>
      <c r="M42" s="19">
        <v>0</v>
      </c>
      <c r="N42" s="19">
        <v>0</v>
      </c>
      <c r="O42" s="19"/>
      <c r="P42" s="19">
        <f aca="true" t="shared" si="13" ref="P42:P63">+O42</f>
        <v>0</v>
      </c>
      <c r="Q42" s="19">
        <f aca="true" t="shared" si="14" ref="Q42:Q63">+K42+P42</f>
        <v>13921</v>
      </c>
      <c r="R42" s="32">
        <v>47.1</v>
      </c>
    </row>
    <row r="43" spans="1:18" ht="12.75">
      <c r="A43" s="10" t="s">
        <v>58</v>
      </c>
      <c r="B43" s="56">
        <v>544</v>
      </c>
      <c r="C43" s="56">
        <v>3113</v>
      </c>
      <c r="D43" s="30">
        <v>10365</v>
      </c>
      <c r="E43" s="31">
        <v>70</v>
      </c>
      <c r="F43" s="31">
        <v>3860</v>
      </c>
      <c r="G43" s="31">
        <v>281</v>
      </c>
      <c r="H43" s="31"/>
      <c r="I43" s="31"/>
      <c r="J43" s="31">
        <f t="shared" si="11"/>
        <v>0</v>
      </c>
      <c r="K43" s="18">
        <f t="shared" si="12"/>
        <v>14576</v>
      </c>
      <c r="L43" s="19">
        <v>0</v>
      </c>
      <c r="M43" s="19">
        <v>0</v>
      </c>
      <c r="N43" s="19">
        <v>0</v>
      </c>
      <c r="O43" s="19"/>
      <c r="P43" s="19">
        <f t="shared" si="13"/>
        <v>0</v>
      </c>
      <c r="Q43" s="19">
        <f t="shared" si="14"/>
        <v>14576</v>
      </c>
      <c r="R43" s="32">
        <v>48.3</v>
      </c>
    </row>
    <row r="44" spans="1:18" ht="12.75">
      <c r="A44" s="10" t="s">
        <v>59</v>
      </c>
      <c r="B44" s="56">
        <v>543</v>
      </c>
      <c r="C44" s="56">
        <v>3113</v>
      </c>
      <c r="D44" s="30">
        <v>11490</v>
      </c>
      <c r="E44" s="31">
        <v>70</v>
      </c>
      <c r="F44" s="31">
        <v>4276</v>
      </c>
      <c r="G44" s="31">
        <v>309</v>
      </c>
      <c r="H44" s="31"/>
      <c r="I44" s="31"/>
      <c r="J44" s="31">
        <f t="shared" si="11"/>
        <v>0</v>
      </c>
      <c r="K44" s="18">
        <f t="shared" si="12"/>
        <v>16145</v>
      </c>
      <c r="L44" s="19">
        <v>0</v>
      </c>
      <c r="M44" s="19">
        <v>0</v>
      </c>
      <c r="N44" s="19">
        <v>0</v>
      </c>
      <c r="O44" s="19"/>
      <c r="P44" s="19">
        <f t="shared" si="13"/>
        <v>0</v>
      </c>
      <c r="Q44" s="19">
        <f t="shared" si="14"/>
        <v>16145</v>
      </c>
      <c r="R44" s="32">
        <v>53.4</v>
      </c>
    </row>
    <row r="45" spans="1:18" ht="12.75">
      <c r="A45" s="10" t="s">
        <v>60</v>
      </c>
      <c r="B45" s="56">
        <v>536</v>
      </c>
      <c r="C45" s="56">
        <v>3113</v>
      </c>
      <c r="D45" s="30">
        <v>8980</v>
      </c>
      <c r="E45" s="31">
        <v>40</v>
      </c>
      <c r="F45" s="31">
        <v>3337</v>
      </c>
      <c r="G45" s="31">
        <v>229</v>
      </c>
      <c r="H45" s="31"/>
      <c r="I45" s="31"/>
      <c r="J45" s="31">
        <f t="shared" si="11"/>
        <v>0</v>
      </c>
      <c r="K45" s="18">
        <f t="shared" si="12"/>
        <v>12586</v>
      </c>
      <c r="L45" s="19">
        <v>0</v>
      </c>
      <c r="M45" s="19">
        <v>0</v>
      </c>
      <c r="N45" s="19">
        <v>0</v>
      </c>
      <c r="O45" s="19"/>
      <c r="P45" s="19">
        <f t="shared" si="13"/>
        <v>0</v>
      </c>
      <c r="Q45" s="19">
        <f t="shared" si="14"/>
        <v>12586</v>
      </c>
      <c r="R45" s="32">
        <v>41.8</v>
      </c>
    </row>
    <row r="46" spans="1:18" ht="12.75">
      <c r="A46" s="10" t="s">
        <v>61</v>
      </c>
      <c r="B46" s="56">
        <v>535</v>
      </c>
      <c r="C46" s="56">
        <v>3113</v>
      </c>
      <c r="D46" s="30">
        <v>10546</v>
      </c>
      <c r="E46" s="31">
        <v>60</v>
      </c>
      <c r="F46" s="31">
        <v>3923</v>
      </c>
      <c r="G46" s="31">
        <v>280</v>
      </c>
      <c r="H46" s="31"/>
      <c r="I46" s="31"/>
      <c r="J46" s="31">
        <f t="shared" si="11"/>
        <v>0</v>
      </c>
      <c r="K46" s="18">
        <f t="shared" si="12"/>
        <v>14809</v>
      </c>
      <c r="L46" s="19">
        <v>0</v>
      </c>
      <c r="M46" s="19">
        <v>0</v>
      </c>
      <c r="N46" s="19">
        <v>0</v>
      </c>
      <c r="O46" s="19"/>
      <c r="P46" s="19">
        <f t="shared" si="13"/>
        <v>0</v>
      </c>
      <c r="Q46" s="19">
        <f t="shared" si="14"/>
        <v>14809</v>
      </c>
      <c r="R46" s="32">
        <v>49</v>
      </c>
    </row>
    <row r="47" spans="1:18" ht="12.75">
      <c r="A47" s="10" t="s">
        <v>62</v>
      </c>
      <c r="B47" s="56">
        <v>534</v>
      </c>
      <c r="C47" s="56">
        <v>3113</v>
      </c>
      <c r="D47" s="30">
        <v>11397</v>
      </c>
      <c r="E47" s="31">
        <v>50</v>
      </c>
      <c r="F47" s="31">
        <v>4234</v>
      </c>
      <c r="G47" s="31">
        <v>298</v>
      </c>
      <c r="H47" s="31"/>
      <c r="I47" s="31"/>
      <c r="J47" s="31">
        <f t="shared" si="11"/>
        <v>0</v>
      </c>
      <c r="K47" s="18">
        <f t="shared" si="12"/>
        <v>15979</v>
      </c>
      <c r="L47" s="19">
        <v>0</v>
      </c>
      <c r="M47" s="19">
        <v>0</v>
      </c>
      <c r="N47" s="19">
        <v>0</v>
      </c>
      <c r="O47" s="19"/>
      <c r="P47" s="19">
        <f t="shared" si="13"/>
        <v>0</v>
      </c>
      <c r="Q47" s="19">
        <f t="shared" si="14"/>
        <v>15979</v>
      </c>
      <c r="R47" s="32">
        <v>52.6</v>
      </c>
    </row>
    <row r="48" spans="1:18" ht="12.75">
      <c r="A48" s="10" t="s">
        <v>63</v>
      </c>
      <c r="B48" s="56">
        <v>551</v>
      </c>
      <c r="C48" s="56">
        <v>3113</v>
      </c>
      <c r="D48" s="30">
        <v>13246</v>
      </c>
      <c r="E48" s="31">
        <v>50</v>
      </c>
      <c r="F48" s="31">
        <v>4919</v>
      </c>
      <c r="G48" s="31">
        <v>358</v>
      </c>
      <c r="H48" s="31"/>
      <c r="I48" s="31"/>
      <c r="J48" s="31">
        <f t="shared" si="11"/>
        <v>0</v>
      </c>
      <c r="K48" s="18">
        <f t="shared" si="12"/>
        <v>18573</v>
      </c>
      <c r="L48" s="19">
        <v>0</v>
      </c>
      <c r="M48" s="19">
        <v>0</v>
      </c>
      <c r="N48" s="19">
        <v>0</v>
      </c>
      <c r="O48" s="19"/>
      <c r="P48" s="19">
        <f t="shared" si="13"/>
        <v>0</v>
      </c>
      <c r="Q48" s="19">
        <f t="shared" si="14"/>
        <v>18573</v>
      </c>
      <c r="R48" s="32">
        <v>61.6</v>
      </c>
    </row>
    <row r="49" spans="1:18" ht="12.75">
      <c r="A49" s="10" t="s">
        <v>64</v>
      </c>
      <c r="B49" s="56">
        <v>540</v>
      </c>
      <c r="C49" s="56">
        <v>3113</v>
      </c>
      <c r="D49" s="30">
        <v>8680</v>
      </c>
      <c r="E49" s="31">
        <v>200</v>
      </c>
      <c r="F49" s="31">
        <v>3282</v>
      </c>
      <c r="G49" s="31">
        <v>233</v>
      </c>
      <c r="H49" s="31"/>
      <c r="I49" s="31"/>
      <c r="J49" s="31">
        <f t="shared" si="11"/>
        <v>0</v>
      </c>
      <c r="K49" s="18">
        <f t="shared" si="12"/>
        <v>12395</v>
      </c>
      <c r="L49" s="19">
        <v>0</v>
      </c>
      <c r="M49" s="19">
        <v>0</v>
      </c>
      <c r="N49" s="19">
        <v>0</v>
      </c>
      <c r="O49" s="19"/>
      <c r="P49" s="19">
        <f t="shared" si="13"/>
        <v>0</v>
      </c>
      <c r="Q49" s="19">
        <f t="shared" si="14"/>
        <v>12395</v>
      </c>
      <c r="R49" s="32">
        <v>41.2</v>
      </c>
    </row>
    <row r="50" spans="1:18" ht="12.75">
      <c r="A50" s="10" t="s">
        <v>65</v>
      </c>
      <c r="B50" s="56">
        <v>549</v>
      </c>
      <c r="C50" s="56">
        <v>3113</v>
      </c>
      <c r="D50" s="30">
        <v>11719</v>
      </c>
      <c r="E50" s="31">
        <v>100</v>
      </c>
      <c r="F50" s="31">
        <v>4371</v>
      </c>
      <c r="G50" s="31">
        <v>307</v>
      </c>
      <c r="H50" s="31"/>
      <c r="I50" s="31"/>
      <c r="J50" s="31">
        <f t="shared" si="11"/>
        <v>0</v>
      </c>
      <c r="K50" s="18">
        <f t="shared" si="12"/>
        <v>16497</v>
      </c>
      <c r="L50" s="19">
        <v>0</v>
      </c>
      <c r="M50" s="19">
        <v>0</v>
      </c>
      <c r="N50" s="19">
        <v>0</v>
      </c>
      <c r="O50" s="19"/>
      <c r="P50" s="19">
        <f t="shared" si="13"/>
        <v>0</v>
      </c>
      <c r="Q50" s="19">
        <f t="shared" si="14"/>
        <v>16497</v>
      </c>
      <c r="R50" s="32">
        <v>54.9</v>
      </c>
    </row>
    <row r="51" spans="1:18" ht="12.75">
      <c r="A51" s="10" t="s">
        <v>66</v>
      </c>
      <c r="B51" s="56">
        <v>537</v>
      </c>
      <c r="C51" s="56">
        <v>3113</v>
      </c>
      <c r="D51" s="30">
        <v>15461</v>
      </c>
      <c r="E51" s="31">
        <v>100</v>
      </c>
      <c r="F51" s="31">
        <v>5756</v>
      </c>
      <c r="G51" s="31">
        <v>355</v>
      </c>
      <c r="H51" s="31"/>
      <c r="I51" s="31"/>
      <c r="J51" s="31">
        <f t="shared" si="11"/>
        <v>0</v>
      </c>
      <c r="K51" s="18">
        <f t="shared" si="12"/>
        <v>21672</v>
      </c>
      <c r="L51" s="19">
        <v>0</v>
      </c>
      <c r="M51" s="19">
        <v>0</v>
      </c>
      <c r="N51" s="19">
        <v>0</v>
      </c>
      <c r="O51" s="19"/>
      <c r="P51" s="19">
        <f t="shared" si="13"/>
        <v>0</v>
      </c>
      <c r="Q51" s="19">
        <f t="shared" si="14"/>
        <v>21672</v>
      </c>
      <c r="R51" s="32">
        <v>71.8</v>
      </c>
    </row>
    <row r="52" spans="1:18" ht="12.75">
      <c r="A52" s="10" t="s">
        <v>67</v>
      </c>
      <c r="B52" s="56">
        <v>554</v>
      </c>
      <c r="C52" s="56">
        <v>3113</v>
      </c>
      <c r="D52" s="30">
        <v>8366</v>
      </c>
      <c r="E52" s="31">
        <v>75</v>
      </c>
      <c r="F52" s="31">
        <v>3122</v>
      </c>
      <c r="G52" s="31">
        <v>210</v>
      </c>
      <c r="H52" s="31"/>
      <c r="I52" s="31"/>
      <c r="J52" s="31">
        <f t="shared" si="11"/>
        <v>0</v>
      </c>
      <c r="K52" s="18">
        <f t="shared" si="12"/>
        <v>11773</v>
      </c>
      <c r="L52" s="19">
        <v>0</v>
      </c>
      <c r="M52" s="19">
        <v>0</v>
      </c>
      <c r="N52" s="19">
        <v>0</v>
      </c>
      <c r="O52" s="19"/>
      <c r="P52" s="19">
        <f t="shared" si="13"/>
        <v>0</v>
      </c>
      <c r="Q52" s="19">
        <f t="shared" si="14"/>
        <v>11773</v>
      </c>
      <c r="R52" s="32">
        <v>39.1</v>
      </c>
    </row>
    <row r="53" spans="1:18" ht="12.75">
      <c r="A53" s="10" t="s">
        <v>68</v>
      </c>
      <c r="B53" s="56">
        <v>547</v>
      </c>
      <c r="C53" s="56">
        <v>3113</v>
      </c>
      <c r="D53" s="30">
        <v>8773</v>
      </c>
      <c r="E53" s="31">
        <v>80</v>
      </c>
      <c r="F53" s="31">
        <v>3274</v>
      </c>
      <c r="G53" s="31">
        <v>200</v>
      </c>
      <c r="H53" s="31"/>
      <c r="I53" s="31"/>
      <c r="J53" s="31">
        <f t="shared" si="11"/>
        <v>0</v>
      </c>
      <c r="K53" s="18">
        <f t="shared" si="12"/>
        <v>12327</v>
      </c>
      <c r="L53" s="19">
        <v>0</v>
      </c>
      <c r="M53" s="19">
        <v>0</v>
      </c>
      <c r="N53" s="19">
        <v>0</v>
      </c>
      <c r="O53" s="19"/>
      <c r="P53" s="19">
        <f t="shared" si="13"/>
        <v>0</v>
      </c>
      <c r="Q53" s="19">
        <f t="shared" si="14"/>
        <v>12327</v>
      </c>
      <c r="R53" s="32">
        <v>43.2</v>
      </c>
    </row>
    <row r="54" spans="1:18" ht="12.75">
      <c r="A54" s="10" t="s">
        <v>69</v>
      </c>
      <c r="B54" s="56">
        <v>553</v>
      </c>
      <c r="C54" s="56">
        <v>3113</v>
      </c>
      <c r="D54" s="30">
        <v>7539</v>
      </c>
      <c r="E54" s="31">
        <v>88</v>
      </c>
      <c r="F54" s="31">
        <v>2819</v>
      </c>
      <c r="G54" s="31">
        <v>188</v>
      </c>
      <c r="H54" s="31"/>
      <c r="I54" s="31"/>
      <c r="J54" s="31">
        <f t="shared" si="11"/>
        <v>0</v>
      </c>
      <c r="K54" s="18">
        <f t="shared" si="12"/>
        <v>10634</v>
      </c>
      <c r="L54" s="19">
        <v>0</v>
      </c>
      <c r="M54" s="19">
        <v>0</v>
      </c>
      <c r="N54" s="19">
        <v>0</v>
      </c>
      <c r="O54" s="19"/>
      <c r="P54" s="19">
        <f t="shared" si="13"/>
        <v>0</v>
      </c>
      <c r="Q54" s="19">
        <f t="shared" si="14"/>
        <v>10634</v>
      </c>
      <c r="R54" s="32">
        <v>36</v>
      </c>
    </row>
    <row r="55" spans="1:18" ht="12.75">
      <c r="A55" s="10" t="s">
        <v>70</v>
      </c>
      <c r="B55" s="56">
        <v>538</v>
      </c>
      <c r="C55" s="56">
        <v>3113</v>
      </c>
      <c r="D55" s="30">
        <v>7657</v>
      </c>
      <c r="E55" s="31">
        <v>50</v>
      </c>
      <c r="F55" s="31">
        <v>2851</v>
      </c>
      <c r="G55" s="31">
        <v>181</v>
      </c>
      <c r="H55" s="31"/>
      <c r="I55" s="31"/>
      <c r="J55" s="31">
        <f t="shared" si="11"/>
        <v>0</v>
      </c>
      <c r="K55" s="18">
        <f t="shared" si="12"/>
        <v>10739</v>
      </c>
      <c r="L55" s="19">
        <v>0</v>
      </c>
      <c r="M55" s="19">
        <v>0</v>
      </c>
      <c r="N55" s="19">
        <v>0</v>
      </c>
      <c r="O55" s="19"/>
      <c r="P55" s="19">
        <f t="shared" si="13"/>
        <v>0</v>
      </c>
      <c r="Q55" s="19">
        <f t="shared" si="14"/>
        <v>10739</v>
      </c>
      <c r="R55" s="32">
        <v>34.4</v>
      </c>
    </row>
    <row r="56" spans="1:18" ht="12.75">
      <c r="A56" s="10" t="s">
        <v>71</v>
      </c>
      <c r="B56" s="56">
        <v>542</v>
      </c>
      <c r="C56" s="56">
        <v>3113</v>
      </c>
      <c r="D56" s="30">
        <v>7201</v>
      </c>
      <c r="E56" s="31">
        <v>50</v>
      </c>
      <c r="F56" s="31">
        <v>2682</v>
      </c>
      <c r="G56" s="31">
        <v>170</v>
      </c>
      <c r="H56" s="31"/>
      <c r="I56" s="31"/>
      <c r="J56" s="31">
        <f t="shared" si="11"/>
        <v>0</v>
      </c>
      <c r="K56" s="18">
        <f t="shared" si="12"/>
        <v>10103</v>
      </c>
      <c r="L56" s="19">
        <v>0</v>
      </c>
      <c r="M56" s="19">
        <v>0</v>
      </c>
      <c r="N56" s="19">
        <v>0</v>
      </c>
      <c r="O56" s="19"/>
      <c r="P56" s="19">
        <f t="shared" si="13"/>
        <v>0</v>
      </c>
      <c r="Q56" s="19">
        <f t="shared" si="14"/>
        <v>10103</v>
      </c>
      <c r="R56" s="32">
        <v>31.9</v>
      </c>
    </row>
    <row r="57" spans="1:18" ht="12.75">
      <c r="A57" s="10" t="s">
        <v>72</v>
      </c>
      <c r="B57" s="56">
        <v>552</v>
      </c>
      <c r="C57" s="56">
        <v>3113</v>
      </c>
      <c r="D57" s="30">
        <v>7599</v>
      </c>
      <c r="E57" s="31">
        <v>50</v>
      </c>
      <c r="F57" s="31">
        <v>2829</v>
      </c>
      <c r="G57" s="31">
        <v>188</v>
      </c>
      <c r="H57" s="31"/>
      <c r="I57" s="31"/>
      <c r="J57" s="31">
        <f t="shared" si="11"/>
        <v>0</v>
      </c>
      <c r="K57" s="18">
        <f t="shared" si="12"/>
        <v>10666</v>
      </c>
      <c r="L57" s="19">
        <v>0</v>
      </c>
      <c r="M57" s="19">
        <v>0</v>
      </c>
      <c r="N57" s="19">
        <v>0</v>
      </c>
      <c r="O57" s="19"/>
      <c r="P57" s="19">
        <f t="shared" si="13"/>
        <v>0</v>
      </c>
      <c r="Q57" s="19">
        <f t="shared" si="14"/>
        <v>10666</v>
      </c>
      <c r="R57" s="32">
        <v>34</v>
      </c>
    </row>
    <row r="58" spans="1:18" ht="12.75">
      <c r="A58" s="10" t="s">
        <v>73</v>
      </c>
      <c r="B58" s="56">
        <v>545</v>
      </c>
      <c r="C58" s="56">
        <v>3113</v>
      </c>
      <c r="D58" s="30">
        <v>12335</v>
      </c>
      <c r="E58" s="31">
        <v>40</v>
      </c>
      <c r="F58" s="31">
        <v>4578</v>
      </c>
      <c r="G58" s="31">
        <v>317</v>
      </c>
      <c r="H58" s="31"/>
      <c r="I58" s="31"/>
      <c r="J58" s="31">
        <f t="shared" si="11"/>
        <v>0</v>
      </c>
      <c r="K58" s="18">
        <f t="shared" si="12"/>
        <v>17270</v>
      </c>
      <c r="L58" s="19">
        <v>0</v>
      </c>
      <c r="M58" s="19">
        <v>0</v>
      </c>
      <c r="N58" s="19">
        <v>0</v>
      </c>
      <c r="O58" s="19"/>
      <c r="P58" s="19">
        <f t="shared" si="13"/>
        <v>0</v>
      </c>
      <c r="Q58" s="19">
        <f t="shared" si="14"/>
        <v>17270</v>
      </c>
      <c r="R58" s="32">
        <v>57</v>
      </c>
    </row>
    <row r="59" spans="1:18" ht="12.75">
      <c r="A59" s="10" t="s">
        <v>74</v>
      </c>
      <c r="B59" s="56">
        <v>546</v>
      </c>
      <c r="C59" s="56">
        <v>3113</v>
      </c>
      <c r="D59" s="30">
        <v>8640</v>
      </c>
      <c r="E59" s="31">
        <v>115</v>
      </c>
      <c r="F59" s="31">
        <v>3237</v>
      </c>
      <c r="G59" s="31">
        <v>216</v>
      </c>
      <c r="H59" s="31"/>
      <c r="I59" s="31"/>
      <c r="J59" s="31">
        <f t="shared" si="11"/>
        <v>0</v>
      </c>
      <c r="K59" s="18">
        <f t="shared" si="12"/>
        <v>12208</v>
      </c>
      <c r="L59" s="19">
        <v>0</v>
      </c>
      <c r="M59" s="19">
        <v>0</v>
      </c>
      <c r="N59" s="19">
        <v>0</v>
      </c>
      <c r="O59" s="19"/>
      <c r="P59" s="19">
        <f t="shared" si="13"/>
        <v>0</v>
      </c>
      <c r="Q59" s="19">
        <f t="shared" si="14"/>
        <v>12208</v>
      </c>
      <c r="R59" s="32">
        <v>40</v>
      </c>
    </row>
    <row r="60" spans="1:18" ht="12.75">
      <c r="A60" s="10" t="s">
        <v>75</v>
      </c>
      <c r="B60" s="56">
        <v>550</v>
      </c>
      <c r="C60" s="56">
        <v>3113</v>
      </c>
      <c r="D60" s="30">
        <v>10955</v>
      </c>
      <c r="E60" s="31">
        <v>35</v>
      </c>
      <c r="F60" s="31">
        <v>4066</v>
      </c>
      <c r="G60" s="31">
        <v>281</v>
      </c>
      <c r="H60" s="31"/>
      <c r="I60" s="31"/>
      <c r="J60" s="31">
        <f t="shared" si="11"/>
        <v>0</v>
      </c>
      <c r="K60" s="18">
        <f t="shared" si="12"/>
        <v>15337</v>
      </c>
      <c r="L60" s="19">
        <v>0</v>
      </c>
      <c r="M60" s="19">
        <v>0</v>
      </c>
      <c r="N60" s="19">
        <v>0</v>
      </c>
      <c r="O60" s="19"/>
      <c r="P60" s="19">
        <f t="shared" si="13"/>
        <v>0</v>
      </c>
      <c r="Q60" s="19">
        <f t="shared" si="14"/>
        <v>15337</v>
      </c>
      <c r="R60" s="32">
        <v>53</v>
      </c>
    </row>
    <row r="61" spans="1:18" ht="12.75">
      <c r="A61" s="10" t="s">
        <v>76</v>
      </c>
      <c r="B61" s="56">
        <v>548</v>
      </c>
      <c r="C61" s="56">
        <v>3113</v>
      </c>
      <c r="D61" s="30">
        <v>12489</v>
      </c>
      <c r="E61" s="31">
        <v>90</v>
      </c>
      <c r="F61" s="31">
        <v>4652</v>
      </c>
      <c r="G61" s="31">
        <v>292</v>
      </c>
      <c r="H61" s="31"/>
      <c r="I61" s="31"/>
      <c r="J61" s="31">
        <f t="shared" si="11"/>
        <v>0</v>
      </c>
      <c r="K61" s="18">
        <f t="shared" si="12"/>
        <v>17523</v>
      </c>
      <c r="L61" s="19">
        <v>0</v>
      </c>
      <c r="M61" s="19">
        <v>0</v>
      </c>
      <c r="N61" s="19">
        <v>0</v>
      </c>
      <c r="O61" s="19"/>
      <c r="P61" s="19">
        <f t="shared" si="13"/>
        <v>0</v>
      </c>
      <c r="Q61" s="19">
        <f t="shared" si="14"/>
        <v>17523</v>
      </c>
      <c r="R61" s="32">
        <v>50.6</v>
      </c>
    </row>
    <row r="62" spans="1:18" ht="12.75">
      <c r="A62" s="10" t="s">
        <v>77</v>
      </c>
      <c r="B62" s="56">
        <v>541</v>
      </c>
      <c r="C62" s="56">
        <v>3113</v>
      </c>
      <c r="D62" s="30">
        <v>5868</v>
      </c>
      <c r="E62" s="31">
        <v>66</v>
      </c>
      <c r="F62" s="31">
        <v>2194</v>
      </c>
      <c r="G62" s="31">
        <v>135</v>
      </c>
      <c r="H62" s="31"/>
      <c r="I62" s="31"/>
      <c r="J62" s="31">
        <f t="shared" si="11"/>
        <v>0</v>
      </c>
      <c r="K62" s="18">
        <f t="shared" si="12"/>
        <v>8263</v>
      </c>
      <c r="L62" s="19">
        <v>0</v>
      </c>
      <c r="M62" s="19">
        <v>0</v>
      </c>
      <c r="N62" s="19">
        <v>0</v>
      </c>
      <c r="O62" s="19"/>
      <c r="P62" s="19">
        <f t="shared" si="13"/>
        <v>0</v>
      </c>
      <c r="Q62" s="19">
        <f t="shared" si="14"/>
        <v>8263</v>
      </c>
      <c r="R62" s="32">
        <v>26.1</v>
      </c>
    </row>
    <row r="63" spans="1:18" ht="12.75">
      <c r="A63" s="10" t="s">
        <v>78</v>
      </c>
      <c r="B63" s="56">
        <v>539</v>
      </c>
      <c r="C63" s="56">
        <v>3113</v>
      </c>
      <c r="D63" s="30">
        <v>10656</v>
      </c>
      <c r="E63" s="31">
        <v>82</v>
      </c>
      <c r="F63" s="31">
        <v>3971</v>
      </c>
      <c r="G63" s="31">
        <v>270</v>
      </c>
      <c r="H63" s="31"/>
      <c r="I63" s="31"/>
      <c r="J63" s="31">
        <f t="shared" si="11"/>
        <v>0</v>
      </c>
      <c r="K63" s="18">
        <f t="shared" si="12"/>
        <v>14979</v>
      </c>
      <c r="L63" s="19">
        <v>0</v>
      </c>
      <c r="M63" s="19">
        <v>0</v>
      </c>
      <c r="N63" s="19">
        <v>0</v>
      </c>
      <c r="O63" s="19"/>
      <c r="P63" s="19">
        <f t="shared" si="13"/>
        <v>0</v>
      </c>
      <c r="Q63" s="19">
        <f t="shared" si="14"/>
        <v>14979</v>
      </c>
      <c r="R63" s="32">
        <v>49.4</v>
      </c>
    </row>
    <row r="64" spans="1:18" ht="12.75">
      <c r="A64" s="12" t="s">
        <v>14</v>
      </c>
      <c r="B64" s="56"/>
      <c r="C64" s="56"/>
      <c r="D64" s="30"/>
      <c r="E64" s="31"/>
      <c r="F64" s="31"/>
      <c r="G64" s="31"/>
      <c r="H64" s="31"/>
      <c r="I64" s="31"/>
      <c r="J64" s="31"/>
      <c r="K64" s="49"/>
      <c r="L64" s="50"/>
      <c r="M64" s="50"/>
      <c r="N64" s="50"/>
      <c r="O64" s="50"/>
      <c r="P64" s="50"/>
      <c r="Q64" s="50"/>
      <c r="R64" s="32"/>
    </row>
    <row r="65" spans="1:18" ht="13.5" thickBot="1">
      <c r="A65" s="11" t="s">
        <v>79</v>
      </c>
      <c r="B65" s="69">
        <v>679</v>
      </c>
      <c r="C65" s="69">
        <v>3113</v>
      </c>
      <c r="D65" s="17">
        <v>8012</v>
      </c>
      <c r="E65" s="18">
        <v>100</v>
      </c>
      <c r="F65" s="18">
        <v>2999</v>
      </c>
      <c r="G65" s="18">
        <v>202</v>
      </c>
      <c r="H65" s="18"/>
      <c r="I65" s="18"/>
      <c r="J65" s="34">
        <f>+H65+I65</f>
        <v>0</v>
      </c>
      <c r="K65" s="20">
        <f>+D65+E65+F65+G65+J65</f>
        <v>11313</v>
      </c>
      <c r="L65" s="21">
        <v>0</v>
      </c>
      <c r="M65" s="21">
        <v>0</v>
      </c>
      <c r="N65" s="21">
        <v>0</v>
      </c>
      <c r="O65" s="21"/>
      <c r="P65" s="21">
        <f>+O65</f>
        <v>0</v>
      </c>
      <c r="Q65" s="21">
        <f>+K65+P65</f>
        <v>11313</v>
      </c>
      <c r="R65" s="32">
        <v>38.6</v>
      </c>
    </row>
    <row r="66" spans="1:18" ht="13.5" thickBot="1">
      <c r="A66" s="14" t="s">
        <v>80</v>
      </c>
      <c r="B66" s="70"/>
      <c r="C66" s="70"/>
      <c r="D66" s="36">
        <f aca="true" t="shared" si="15" ref="D66:R66">SUM(D42:D65)</f>
        <v>227913</v>
      </c>
      <c r="E66" s="37">
        <f t="shared" si="15"/>
        <v>1706</v>
      </c>
      <c r="F66" s="37">
        <f t="shared" si="15"/>
        <v>84925</v>
      </c>
      <c r="G66" s="37">
        <f t="shared" si="15"/>
        <v>5744</v>
      </c>
      <c r="H66" s="37">
        <f t="shared" si="15"/>
        <v>0</v>
      </c>
      <c r="I66" s="37">
        <f t="shared" si="15"/>
        <v>0</v>
      </c>
      <c r="J66" s="37">
        <f t="shared" si="15"/>
        <v>0</v>
      </c>
      <c r="K66" s="37">
        <f t="shared" si="15"/>
        <v>320288</v>
      </c>
      <c r="L66" s="37">
        <f t="shared" si="15"/>
        <v>0</v>
      </c>
      <c r="M66" s="37">
        <f t="shared" si="15"/>
        <v>0</v>
      </c>
      <c r="N66" s="37">
        <f t="shared" si="15"/>
        <v>0</v>
      </c>
      <c r="O66" s="37">
        <f t="shared" si="15"/>
        <v>0</v>
      </c>
      <c r="P66" s="37">
        <f t="shared" si="15"/>
        <v>0</v>
      </c>
      <c r="Q66" s="37">
        <f t="shared" si="15"/>
        <v>320288</v>
      </c>
      <c r="R66" s="38">
        <f t="shared" si="15"/>
        <v>1055</v>
      </c>
    </row>
    <row r="67" spans="1:18" ht="12.75">
      <c r="A67" s="9" t="s">
        <v>81</v>
      </c>
      <c r="B67" s="16"/>
      <c r="C67" s="16"/>
      <c r="D67" s="25"/>
      <c r="E67" s="26"/>
      <c r="F67" s="26"/>
      <c r="G67" s="26"/>
      <c r="H67" s="26"/>
      <c r="I67" s="26"/>
      <c r="J67" s="26"/>
      <c r="K67" s="27"/>
      <c r="L67" s="28"/>
      <c r="M67" s="28"/>
      <c r="N67" s="28"/>
      <c r="O67" s="28"/>
      <c r="P67" s="28"/>
      <c r="Q67" s="28"/>
      <c r="R67" s="29"/>
    </row>
    <row r="68" spans="1:18" ht="12.75">
      <c r="A68" s="10" t="s">
        <v>82</v>
      </c>
      <c r="B68" s="56">
        <v>556</v>
      </c>
      <c r="C68" s="56">
        <v>3113</v>
      </c>
      <c r="D68" s="30">
        <v>4771</v>
      </c>
      <c r="E68" s="31">
        <v>40</v>
      </c>
      <c r="F68" s="31">
        <v>1779</v>
      </c>
      <c r="G68" s="31">
        <v>128</v>
      </c>
      <c r="H68" s="31"/>
      <c r="I68" s="31"/>
      <c r="J68" s="31">
        <f aca="true" t="shared" si="16" ref="J68:J80">+H68+I68</f>
        <v>0</v>
      </c>
      <c r="K68" s="18">
        <f aca="true" t="shared" si="17" ref="K68:K80">+D68+E68+F68+G68+J68</f>
        <v>6718</v>
      </c>
      <c r="L68" s="19">
        <v>0</v>
      </c>
      <c r="M68" s="19">
        <v>0</v>
      </c>
      <c r="N68" s="19">
        <v>0</v>
      </c>
      <c r="O68" s="19"/>
      <c r="P68" s="19">
        <f aca="true" t="shared" si="18" ref="P68:P80">+O68</f>
        <v>0</v>
      </c>
      <c r="Q68" s="19">
        <f aca="true" t="shared" si="19" ref="Q68:Q80">+K68+P68</f>
        <v>6718</v>
      </c>
      <c r="R68" s="32">
        <v>21.7</v>
      </c>
    </row>
    <row r="69" spans="1:18" ht="12.75">
      <c r="A69" s="10" t="s">
        <v>83</v>
      </c>
      <c r="B69" s="56">
        <v>566</v>
      </c>
      <c r="C69" s="56">
        <v>3113</v>
      </c>
      <c r="D69" s="30">
        <v>12419</v>
      </c>
      <c r="E69" s="31">
        <v>40</v>
      </c>
      <c r="F69" s="31">
        <v>4609</v>
      </c>
      <c r="G69" s="31">
        <v>330</v>
      </c>
      <c r="H69" s="31"/>
      <c r="I69" s="31"/>
      <c r="J69" s="31">
        <f t="shared" si="16"/>
        <v>0</v>
      </c>
      <c r="K69" s="18">
        <f t="shared" si="17"/>
        <v>17398</v>
      </c>
      <c r="L69" s="19">
        <v>0</v>
      </c>
      <c r="M69" s="19">
        <v>0</v>
      </c>
      <c r="N69" s="19">
        <v>0</v>
      </c>
      <c r="O69" s="19"/>
      <c r="P69" s="19">
        <f t="shared" si="18"/>
        <v>0</v>
      </c>
      <c r="Q69" s="19">
        <f t="shared" si="19"/>
        <v>17398</v>
      </c>
      <c r="R69" s="32">
        <v>57.4</v>
      </c>
    </row>
    <row r="70" spans="1:18" ht="12.75">
      <c r="A70" s="10" t="s">
        <v>84</v>
      </c>
      <c r="B70" s="56">
        <v>555</v>
      </c>
      <c r="C70" s="56">
        <v>3113</v>
      </c>
      <c r="D70" s="30">
        <v>5491</v>
      </c>
      <c r="E70" s="31">
        <v>100</v>
      </c>
      <c r="F70" s="31">
        <v>2067</v>
      </c>
      <c r="G70" s="31">
        <v>110</v>
      </c>
      <c r="H70" s="31"/>
      <c r="I70" s="31"/>
      <c r="J70" s="31">
        <f t="shared" si="16"/>
        <v>0</v>
      </c>
      <c r="K70" s="18">
        <f t="shared" si="17"/>
        <v>7768</v>
      </c>
      <c r="L70" s="19">
        <v>0</v>
      </c>
      <c r="M70" s="19">
        <v>0</v>
      </c>
      <c r="N70" s="19">
        <v>0</v>
      </c>
      <c r="O70" s="19"/>
      <c r="P70" s="19">
        <f t="shared" si="18"/>
        <v>0</v>
      </c>
      <c r="Q70" s="19">
        <f t="shared" si="19"/>
        <v>7768</v>
      </c>
      <c r="R70" s="32">
        <v>25.2</v>
      </c>
    </row>
    <row r="71" spans="1:18" ht="12.75">
      <c r="A71" s="10" t="s">
        <v>85</v>
      </c>
      <c r="B71" s="56">
        <v>557</v>
      </c>
      <c r="C71" s="56">
        <v>3113</v>
      </c>
      <c r="D71" s="30">
        <v>19381</v>
      </c>
      <c r="E71" s="31">
        <v>50</v>
      </c>
      <c r="F71" s="31">
        <v>7189</v>
      </c>
      <c r="G71" s="31">
        <v>515</v>
      </c>
      <c r="H71" s="31"/>
      <c r="I71" s="31"/>
      <c r="J71" s="31">
        <f t="shared" si="16"/>
        <v>0</v>
      </c>
      <c r="K71" s="18">
        <f t="shared" si="17"/>
        <v>27135</v>
      </c>
      <c r="L71" s="19">
        <v>0</v>
      </c>
      <c r="M71" s="19">
        <v>0</v>
      </c>
      <c r="N71" s="19">
        <v>0</v>
      </c>
      <c r="O71" s="19"/>
      <c r="P71" s="19">
        <f t="shared" si="18"/>
        <v>0</v>
      </c>
      <c r="Q71" s="19">
        <f t="shared" si="19"/>
        <v>27135</v>
      </c>
      <c r="R71" s="32">
        <v>91.3</v>
      </c>
    </row>
    <row r="72" spans="1:18" ht="12.75">
      <c r="A72" s="10" t="s">
        <v>86</v>
      </c>
      <c r="B72" s="56">
        <v>567</v>
      </c>
      <c r="C72" s="56">
        <v>3113</v>
      </c>
      <c r="D72" s="30">
        <v>4341</v>
      </c>
      <c r="E72" s="31">
        <v>12</v>
      </c>
      <c r="F72" s="31">
        <v>1610</v>
      </c>
      <c r="G72" s="31">
        <v>100</v>
      </c>
      <c r="H72" s="31"/>
      <c r="I72" s="31"/>
      <c r="J72" s="31">
        <f t="shared" si="16"/>
        <v>0</v>
      </c>
      <c r="K72" s="18">
        <f t="shared" si="17"/>
        <v>6063</v>
      </c>
      <c r="L72" s="19">
        <v>0</v>
      </c>
      <c r="M72" s="19">
        <v>0</v>
      </c>
      <c r="N72" s="19">
        <v>0</v>
      </c>
      <c r="O72" s="19"/>
      <c r="P72" s="19">
        <f t="shared" si="18"/>
        <v>0</v>
      </c>
      <c r="Q72" s="19">
        <f t="shared" si="19"/>
        <v>6063</v>
      </c>
      <c r="R72" s="32">
        <v>18</v>
      </c>
    </row>
    <row r="73" spans="1:18" ht="12.75">
      <c r="A73" s="10" t="s">
        <v>87</v>
      </c>
      <c r="B73" s="56">
        <v>563</v>
      </c>
      <c r="C73" s="56">
        <v>3113</v>
      </c>
      <c r="D73" s="30">
        <v>8437</v>
      </c>
      <c r="E73" s="31">
        <v>37</v>
      </c>
      <c r="F73" s="31">
        <v>3135</v>
      </c>
      <c r="G73" s="31">
        <v>215</v>
      </c>
      <c r="H73" s="31"/>
      <c r="I73" s="31"/>
      <c r="J73" s="31">
        <f t="shared" si="16"/>
        <v>0</v>
      </c>
      <c r="K73" s="18">
        <f t="shared" si="17"/>
        <v>11824</v>
      </c>
      <c r="L73" s="19">
        <v>0</v>
      </c>
      <c r="M73" s="19">
        <v>0</v>
      </c>
      <c r="N73" s="19">
        <v>0</v>
      </c>
      <c r="O73" s="19"/>
      <c r="P73" s="19">
        <f t="shared" si="18"/>
        <v>0</v>
      </c>
      <c r="Q73" s="19">
        <f t="shared" si="19"/>
        <v>11824</v>
      </c>
      <c r="R73" s="32">
        <v>38.5</v>
      </c>
    </row>
    <row r="74" spans="1:18" ht="12.75">
      <c r="A74" s="10" t="s">
        <v>88</v>
      </c>
      <c r="B74" s="56">
        <v>560</v>
      </c>
      <c r="C74" s="56">
        <v>3113</v>
      </c>
      <c r="D74" s="30">
        <v>6545</v>
      </c>
      <c r="E74" s="31">
        <v>40</v>
      </c>
      <c r="F74" s="31">
        <v>2436</v>
      </c>
      <c r="G74" s="31">
        <v>166</v>
      </c>
      <c r="H74" s="31"/>
      <c r="I74" s="31"/>
      <c r="J74" s="31">
        <f t="shared" si="16"/>
        <v>0</v>
      </c>
      <c r="K74" s="18">
        <f t="shared" si="17"/>
        <v>9187</v>
      </c>
      <c r="L74" s="19">
        <v>0</v>
      </c>
      <c r="M74" s="19">
        <v>0</v>
      </c>
      <c r="N74" s="19">
        <v>0</v>
      </c>
      <c r="O74" s="19"/>
      <c r="P74" s="19">
        <f t="shared" si="18"/>
        <v>0</v>
      </c>
      <c r="Q74" s="19">
        <f t="shared" si="19"/>
        <v>9187</v>
      </c>
      <c r="R74" s="32">
        <v>34.7</v>
      </c>
    </row>
    <row r="75" spans="1:18" ht="12.75">
      <c r="A75" s="10" t="s">
        <v>89</v>
      </c>
      <c r="B75" s="56">
        <v>564</v>
      </c>
      <c r="C75" s="56">
        <v>3117</v>
      </c>
      <c r="D75" s="30">
        <v>4643</v>
      </c>
      <c r="E75" s="31">
        <v>30</v>
      </c>
      <c r="F75" s="31">
        <v>1728</v>
      </c>
      <c r="G75" s="31">
        <v>162</v>
      </c>
      <c r="H75" s="31"/>
      <c r="I75" s="31"/>
      <c r="J75" s="31">
        <f t="shared" si="16"/>
        <v>0</v>
      </c>
      <c r="K75" s="18">
        <f t="shared" si="17"/>
        <v>6563</v>
      </c>
      <c r="L75" s="19">
        <v>0</v>
      </c>
      <c r="M75" s="19">
        <v>0</v>
      </c>
      <c r="N75" s="19">
        <v>0</v>
      </c>
      <c r="O75" s="19"/>
      <c r="P75" s="19">
        <f t="shared" si="18"/>
        <v>0</v>
      </c>
      <c r="Q75" s="19">
        <f t="shared" si="19"/>
        <v>6563</v>
      </c>
      <c r="R75" s="32">
        <v>22.2</v>
      </c>
    </row>
    <row r="76" spans="1:18" ht="12.75">
      <c r="A76" s="10" t="s">
        <v>90</v>
      </c>
      <c r="B76" s="56">
        <v>558</v>
      </c>
      <c r="C76" s="56">
        <v>3113</v>
      </c>
      <c r="D76" s="30">
        <v>5813</v>
      </c>
      <c r="E76" s="31">
        <v>35</v>
      </c>
      <c r="F76" s="31">
        <v>2163</v>
      </c>
      <c r="G76" s="31">
        <v>126</v>
      </c>
      <c r="H76" s="31"/>
      <c r="I76" s="31"/>
      <c r="J76" s="31">
        <f t="shared" si="16"/>
        <v>0</v>
      </c>
      <c r="K76" s="18">
        <f t="shared" si="17"/>
        <v>8137</v>
      </c>
      <c r="L76" s="19">
        <v>0</v>
      </c>
      <c r="M76" s="19">
        <v>0</v>
      </c>
      <c r="N76" s="19">
        <v>0</v>
      </c>
      <c r="O76" s="19"/>
      <c r="P76" s="19">
        <f t="shared" si="18"/>
        <v>0</v>
      </c>
      <c r="Q76" s="19">
        <f t="shared" si="19"/>
        <v>8137</v>
      </c>
      <c r="R76" s="32">
        <v>27.5</v>
      </c>
    </row>
    <row r="77" spans="1:18" ht="12.75">
      <c r="A77" s="10" t="s">
        <v>91</v>
      </c>
      <c r="B77" s="56">
        <v>565</v>
      </c>
      <c r="C77" s="56">
        <v>3113</v>
      </c>
      <c r="D77" s="30">
        <v>10931</v>
      </c>
      <c r="E77" s="31">
        <v>20</v>
      </c>
      <c r="F77" s="31">
        <v>4051</v>
      </c>
      <c r="G77" s="31">
        <v>255</v>
      </c>
      <c r="H77" s="31"/>
      <c r="I77" s="31"/>
      <c r="J77" s="31">
        <f t="shared" si="16"/>
        <v>0</v>
      </c>
      <c r="K77" s="18">
        <f t="shared" si="17"/>
        <v>15257</v>
      </c>
      <c r="L77" s="19">
        <v>0</v>
      </c>
      <c r="M77" s="19">
        <v>0</v>
      </c>
      <c r="N77" s="19">
        <v>0</v>
      </c>
      <c r="O77" s="19"/>
      <c r="P77" s="19">
        <f t="shared" si="18"/>
        <v>0</v>
      </c>
      <c r="Q77" s="19">
        <f t="shared" si="19"/>
        <v>15257</v>
      </c>
      <c r="R77" s="32">
        <v>52</v>
      </c>
    </row>
    <row r="78" spans="1:18" ht="12.75">
      <c r="A78" s="10" t="s">
        <v>92</v>
      </c>
      <c r="B78" s="56">
        <v>569</v>
      </c>
      <c r="C78" s="56">
        <v>3113</v>
      </c>
      <c r="D78" s="30">
        <v>7531</v>
      </c>
      <c r="E78" s="31">
        <v>26</v>
      </c>
      <c r="F78" s="31">
        <v>2795</v>
      </c>
      <c r="G78" s="31">
        <v>160</v>
      </c>
      <c r="H78" s="31"/>
      <c r="I78" s="31"/>
      <c r="J78" s="31">
        <f t="shared" si="16"/>
        <v>0</v>
      </c>
      <c r="K78" s="18">
        <f t="shared" si="17"/>
        <v>10512</v>
      </c>
      <c r="L78" s="19">
        <v>0</v>
      </c>
      <c r="M78" s="19">
        <v>0</v>
      </c>
      <c r="N78" s="19">
        <v>0</v>
      </c>
      <c r="O78" s="19"/>
      <c r="P78" s="19">
        <f t="shared" si="18"/>
        <v>0</v>
      </c>
      <c r="Q78" s="19">
        <f t="shared" si="19"/>
        <v>10512</v>
      </c>
      <c r="R78" s="32">
        <v>37.1</v>
      </c>
    </row>
    <row r="79" spans="1:18" ht="12.75">
      <c r="A79" s="10" t="s">
        <v>93</v>
      </c>
      <c r="B79" s="56">
        <v>570</v>
      </c>
      <c r="C79" s="56">
        <v>3113</v>
      </c>
      <c r="D79" s="30">
        <v>21271</v>
      </c>
      <c r="E79" s="31">
        <v>0</v>
      </c>
      <c r="F79" s="31">
        <v>7870</v>
      </c>
      <c r="G79" s="31">
        <v>581</v>
      </c>
      <c r="H79" s="31"/>
      <c r="I79" s="31"/>
      <c r="J79" s="31">
        <f t="shared" si="16"/>
        <v>0</v>
      </c>
      <c r="K79" s="18">
        <f t="shared" si="17"/>
        <v>29722</v>
      </c>
      <c r="L79" s="19">
        <v>0</v>
      </c>
      <c r="M79" s="19">
        <v>0</v>
      </c>
      <c r="N79" s="19">
        <v>0</v>
      </c>
      <c r="O79" s="19"/>
      <c r="P79" s="19">
        <f t="shared" si="18"/>
        <v>0</v>
      </c>
      <c r="Q79" s="19">
        <f t="shared" si="19"/>
        <v>29722</v>
      </c>
      <c r="R79" s="32">
        <v>97.7</v>
      </c>
    </row>
    <row r="80" spans="1:18" ht="12.75">
      <c r="A80" s="10" t="s">
        <v>94</v>
      </c>
      <c r="B80" s="56">
        <v>559</v>
      </c>
      <c r="C80" s="56">
        <v>3113</v>
      </c>
      <c r="D80" s="30">
        <v>9170</v>
      </c>
      <c r="E80" s="31">
        <v>90</v>
      </c>
      <c r="F80" s="31">
        <v>3424</v>
      </c>
      <c r="G80" s="31">
        <v>231</v>
      </c>
      <c r="H80" s="31"/>
      <c r="I80" s="31"/>
      <c r="J80" s="31">
        <f t="shared" si="16"/>
        <v>0</v>
      </c>
      <c r="K80" s="18">
        <f t="shared" si="17"/>
        <v>12915</v>
      </c>
      <c r="L80" s="19">
        <v>0</v>
      </c>
      <c r="M80" s="19">
        <v>0</v>
      </c>
      <c r="N80" s="19">
        <v>0</v>
      </c>
      <c r="O80" s="19"/>
      <c r="P80" s="19">
        <f t="shared" si="18"/>
        <v>0</v>
      </c>
      <c r="Q80" s="19">
        <f t="shared" si="19"/>
        <v>12915</v>
      </c>
      <c r="R80" s="32">
        <v>42.2</v>
      </c>
    </row>
    <row r="81" spans="1:18" ht="12.75">
      <c r="A81" s="12" t="s">
        <v>95</v>
      </c>
      <c r="B81" s="56"/>
      <c r="C81" s="56"/>
      <c r="D81" s="30"/>
      <c r="E81" s="31"/>
      <c r="F81" s="31"/>
      <c r="G81" s="31"/>
      <c r="H81" s="31"/>
      <c r="I81" s="31"/>
      <c r="J81" s="31"/>
      <c r="K81" s="49"/>
      <c r="L81" s="50"/>
      <c r="M81" s="50"/>
      <c r="N81" s="50"/>
      <c r="O81" s="50"/>
      <c r="P81" s="50"/>
      <c r="Q81" s="50"/>
      <c r="R81" s="32"/>
    </row>
    <row r="82" spans="1:18" ht="13.5" thickBot="1">
      <c r="A82" s="11" t="s">
        <v>96</v>
      </c>
      <c r="B82" s="69">
        <v>687</v>
      </c>
      <c r="C82" s="69">
        <v>3113</v>
      </c>
      <c r="D82" s="17">
        <v>4750</v>
      </c>
      <c r="E82" s="18">
        <v>52</v>
      </c>
      <c r="F82" s="18">
        <v>1776</v>
      </c>
      <c r="G82" s="18">
        <v>100</v>
      </c>
      <c r="H82" s="18"/>
      <c r="I82" s="18"/>
      <c r="J82" s="34">
        <f>+H82+I82</f>
        <v>0</v>
      </c>
      <c r="K82" s="20">
        <f>+D82+E82+F82+G82+J82</f>
        <v>6678</v>
      </c>
      <c r="L82" s="21">
        <v>0</v>
      </c>
      <c r="M82" s="21">
        <v>0</v>
      </c>
      <c r="N82" s="21">
        <v>0</v>
      </c>
      <c r="O82" s="21"/>
      <c r="P82" s="21">
        <f>+O82</f>
        <v>0</v>
      </c>
      <c r="Q82" s="21">
        <f>+K82+P82</f>
        <v>6678</v>
      </c>
      <c r="R82" s="32">
        <v>21.8</v>
      </c>
    </row>
    <row r="83" spans="1:18" ht="13.5" thickBot="1">
      <c r="A83" s="14" t="s">
        <v>97</v>
      </c>
      <c r="B83" s="70"/>
      <c r="C83" s="70"/>
      <c r="D83" s="36">
        <f aca="true" t="shared" si="20" ref="D83:R83">SUM(D68:D82)</f>
        <v>125494</v>
      </c>
      <c r="E83" s="37">
        <f t="shared" si="20"/>
        <v>572</v>
      </c>
      <c r="F83" s="37">
        <f t="shared" si="20"/>
        <v>46632</v>
      </c>
      <c r="G83" s="37">
        <f t="shared" si="20"/>
        <v>3179</v>
      </c>
      <c r="H83" s="37">
        <f t="shared" si="20"/>
        <v>0</v>
      </c>
      <c r="I83" s="37">
        <f t="shared" si="20"/>
        <v>0</v>
      </c>
      <c r="J83" s="37">
        <f t="shared" si="20"/>
        <v>0</v>
      </c>
      <c r="K83" s="37">
        <f t="shared" si="20"/>
        <v>175877</v>
      </c>
      <c r="L83" s="37">
        <f t="shared" si="20"/>
        <v>0</v>
      </c>
      <c r="M83" s="37">
        <f t="shared" si="20"/>
        <v>0</v>
      </c>
      <c r="N83" s="37">
        <f t="shared" si="20"/>
        <v>0</v>
      </c>
      <c r="O83" s="37">
        <f t="shared" si="20"/>
        <v>0</v>
      </c>
      <c r="P83" s="37">
        <f t="shared" si="20"/>
        <v>0</v>
      </c>
      <c r="Q83" s="37">
        <f t="shared" si="20"/>
        <v>175877</v>
      </c>
      <c r="R83" s="38">
        <f t="shared" si="20"/>
        <v>587.3000000000001</v>
      </c>
    </row>
    <row r="84" spans="1:18" ht="12.75">
      <c r="A84" s="9" t="s">
        <v>98</v>
      </c>
      <c r="B84" s="16"/>
      <c r="C84" s="16"/>
      <c r="D84" s="25"/>
      <c r="E84" s="26"/>
      <c r="F84" s="26"/>
      <c r="G84" s="26"/>
      <c r="H84" s="26"/>
      <c r="I84" s="26"/>
      <c r="J84" s="26"/>
      <c r="K84" s="27"/>
      <c r="L84" s="28"/>
      <c r="M84" s="28"/>
      <c r="N84" s="28"/>
      <c r="O84" s="28"/>
      <c r="P84" s="28"/>
      <c r="Q84" s="28"/>
      <c r="R84" s="29"/>
    </row>
    <row r="85" spans="1:18" ht="12.75">
      <c r="A85" s="10" t="s">
        <v>99</v>
      </c>
      <c r="B85" s="56">
        <v>579</v>
      </c>
      <c r="C85" s="56">
        <v>3113</v>
      </c>
      <c r="D85" s="30">
        <v>16873</v>
      </c>
      <c r="E85" s="31">
        <v>30</v>
      </c>
      <c r="F85" s="31">
        <v>6253</v>
      </c>
      <c r="G85" s="31">
        <v>450</v>
      </c>
      <c r="H85" s="31"/>
      <c r="I85" s="31"/>
      <c r="J85" s="31">
        <f aca="true" t="shared" si="21" ref="J85:J99">+H85+I85</f>
        <v>0</v>
      </c>
      <c r="K85" s="18">
        <f aca="true" t="shared" si="22" ref="K85:K99">+D85+E85+F85+G85+J85</f>
        <v>23606</v>
      </c>
      <c r="L85" s="19">
        <v>0</v>
      </c>
      <c r="M85" s="19">
        <v>0</v>
      </c>
      <c r="N85" s="19">
        <v>0</v>
      </c>
      <c r="O85" s="19"/>
      <c r="P85" s="19">
        <f aca="true" t="shared" si="23" ref="P85:P99">+O85</f>
        <v>0</v>
      </c>
      <c r="Q85" s="19">
        <f aca="true" t="shared" si="24" ref="Q85:Q99">+K85+P85</f>
        <v>23606</v>
      </c>
      <c r="R85" s="32">
        <v>70.4</v>
      </c>
    </row>
    <row r="86" spans="1:18" ht="12.75">
      <c r="A86" s="10" t="s">
        <v>100</v>
      </c>
      <c r="B86" s="56">
        <v>585</v>
      </c>
      <c r="C86" s="56">
        <v>3113</v>
      </c>
      <c r="D86" s="30">
        <v>11208</v>
      </c>
      <c r="E86" s="31">
        <v>35</v>
      </c>
      <c r="F86" s="31">
        <v>4159</v>
      </c>
      <c r="G86" s="31">
        <v>294</v>
      </c>
      <c r="H86" s="31"/>
      <c r="I86" s="31"/>
      <c r="J86" s="31">
        <f t="shared" si="21"/>
        <v>0</v>
      </c>
      <c r="K86" s="18">
        <f t="shared" si="22"/>
        <v>15696</v>
      </c>
      <c r="L86" s="19">
        <v>0</v>
      </c>
      <c r="M86" s="19">
        <v>0</v>
      </c>
      <c r="N86" s="19">
        <v>0</v>
      </c>
      <c r="O86" s="19"/>
      <c r="P86" s="19">
        <f t="shared" si="23"/>
        <v>0</v>
      </c>
      <c r="Q86" s="19">
        <f t="shared" si="24"/>
        <v>15696</v>
      </c>
      <c r="R86" s="32">
        <v>54.7</v>
      </c>
    </row>
    <row r="87" spans="1:18" ht="12.75">
      <c r="A87" s="10" t="s">
        <v>101</v>
      </c>
      <c r="B87" s="56">
        <v>571</v>
      </c>
      <c r="C87" s="56">
        <v>3113</v>
      </c>
      <c r="D87" s="30">
        <v>11719</v>
      </c>
      <c r="E87" s="31">
        <v>100</v>
      </c>
      <c r="F87" s="31">
        <v>4371</v>
      </c>
      <c r="G87" s="31">
        <v>282</v>
      </c>
      <c r="H87" s="31"/>
      <c r="I87" s="31"/>
      <c r="J87" s="31">
        <f t="shared" si="21"/>
        <v>0</v>
      </c>
      <c r="K87" s="18">
        <f t="shared" si="22"/>
        <v>16472</v>
      </c>
      <c r="L87" s="19">
        <v>0</v>
      </c>
      <c r="M87" s="19">
        <v>0</v>
      </c>
      <c r="N87" s="19">
        <v>0</v>
      </c>
      <c r="O87" s="19"/>
      <c r="P87" s="19">
        <f t="shared" si="23"/>
        <v>0</v>
      </c>
      <c r="Q87" s="19">
        <f t="shared" si="24"/>
        <v>16472</v>
      </c>
      <c r="R87" s="32">
        <v>55.9</v>
      </c>
    </row>
    <row r="88" spans="1:18" ht="12.75">
      <c r="A88" s="10" t="s">
        <v>102</v>
      </c>
      <c r="B88" s="56">
        <v>584</v>
      </c>
      <c r="C88" s="56">
        <v>3113</v>
      </c>
      <c r="D88" s="30">
        <v>9846</v>
      </c>
      <c r="E88" s="31">
        <v>61</v>
      </c>
      <c r="F88" s="31">
        <v>3664</v>
      </c>
      <c r="G88" s="31">
        <v>226</v>
      </c>
      <c r="H88" s="31"/>
      <c r="I88" s="31"/>
      <c r="J88" s="31">
        <f t="shared" si="21"/>
        <v>0</v>
      </c>
      <c r="K88" s="18">
        <f t="shared" si="22"/>
        <v>13797</v>
      </c>
      <c r="L88" s="19">
        <v>0</v>
      </c>
      <c r="M88" s="19">
        <v>0</v>
      </c>
      <c r="N88" s="19">
        <v>0</v>
      </c>
      <c r="O88" s="19"/>
      <c r="P88" s="19">
        <f t="shared" si="23"/>
        <v>0</v>
      </c>
      <c r="Q88" s="19">
        <f t="shared" si="24"/>
        <v>13797</v>
      </c>
      <c r="R88" s="32">
        <v>48.9</v>
      </c>
    </row>
    <row r="89" spans="1:18" ht="12.75">
      <c r="A89" s="10" t="s">
        <v>103</v>
      </c>
      <c r="B89" s="56">
        <v>574</v>
      </c>
      <c r="C89" s="56">
        <v>3113</v>
      </c>
      <c r="D89" s="30">
        <v>10938</v>
      </c>
      <c r="E89" s="31">
        <v>76</v>
      </c>
      <c r="F89" s="31">
        <v>4074</v>
      </c>
      <c r="G89" s="31">
        <v>254</v>
      </c>
      <c r="H89" s="31"/>
      <c r="I89" s="31"/>
      <c r="J89" s="31">
        <f t="shared" si="21"/>
        <v>0</v>
      </c>
      <c r="K89" s="18">
        <f t="shared" si="22"/>
        <v>15342</v>
      </c>
      <c r="L89" s="19">
        <v>0</v>
      </c>
      <c r="M89" s="19">
        <v>0</v>
      </c>
      <c r="N89" s="19">
        <v>0</v>
      </c>
      <c r="O89" s="19"/>
      <c r="P89" s="19">
        <f t="shared" si="23"/>
        <v>0</v>
      </c>
      <c r="Q89" s="19">
        <f t="shared" si="24"/>
        <v>15342</v>
      </c>
      <c r="R89" s="32">
        <v>50.9</v>
      </c>
    </row>
    <row r="90" spans="1:18" ht="12.75">
      <c r="A90" s="10" t="s">
        <v>104</v>
      </c>
      <c r="B90" s="56">
        <v>587</v>
      </c>
      <c r="C90" s="56">
        <v>3113</v>
      </c>
      <c r="D90" s="30">
        <v>7280</v>
      </c>
      <c r="E90" s="31">
        <v>70</v>
      </c>
      <c r="F90" s="31">
        <v>2718</v>
      </c>
      <c r="G90" s="31">
        <v>168</v>
      </c>
      <c r="H90" s="31"/>
      <c r="I90" s="31"/>
      <c r="J90" s="31">
        <f t="shared" si="21"/>
        <v>0</v>
      </c>
      <c r="K90" s="18">
        <f t="shared" si="22"/>
        <v>10236</v>
      </c>
      <c r="L90" s="19">
        <v>0</v>
      </c>
      <c r="M90" s="19">
        <v>0</v>
      </c>
      <c r="N90" s="19">
        <v>0</v>
      </c>
      <c r="O90" s="19"/>
      <c r="P90" s="19">
        <f t="shared" si="23"/>
        <v>0</v>
      </c>
      <c r="Q90" s="19">
        <f t="shared" si="24"/>
        <v>10236</v>
      </c>
      <c r="R90" s="32">
        <v>36.1</v>
      </c>
    </row>
    <row r="91" spans="1:18" ht="12.75">
      <c r="A91" s="10" t="s">
        <v>105</v>
      </c>
      <c r="B91" s="56">
        <v>581</v>
      </c>
      <c r="C91" s="56">
        <v>3113</v>
      </c>
      <c r="D91" s="30">
        <v>10971</v>
      </c>
      <c r="E91" s="31">
        <v>150</v>
      </c>
      <c r="F91" s="31">
        <v>4112</v>
      </c>
      <c r="G91" s="31">
        <v>288</v>
      </c>
      <c r="H91" s="31"/>
      <c r="I91" s="31"/>
      <c r="J91" s="31">
        <f t="shared" si="21"/>
        <v>0</v>
      </c>
      <c r="K91" s="18">
        <f t="shared" si="22"/>
        <v>15521</v>
      </c>
      <c r="L91" s="19">
        <v>0</v>
      </c>
      <c r="M91" s="19">
        <v>0</v>
      </c>
      <c r="N91" s="19">
        <v>0</v>
      </c>
      <c r="O91" s="19"/>
      <c r="P91" s="19">
        <f t="shared" si="23"/>
        <v>0</v>
      </c>
      <c r="Q91" s="19">
        <f t="shared" si="24"/>
        <v>15521</v>
      </c>
      <c r="R91" s="32">
        <v>51</v>
      </c>
    </row>
    <row r="92" spans="1:18" ht="12.75">
      <c r="A92" s="10" t="s">
        <v>106</v>
      </c>
      <c r="B92" s="56">
        <v>588</v>
      </c>
      <c r="C92" s="56">
        <v>3113</v>
      </c>
      <c r="D92" s="30">
        <v>8650</v>
      </c>
      <c r="E92" s="31">
        <v>128</v>
      </c>
      <c r="F92" s="31">
        <v>3245</v>
      </c>
      <c r="G92" s="31">
        <v>194</v>
      </c>
      <c r="H92" s="31"/>
      <c r="I92" s="31"/>
      <c r="J92" s="31">
        <f t="shared" si="21"/>
        <v>0</v>
      </c>
      <c r="K92" s="18">
        <f t="shared" si="22"/>
        <v>12217</v>
      </c>
      <c r="L92" s="19">
        <v>0</v>
      </c>
      <c r="M92" s="19">
        <v>0</v>
      </c>
      <c r="N92" s="19">
        <v>0</v>
      </c>
      <c r="O92" s="19"/>
      <c r="P92" s="19">
        <f t="shared" si="23"/>
        <v>0</v>
      </c>
      <c r="Q92" s="19">
        <f t="shared" si="24"/>
        <v>12217</v>
      </c>
      <c r="R92" s="32">
        <v>42.7</v>
      </c>
    </row>
    <row r="93" spans="1:18" ht="12.75">
      <c r="A93" s="10" t="s">
        <v>107</v>
      </c>
      <c r="B93" s="56">
        <v>572</v>
      </c>
      <c r="C93" s="56">
        <v>3113</v>
      </c>
      <c r="D93" s="30">
        <v>19984</v>
      </c>
      <c r="E93" s="31">
        <v>245</v>
      </c>
      <c r="F93" s="31">
        <v>7480</v>
      </c>
      <c r="G93" s="31">
        <v>541</v>
      </c>
      <c r="H93" s="31"/>
      <c r="I93" s="31"/>
      <c r="J93" s="31">
        <f t="shared" si="21"/>
        <v>0</v>
      </c>
      <c r="K93" s="18">
        <f t="shared" si="22"/>
        <v>28250</v>
      </c>
      <c r="L93" s="19">
        <v>0</v>
      </c>
      <c r="M93" s="19">
        <v>0</v>
      </c>
      <c r="N93" s="19">
        <v>0</v>
      </c>
      <c r="O93" s="19"/>
      <c r="P93" s="19">
        <f t="shared" si="23"/>
        <v>0</v>
      </c>
      <c r="Q93" s="19">
        <f t="shared" si="24"/>
        <v>28250</v>
      </c>
      <c r="R93" s="32">
        <v>94.5</v>
      </c>
    </row>
    <row r="94" spans="1:18" ht="12.75">
      <c r="A94" s="10" t="s">
        <v>108</v>
      </c>
      <c r="B94" s="56">
        <v>582</v>
      </c>
      <c r="C94" s="56">
        <v>3113</v>
      </c>
      <c r="D94" s="30">
        <v>7323</v>
      </c>
      <c r="E94" s="31">
        <v>100</v>
      </c>
      <c r="F94" s="31">
        <v>2744</v>
      </c>
      <c r="G94" s="31">
        <v>173</v>
      </c>
      <c r="H94" s="31"/>
      <c r="I94" s="31"/>
      <c r="J94" s="31">
        <f t="shared" si="21"/>
        <v>0</v>
      </c>
      <c r="K94" s="18">
        <f t="shared" si="22"/>
        <v>10340</v>
      </c>
      <c r="L94" s="19">
        <v>0</v>
      </c>
      <c r="M94" s="19">
        <v>0</v>
      </c>
      <c r="N94" s="19">
        <v>0</v>
      </c>
      <c r="O94" s="19"/>
      <c r="P94" s="19">
        <f t="shared" si="23"/>
        <v>0</v>
      </c>
      <c r="Q94" s="19">
        <f t="shared" si="24"/>
        <v>10340</v>
      </c>
      <c r="R94" s="32">
        <v>35.5</v>
      </c>
    </row>
    <row r="95" spans="1:18" ht="12.75">
      <c r="A95" s="10" t="s">
        <v>109</v>
      </c>
      <c r="B95" s="56">
        <v>577</v>
      </c>
      <c r="C95" s="56">
        <v>3113</v>
      </c>
      <c r="D95" s="30">
        <v>10800</v>
      </c>
      <c r="E95" s="31">
        <v>180</v>
      </c>
      <c r="F95" s="31">
        <v>4059</v>
      </c>
      <c r="G95" s="31">
        <v>292</v>
      </c>
      <c r="H95" s="31"/>
      <c r="I95" s="31"/>
      <c r="J95" s="31">
        <f t="shared" si="21"/>
        <v>0</v>
      </c>
      <c r="K95" s="18">
        <f t="shared" si="22"/>
        <v>15331</v>
      </c>
      <c r="L95" s="19">
        <v>0</v>
      </c>
      <c r="M95" s="19">
        <v>0</v>
      </c>
      <c r="N95" s="19">
        <v>0</v>
      </c>
      <c r="O95" s="19"/>
      <c r="P95" s="19">
        <f t="shared" si="23"/>
        <v>0</v>
      </c>
      <c r="Q95" s="19">
        <f t="shared" si="24"/>
        <v>15331</v>
      </c>
      <c r="R95" s="32">
        <v>52</v>
      </c>
    </row>
    <row r="96" spans="1:18" ht="12.75">
      <c r="A96" s="10" t="s">
        <v>110</v>
      </c>
      <c r="B96" s="56">
        <v>578</v>
      </c>
      <c r="C96" s="56">
        <v>3113</v>
      </c>
      <c r="D96" s="30">
        <v>10299</v>
      </c>
      <c r="E96" s="31">
        <v>22</v>
      </c>
      <c r="F96" s="31">
        <v>3819</v>
      </c>
      <c r="G96" s="31">
        <v>240</v>
      </c>
      <c r="H96" s="31"/>
      <c r="I96" s="31"/>
      <c r="J96" s="31">
        <f t="shared" si="21"/>
        <v>0</v>
      </c>
      <c r="K96" s="18">
        <f t="shared" si="22"/>
        <v>14380</v>
      </c>
      <c r="L96" s="19">
        <v>0</v>
      </c>
      <c r="M96" s="19">
        <v>0</v>
      </c>
      <c r="N96" s="19">
        <v>0</v>
      </c>
      <c r="O96" s="19"/>
      <c r="P96" s="19">
        <f t="shared" si="23"/>
        <v>0</v>
      </c>
      <c r="Q96" s="19">
        <f t="shared" si="24"/>
        <v>14380</v>
      </c>
      <c r="R96" s="32">
        <v>51.2</v>
      </c>
    </row>
    <row r="97" spans="1:18" ht="12.75">
      <c r="A97" s="10" t="s">
        <v>111</v>
      </c>
      <c r="B97" s="56">
        <v>573</v>
      </c>
      <c r="C97" s="56">
        <v>3113</v>
      </c>
      <c r="D97" s="30">
        <v>8711</v>
      </c>
      <c r="E97" s="31">
        <v>75</v>
      </c>
      <c r="F97" s="31">
        <v>3249</v>
      </c>
      <c r="G97" s="31">
        <v>196</v>
      </c>
      <c r="H97" s="31"/>
      <c r="I97" s="31"/>
      <c r="J97" s="31">
        <f t="shared" si="21"/>
        <v>0</v>
      </c>
      <c r="K97" s="18">
        <f t="shared" si="22"/>
        <v>12231</v>
      </c>
      <c r="L97" s="19">
        <v>0</v>
      </c>
      <c r="M97" s="19">
        <v>0</v>
      </c>
      <c r="N97" s="19">
        <v>0</v>
      </c>
      <c r="O97" s="19"/>
      <c r="P97" s="19">
        <f t="shared" si="23"/>
        <v>0</v>
      </c>
      <c r="Q97" s="19">
        <f t="shared" si="24"/>
        <v>12231</v>
      </c>
      <c r="R97" s="32">
        <v>42.6</v>
      </c>
    </row>
    <row r="98" spans="1:18" ht="12.75">
      <c r="A98" s="10" t="s">
        <v>112</v>
      </c>
      <c r="B98" s="56">
        <v>575</v>
      </c>
      <c r="C98" s="56">
        <v>3113</v>
      </c>
      <c r="D98" s="30">
        <v>9949</v>
      </c>
      <c r="E98" s="31">
        <v>82</v>
      </c>
      <c r="F98" s="31">
        <v>3710</v>
      </c>
      <c r="G98" s="31">
        <v>249</v>
      </c>
      <c r="H98" s="31"/>
      <c r="I98" s="31"/>
      <c r="J98" s="31">
        <f t="shared" si="21"/>
        <v>0</v>
      </c>
      <c r="K98" s="18">
        <f t="shared" si="22"/>
        <v>13990</v>
      </c>
      <c r="L98" s="19">
        <v>0</v>
      </c>
      <c r="M98" s="19">
        <v>0</v>
      </c>
      <c r="N98" s="19">
        <v>0</v>
      </c>
      <c r="O98" s="19"/>
      <c r="P98" s="19">
        <f t="shared" si="23"/>
        <v>0</v>
      </c>
      <c r="Q98" s="19">
        <f t="shared" si="24"/>
        <v>13990</v>
      </c>
      <c r="R98" s="32">
        <v>45.1</v>
      </c>
    </row>
    <row r="99" spans="1:18" ht="12.75">
      <c r="A99" s="10" t="s">
        <v>113</v>
      </c>
      <c r="B99" s="56">
        <v>576</v>
      </c>
      <c r="C99" s="56">
        <v>3113</v>
      </c>
      <c r="D99" s="30">
        <v>11746</v>
      </c>
      <c r="E99" s="31">
        <v>70</v>
      </c>
      <c r="F99" s="31">
        <v>4370</v>
      </c>
      <c r="G99" s="31">
        <v>275</v>
      </c>
      <c r="H99" s="31"/>
      <c r="I99" s="31"/>
      <c r="J99" s="31">
        <f t="shared" si="21"/>
        <v>0</v>
      </c>
      <c r="K99" s="18">
        <f t="shared" si="22"/>
        <v>16461</v>
      </c>
      <c r="L99" s="19">
        <v>0</v>
      </c>
      <c r="M99" s="19">
        <v>0</v>
      </c>
      <c r="N99" s="19">
        <v>0</v>
      </c>
      <c r="O99" s="19"/>
      <c r="P99" s="19">
        <f t="shared" si="23"/>
        <v>0</v>
      </c>
      <c r="Q99" s="19">
        <f t="shared" si="24"/>
        <v>16461</v>
      </c>
      <c r="R99" s="32">
        <v>59.9</v>
      </c>
    </row>
    <row r="100" spans="1:18" ht="12.75">
      <c r="A100" s="12" t="s">
        <v>114</v>
      </c>
      <c r="B100" s="56"/>
      <c r="C100" s="56"/>
      <c r="D100" s="30"/>
      <c r="E100" s="31"/>
      <c r="F100" s="31"/>
      <c r="G100" s="31"/>
      <c r="H100" s="31"/>
      <c r="I100" s="31"/>
      <c r="J100" s="31"/>
      <c r="K100" s="49"/>
      <c r="L100" s="50"/>
      <c r="M100" s="50"/>
      <c r="N100" s="50"/>
      <c r="O100" s="50"/>
      <c r="P100" s="50"/>
      <c r="Q100" s="50"/>
      <c r="R100" s="32"/>
    </row>
    <row r="101" spans="1:18" ht="12.75">
      <c r="A101" s="10" t="s">
        <v>115</v>
      </c>
      <c r="B101" s="56">
        <v>699</v>
      </c>
      <c r="C101" s="56">
        <v>3113</v>
      </c>
      <c r="D101" s="30">
        <v>4631</v>
      </c>
      <c r="E101" s="31">
        <v>10</v>
      </c>
      <c r="F101" s="31">
        <v>1717</v>
      </c>
      <c r="G101" s="31">
        <v>102</v>
      </c>
      <c r="H101" s="31"/>
      <c r="I101" s="31"/>
      <c r="J101" s="31">
        <f>+H101+I101</f>
        <v>0</v>
      </c>
      <c r="K101" s="49">
        <f>+D101+E101+F101+G101+J101</f>
        <v>6460</v>
      </c>
      <c r="L101" s="50">
        <v>0</v>
      </c>
      <c r="M101" s="50">
        <v>0</v>
      </c>
      <c r="N101" s="50">
        <v>0</v>
      </c>
      <c r="O101" s="50"/>
      <c r="P101" s="50">
        <f>+O101</f>
        <v>0</v>
      </c>
      <c r="Q101" s="50">
        <f>+K101+P101</f>
        <v>6460</v>
      </c>
      <c r="R101" s="32">
        <v>23.5</v>
      </c>
    </row>
    <row r="102" spans="1:18" ht="12.75">
      <c r="A102" s="12" t="s">
        <v>15</v>
      </c>
      <c r="B102" s="56"/>
      <c r="C102" s="56"/>
      <c r="D102" s="30"/>
      <c r="E102" s="31"/>
      <c r="F102" s="31"/>
      <c r="G102" s="31"/>
      <c r="H102" s="31"/>
      <c r="I102" s="31"/>
      <c r="J102" s="31"/>
      <c r="K102" s="18"/>
      <c r="L102" s="19"/>
      <c r="M102" s="19"/>
      <c r="N102" s="19"/>
      <c r="O102" s="19"/>
      <c r="P102" s="19"/>
      <c r="Q102" s="19"/>
      <c r="R102" s="32"/>
    </row>
    <row r="103" spans="1:18" ht="12.75">
      <c r="A103" s="10" t="s">
        <v>116</v>
      </c>
      <c r="B103" s="56">
        <v>698</v>
      </c>
      <c r="C103" s="56">
        <v>3113</v>
      </c>
      <c r="D103" s="30">
        <v>4540</v>
      </c>
      <c r="E103" s="31">
        <v>85</v>
      </c>
      <c r="F103" s="31">
        <v>1710</v>
      </c>
      <c r="G103" s="31">
        <v>119</v>
      </c>
      <c r="H103" s="31"/>
      <c r="I103" s="31"/>
      <c r="J103" s="31">
        <f>+H103+I103</f>
        <v>0</v>
      </c>
      <c r="K103" s="49">
        <f>+D103+E103+F103+G103+J103</f>
        <v>6454</v>
      </c>
      <c r="L103" s="50">
        <v>0</v>
      </c>
      <c r="M103" s="50">
        <v>0</v>
      </c>
      <c r="N103" s="50">
        <v>0</v>
      </c>
      <c r="O103" s="50"/>
      <c r="P103" s="50">
        <f>+O103</f>
        <v>0</v>
      </c>
      <c r="Q103" s="50">
        <f>+K103+P103</f>
        <v>6454</v>
      </c>
      <c r="R103" s="32">
        <v>19.5</v>
      </c>
    </row>
    <row r="104" spans="1:18" ht="12.75">
      <c r="A104" s="12" t="s">
        <v>16</v>
      </c>
      <c r="B104" s="56"/>
      <c r="C104" s="56"/>
      <c r="D104" s="30"/>
      <c r="E104" s="31"/>
      <c r="F104" s="31"/>
      <c r="G104" s="31"/>
      <c r="H104" s="31"/>
      <c r="I104" s="31"/>
      <c r="J104" s="31"/>
      <c r="K104" s="18"/>
      <c r="L104" s="19"/>
      <c r="M104" s="19"/>
      <c r="N104" s="19"/>
      <c r="O104" s="19"/>
      <c r="P104" s="19"/>
      <c r="Q104" s="19"/>
      <c r="R104" s="32"/>
    </row>
    <row r="105" spans="1:18" ht="13.5" thickBot="1">
      <c r="A105" s="11" t="s">
        <v>117</v>
      </c>
      <c r="B105" s="69">
        <v>697</v>
      </c>
      <c r="C105" s="69">
        <v>3113</v>
      </c>
      <c r="D105" s="33">
        <v>8615</v>
      </c>
      <c r="E105" s="34">
        <v>50</v>
      </c>
      <c r="F105" s="34">
        <v>3206</v>
      </c>
      <c r="G105" s="34">
        <v>226</v>
      </c>
      <c r="H105" s="34"/>
      <c r="I105" s="34"/>
      <c r="J105" s="34">
        <f>+H105+I105</f>
        <v>0</v>
      </c>
      <c r="K105" s="71">
        <f>+D105+E105+F105+G105+J105</f>
        <v>12097</v>
      </c>
      <c r="L105" s="72">
        <v>0</v>
      </c>
      <c r="M105" s="72">
        <v>0</v>
      </c>
      <c r="N105" s="72">
        <v>0</v>
      </c>
      <c r="O105" s="72"/>
      <c r="P105" s="72">
        <f>+O105</f>
        <v>0</v>
      </c>
      <c r="Q105" s="72">
        <f>+K105+P105</f>
        <v>12097</v>
      </c>
      <c r="R105" s="35">
        <v>37.8</v>
      </c>
    </row>
    <row r="106" spans="1:18" ht="13.5" thickBot="1">
      <c r="A106" s="14" t="s">
        <v>118</v>
      </c>
      <c r="B106" s="70"/>
      <c r="C106" s="70"/>
      <c r="D106" s="36">
        <f aca="true" t="shared" si="25" ref="D106:R106">SUM(D85:D105)</f>
        <v>184083</v>
      </c>
      <c r="E106" s="37">
        <f t="shared" si="25"/>
        <v>1569</v>
      </c>
      <c r="F106" s="37">
        <f t="shared" si="25"/>
        <v>68660</v>
      </c>
      <c r="G106" s="37">
        <f t="shared" si="25"/>
        <v>4569</v>
      </c>
      <c r="H106" s="37">
        <f t="shared" si="25"/>
        <v>0</v>
      </c>
      <c r="I106" s="37">
        <f t="shared" si="25"/>
        <v>0</v>
      </c>
      <c r="J106" s="37">
        <f t="shared" si="25"/>
        <v>0</v>
      </c>
      <c r="K106" s="37">
        <f t="shared" si="25"/>
        <v>258881</v>
      </c>
      <c r="L106" s="37">
        <f t="shared" si="25"/>
        <v>0</v>
      </c>
      <c r="M106" s="37">
        <f t="shared" si="25"/>
        <v>0</v>
      </c>
      <c r="N106" s="37">
        <f t="shared" si="25"/>
        <v>0</v>
      </c>
      <c r="O106" s="37">
        <f t="shared" si="25"/>
        <v>0</v>
      </c>
      <c r="P106" s="37">
        <f t="shared" si="25"/>
        <v>0</v>
      </c>
      <c r="Q106" s="37">
        <f t="shared" si="25"/>
        <v>258881</v>
      </c>
      <c r="R106" s="38">
        <f t="shared" si="25"/>
        <v>872.2</v>
      </c>
    </row>
    <row r="107" spans="1:18" ht="12.75">
      <c r="A107" s="9" t="s">
        <v>119</v>
      </c>
      <c r="B107" s="16"/>
      <c r="C107" s="16"/>
      <c r="D107" s="25"/>
      <c r="E107" s="26"/>
      <c r="F107" s="26"/>
      <c r="G107" s="26"/>
      <c r="H107" s="26"/>
      <c r="I107" s="26"/>
      <c r="J107" s="26"/>
      <c r="K107" s="27"/>
      <c r="L107" s="28"/>
      <c r="M107" s="28"/>
      <c r="N107" s="28"/>
      <c r="O107" s="28"/>
      <c r="P107" s="28"/>
      <c r="Q107" s="28"/>
      <c r="R107" s="29"/>
    </row>
    <row r="108" spans="1:18" ht="12.75">
      <c r="A108" s="10" t="s">
        <v>120</v>
      </c>
      <c r="B108" s="56">
        <v>592</v>
      </c>
      <c r="C108" s="56">
        <v>3113</v>
      </c>
      <c r="D108" s="30">
        <v>9054</v>
      </c>
      <c r="E108" s="31">
        <v>50</v>
      </c>
      <c r="F108" s="31">
        <v>3367</v>
      </c>
      <c r="G108" s="31">
        <v>215</v>
      </c>
      <c r="H108" s="31"/>
      <c r="I108" s="31"/>
      <c r="J108" s="31">
        <f aca="true" t="shared" si="26" ref="J108:J114">+H108+I108</f>
        <v>0</v>
      </c>
      <c r="K108" s="18">
        <f aca="true" t="shared" si="27" ref="K108:K114">+D108+E108+F108+G108+J108</f>
        <v>12686</v>
      </c>
      <c r="L108" s="19">
        <v>0</v>
      </c>
      <c r="M108" s="19">
        <v>0</v>
      </c>
      <c r="N108" s="19">
        <v>0</v>
      </c>
      <c r="O108" s="19"/>
      <c r="P108" s="19">
        <f aca="true" t="shared" si="28" ref="P108:P114">+O108</f>
        <v>0</v>
      </c>
      <c r="Q108" s="19">
        <f aca="true" t="shared" si="29" ref="Q108:Q114">+K108+P108</f>
        <v>12686</v>
      </c>
      <c r="R108" s="32">
        <v>40.2</v>
      </c>
    </row>
    <row r="109" spans="1:18" ht="12.75">
      <c r="A109" s="10" t="s">
        <v>121</v>
      </c>
      <c r="B109" s="56">
        <v>591</v>
      </c>
      <c r="C109" s="56">
        <v>3113</v>
      </c>
      <c r="D109" s="30">
        <v>7562</v>
      </c>
      <c r="E109" s="31">
        <v>60</v>
      </c>
      <c r="F109" s="31">
        <v>2819</v>
      </c>
      <c r="G109" s="31">
        <v>176</v>
      </c>
      <c r="H109" s="31"/>
      <c r="I109" s="31"/>
      <c r="J109" s="31">
        <f t="shared" si="26"/>
        <v>0</v>
      </c>
      <c r="K109" s="18">
        <f t="shared" si="27"/>
        <v>10617</v>
      </c>
      <c r="L109" s="19">
        <v>0</v>
      </c>
      <c r="M109" s="19">
        <v>0</v>
      </c>
      <c r="N109" s="19">
        <v>0</v>
      </c>
      <c r="O109" s="19"/>
      <c r="P109" s="19">
        <f t="shared" si="28"/>
        <v>0</v>
      </c>
      <c r="Q109" s="19">
        <f t="shared" si="29"/>
        <v>10617</v>
      </c>
      <c r="R109" s="32">
        <v>36</v>
      </c>
    </row>
    <row r="110" spans="1:18" ht="12.75">
      <c r="A110" s="10" t="s">
        <v>122</v>
      </c>
      <c r="B110" s="56">
        <v>593</v>
      </c>
      <c r="C110" s="56">
        <v>3113</v>
      </c>
      <c r="D110" s="30">
        <v>6928</v>
      </c>
      <c r="E110" s="31">
        <v>65</v>
      </c>
      <c r="F110" s="31">
        <v>2587</v>
      </c>
      <c r="G110" s="31">
        <v>152</v>
      </c>
      <c r="H110" s="31"/>
      <c r="I110" s="31"/>
      <c r="J110" s="31">
        <f t="shared" si="26"/>
        <v>0</v>
      </c>
      <c r="K110" s="18">
        <f t="shared" si="27"/>
        <v>9732</v>
      </c>
      <c r="L110" s="19">
        <v>0</v>
      </c>
      <c r="M110" s="19">
        <v>0</v>
      </c>
      <c r="N110" s="19">
        <v>0</v>
      </c>
      <c r="O110" s="19"/>
      <c r="P110" s="19">
        <f t="shared" si="28"/>
        <v>0</v>
      </c>
      <c r="Q110" s="19">
        <f t="shared" si="29"/>
        <v>9732</v>
      </c>
      <c r="R110" s="32">
        <v>33</v>
      </c>
    </row>
    <row r="111" spans="1:18" ht="12.75">
      <c r="A111" s="10" t="s">
        <v>123</v>
      </c>
      <c r="B111" s="56">
        <v>595</v>
      </c>
      <c r="C111" s="56">
        <v>3113</v>
      </c>
      <c r="D111" s="30">
        <v>6070</v>
      </c>
      <c r="E111" s="31">
        <v>10</v>
      </c>
      <c r="F111" s="31">
        <v>2249</v>
      </c>
      <c r="G111" s="31">
        <v>138</v>
      </c>
      <c r="H111" s="31"/>
      <c r="I111" s="31"/>
      <c r="J111" s="31">
        <f t="shared" si="26"/>
        <v>0</v>
      </c>
      <c r="K111" s="18">
        <f t="shared" si="27"/>
        <v>8467</v>
      </c>
      <c r="L111" s="19">
        <v>0</v>
      </c>
      <c r="M111" s="19">
        <v>0</v>
      </c>
      <c r="N111" s="19">
        <v>0</v>
      </c>
      <c r="O111" s="19"/>
      <c r="P111" s="19">
        <f t="shared" si="28"/>
        <v>0</v>
      </c>
      <c r="Q111" s="19">
        <f t="shared" si="29"/>
        <v>8467</v>
      </c>
      <c r="R111" s="32">
        <v>28.2</v>
      </c>
    </row>
    <row r="112" spans="1:18" ht="12.75">
      <c r="A112" s="10" t="s">
        <v>124</v>
      </c>
      <c r="B112" s="56">
        <v>590</v>
      </c>
      <c r="C112" s="56">
        <v>3113</v>
      </c>
      <c r="D112" s="30">
        <v>8732</v>
      </c>
      <c r="E112" s="31">
        <v>60</v>
      </c>
      <c r="F112" s="31">
        <v>3252</v>
      </c>
      <c r="G112" s="31">
        <v>214</v>
      </c>
      <c r="H112" s="31"/>
      <c r="I112" s="31"/>
      <c r="J112" s="31">
        <f t="shared" si="26"/>
        <v>0</v>
      </c>
      <c r="K112" s="18">
        <f t="shared" si="27"/>
        <v>12258</v>
      </c>
      <c r="L112" s="19">
        <v>0</v>
      </c>
      <c r="M112" s="19">
        <v>0</v>
      </c>
      <c r="N112" s="19">
        <v>0</v>
      </c>
      <c r="O112" s="19"/>
      <c r="P112" s="19">
        <f t="shared" si="28"/>
        <v>0</v>
      </c>
      <c r="Q112" s="19">
        <f t="shared" si="29"/>
        <v>12258</v>
      </c>
      <c r="R112" s="32">
        <v>40.7</v>
      </c>
    </row>
    <row r="113" spans="1:18" ht="12.75">
      <c r="A113" s="10" t="s">
        <v>125</v>
      </c>
      <c r="B113" s="56">
        <v>594</v>
      </c>
      <c r="C113" s="56">
        <v>3113</v>
      </c>
      <c r="D113" s="30">
        <v>11756</v>
      </c>
      <c r="E113" s="31">
        <v>20</v>
      </c>
      <c r="F113" s="31">
        <v>4357</v>
      </c>
      <c r="G113" s="31">
        <v>245</v>
      </c>
      <c r="H113" s="31"/>
      <c r="I113" s="31"/>
      <c r="J113" s="31">
        <f t="shared" si="26"/>
        <v>0</v>
      </c>
      <c r="K113" s="18">
        <f t="shared" si="27"/>
        <v>16378</v>
      </c>
      <c r="L113" s="19">
        <v>0</v>
      </c>
      <c r="M113" s="19">
        <v>0</v>
      </c>
      <c r="N113" s="19">
        <v>0</v>
      </c>
      <c r="O113" s="19"/>
      <c r="P113" s="19">
        <f t="shared" si="28"/>
        <v>0</v>
      </c>
      <c r="Q113" s="19">
        <f t="shared" si="29"/>
        <v>16378</v>
      </c>
      <c r="R113" s="32">
        <v>58</v>
      </c>
    </row>
    <row r="114" spans="1:18" ht="12.75">
      <c r="A114" s="10" t="s">
        <v>126</v>
      </c>
      <c r="B114" s="56">
        <v>589</v>
      </c>
      <c r="C114" s="56">
        <v>3113</v>
      </c>
      <c r="D114" s="30">
        <v>14218</v>
      </c>
      <c r="E114" s="31">
        <v>74</v>
      </c>
      <c r="F114" s="31">
        <v>5287</v>
      </c>
      <c r="G114" s="31">
        <v>334</v>
      </c>
      <c r="H114" s="31"/>
      <c r="I114" s="31"/>
      <c r="J114" s="31">
        <f t="shared" si="26"/>
        <v>0</v>
      </c>
      <c r="K114" s="18">
        <f t="shared" si="27"/>
        <v>19913</v>
      </c>
      <c r="L114" s="19">
        <v>0</v>
      </c>
      <c r="M114" s="19">
        <v>0</v>
      </c>
      <c r="N114" s="19">
        <v>0</v>
      </c>
      <c r="O114" s="19"/>
      <c r="P114" s="19">
        <f t="shared" si="28"/>
        <v>0</v>
      </c>
      <c r="Q114" s="19">
        <f t="shared" si="29"/>
        <v>19913</v>
      </c>
      <c r="R114" s="32">
        <v>70</v>
      </c>
    </row>
    <row r="115" spans="1:18" ht="12.75">
      <c r="A115" s="12" t="s">
        <v>17</v>
      </c>
      <c r="B115" s="56"/>
      <c r="C115" s="56"/>
      <c r="D115" s="30"/>
      <c r="E115" s="31"/>
      <c r="F115" s="31"/>
      <c r="G115" s="31"/>
      <c r="H115" s="31"/>
      <c r="I115" s="31"/>
      <c r="J115" s="31"/>
      <c r="K115" s="49"/>
      <c r="L115" s="50"/>
      <c r="M115" s="50"/>
      <c r="N115" s="50"/>
      <c r="O115" s="50"/>
      <c r="P115" s="50"/>
      <c r="Q115" s="50"/>
      <c r="R115" s="32"/>
    </row>
    <row r="116" spans="1:18" ht="13.5" thickBot="1">
      <c r="A116" s="11" t="s">
        <v>127</v>
      </c>
      <c r="B116" s="69">
        <v>1329</v>
      </c>
      <c r="C116" s="69">
        <v>3117</v>
      </c>
      <c r="D116" s="33">
        <v>2040</v>
      </c>
      <c r="E116" s="34">
        <v>0</v>
      </c>
      <c r="F116" s="34">
        <v>755</v>
      </c>
      <c r="G116" s="34">
        <v>63</v>
      </c>
      <c r="H116" s="34"/>
      <c r="I116" s="34"/>
      <c r="J116" s="34">
        <f>+H116+I116</f>
        <v>0</v>
      </c>
      <c r="K116" s="71">
        <f>+D116+E116+F116+G116+J116</f>
        <v>2858</v>
      </c>
      <c r="L116" s="72">
        <v>0</v>
      </c>
      <c r="M116" s="72">
        <v>0</v>
      </c>
      <c r="N116" s="72">
        <v>0</v>
      </c>
      <c r="O116" s="72"/>
      <c r="P116" s="72">
        <f>+O116</f>
        <v>0</v>
      </c>
      <c r="Q116" s="72">
        <f>+K116+P116</f>
        <v>2858</v>
      </c>
      <c r="R116" s="35">
        <v>10.3</v>
      </c>
    </row>
    <row r="117" spans="1:18" ht="13.5" thickBot="1">
      <c r="A117" s="14" t="s">
        <v>128</v>
      </c>
      <c r="B117" s="70"/>
      <c r="C117" s="70"/>
      <c r="D117" s="36">
        <f aca="true" t="shared" si="30" ref="D117:R117">SUM(D108:D116)</f>
        <v>66360</v>
      </c>
      <c r="E117" s="37">
        <f t="shared" si="30"/>
        <v>339</v>
      </c>
      <c r="F117" s="37">
        <f t="shared" si="30"/>
        <v>24673</v>
      </c>
      <c r="G117" s="37">
        <f t="shared" si="30"/>
        <v>1537</v>
      </c>
      <c r="H117" s="37">
        <f t="shared" si="30"/>
        <v>0</v>
      </c>
      <c r="I117" s="37">
        <f t="shared" si="30"/>
        <v>0</v>
      </c>
      <c r="J117" s="37">
        <f t="shared" si="30"/>
        <v>0</v>
      </c>
      <c r="K117" s="37">
        <f t="shared" si="30"/>
        <v>92909</v>
      </c>
      <c r="L117" s="37">
        <f t="shared" si="30"/>
        <v>0</v>
      </c>
      <c r="M117" s="37">
        <f t="shared" si="30"/>
        <v>0</v>
      </c>
      <c r="N117" s="37">
        <f t="shared" si="30"/>
        <v>0</v>
      </c>
      <c r="O117" s="37">
        <f t="shared" si="30"/>
        <v>0</v>
      </c>
      <c r="P117" s="37">
        <f t="shared" si="30"/>
        <v>0</v>
      </c>
      <c r="Q117" s="37">
        <f t="shared" si="30"/>
        <v>92909</v>
      </c>
      <c r="R117" s="38">
        <f t="shared" si="30"/>
        <v>316.40000000000003</v>
      </c>
    </row>
    <row r="118" spans="1:18" ht="12.75">
      <c r="A118" s="9" t="s">
        <v>129</v>
      </c>
      <c r="B118" s="16"/>
      <c r="C118" s="16"/>
      <c r="D118" s="25"/>
      <c r="E118" s="26"/>
      <c r="F118" s="26"/>
      <c r="G118" s="26"/>
      <c r="H118" s="26"/>
      <c r="I118" s="26"/>
      <c r="J118" s="26"/>
      <c r="K118" s="27"/>
      <c r="L118" s="28"/>
      <c r="M118" s="28"/>
      <c r="N118" s="28"/>
      <c r="O118" s="28"/>
      <c r="P118" s="28"/>
      <c r="Q118" s="28"/>
      <c r="R118" s="29"/>
    </row>
    <row r="119" spans="1:18" ht="12.75">
      <c r="A119" s="10" t="s">
        <v>130</v>
      </c>
      <c r="B119" s="56">
        <v>596</v>
      </c>
      <c r="C119" s="56">
        <v>3113</v>
      </c>
      <c r="D119" s="17">
        <v>11317</v>
      </c>
      <c r="E119" s="18">
        <v>110</v>
      </c>
      <c r="F119" s="18">
        <v>4221</v>
      </c>
      <c r="G119" s="18">
        <v>270</v>
      </c>
      <c r="H119" s="18"/>
      <c r="I119" s="18"/>
      <c r="J119" s="31">
        <f aca="true" t="shared" si="31" ref="J119:J134">+H119+I119</f>
        <v>0</v>
      </c>
      <c r="K119" s="18">
        <f aca="true" t="shared" si="32" ref="K119:K134">+D119+E119+F119+G119+J119</f>
        <v>15918</v>
      </c>
      <c r="L119" s="19">
        <v>0</v>
      </c>
      <c r="M119" s="19">
        <v>0</v>
      </c>
      <c r="N119" s="19">
        <v>0</v>
      </c>
      <c r="O119" s="19"/>
      <c r="P119" s="19">
        <f aca="true" t="shared" si="33" ref="P119:P134">+O119</f>
        <v>0</v>
      </c>
      <c r="Q119" s="19">
        <f aca="true" t="shared" si="34" ref="Q119:Q134">+K119+P119</f>
        <v>15918</v>
      </c>
      <c r="R119" s="32">
        <v>55.4</v>
      </c>
    </row>
    <row r="120" spans="1:18" ht="12.75">
      <c r="A120" s="10" t="s">
        <v>131</v>
      </c>
      <c r="B120" s="56">
        <v>601</v>
      </c>
      <c r="C120" s="56">
        <v>3113</v>
      </c>
      <c r="D120" s="17">
        <v>15796</v>
      </c>
      <c r="E120" s="18">
        <v>90</v>
      </c>
      <c r="F120" s="18">
        <v>5876</v>
      </c>
      <c r="G120" s="18">
        <v>410</v>
      </c>
      <c r="H120" s="18"/>
      <c r="I120" s="18"/>
      <c r="J120" s="31">
        <f t="shared" si="31"/>
        <v>0</v>
      </c>
      <c r="K120" s="18">
        <f t="shared" si="32"/>
        <v>22172</v>
      </c>
      <c r="L120" s="19">
        <v>0</v>
      </c>
      <c r="M120" s="19">
        <v>0</v>
      </c>
      <c r="N120" s="19">
        <v>0</v>
      </c>
      <c r="O120" s="19"/>
      <c r="P120" s="19">
        <f t="shared" si="33"/>
        <v>0</v>
      </c>
      <c r="Q120" s="19">
        <f t="shared" si="34"/>
        <v>22172</v>
      </c>
      <c r="R120" s="32">
        <v>74.1</v>
      </c>
    </row>
    <row r="121" spans="1:18" ht="12.75">
      <c r="A121" s="10" t="s">
        <v>132</v>
      </c>
      <c r="B121" s="56">
        <v>604</v>
      </c>
      <c r="C121" s="56">
        <v>3113</v>
      </c>
      <c r="D121" s="17">
        <v>8521</v>
      </c>
      <c r="E121" s="18">
        <v>80</v>
      </c>
      <c r="F121" s="18">
        <v>3181</v>
      </c>
      <c r="G121" s="18">
        <v>180</v>
      </c>
      <c r="H121" s="18"/>
      <c r="I121" s="18"/>
      <c r="J121" s="31">
        <f t="shared" si="31"/>
        <v>0</v>
      </c>
      <c r="K121" s="18">
        <f t="shared" si="32"/>
        <v>11962</v>
      </c>
      <c r="L121" s="19">
        <v>0</v>
      </c>
      <c r="M121" s="19">
        <v>0</v>
      </c>
      <c r="N121" s="19">
        <v>0</v>
      </c>
      <c r="O121" s="19"/>
      <c r="P121" s="19">
        <f t="shared" si="33"/>
        <v>0</v>
      </c>
      <c r="Q121" s="19">
        <f t="shared" si="34"/>
        <v>11962</v>
      </c>
      <c r="R121" s="32">
        <v>46</v>
      </c>
    </row>
    <row r="122" spans="1:18" ht="12.75">
      <c r="A122" s="10" t="s">
        <v>133</v>
      </c>
      <c r="B122" s="56">
        <v>597</v>
      </c>
      <c r="C122" s="56">
        <v>3113</v>
      </c>
      <c r="D122" s="17">
        <v>9826</v>
      </c>
      <c r="E122" s="18">
        <v>82</v>
      </c>
      <c r="F122" s="18">
        <v>3664</v>
      </c>
      <c r="G122" s="18">
        <v>241</v>
      </c>
      <c r="H122" s="18"/>
      <c r="I122" s="18"/>
      <c r="J122" s="31">
        <f t="shared" si="31"/>
        <v>0</v>
      </c>
      <c r="K122" s="18">
        <f t="shared" si="32"/>
        <v>13813</v>
      </c>
      <c r="L122" s="19">
        <v>0</v>
      </c>
      <c r="M122" s="19">
        <v>0</v>
      </c>
      <c r="N122" s="19">
        <v>0</v>
      </c>
      <c r="O122" s="19"/>
      <c r="P122" s="19">
        <f t="shared" si="33"/>
        <v>0</v>
      </c>
      <c r="Q122" s="19">
        <f t="shared" si="34"/>
        <v>13813</v>
      </c>
      <c r="R122" s="32">
        <v>45</v>
      </c>
    </row>
    <row r="123" spans="1:18" ht="12.75">
      <c r="A123" s="10" t="s">
        <v>134</v>
      </c>
      <c r="B123" s="56">
        <v>603</v>
      </c>
      <c r="C123" s="56">
        <v>3113</v>
      </c>
      <c r="D123" s="17">
        <v>14836</v>
      </c>
      <c r="E123" s="18">
        <v>70</v>
      </c>
      <c r="F123" s="18">
        <v>5513</v>
      </c>
      <c r="G123" s="18">
        <v>356</v>
      </c>
      <c r="H123" s="18"/>
      <c r="I123" s="18"/>
      <c r="J123" s="31">
        <f t="shared" si="31"/>
        <v>0</v>
      </c>
      <c r="K123" s="18">
        <f t="shared" si="32"/>
        <v>20775</v>
      </c>
      <c r="L123" s="19">
        <v>0</v>
      </c>
      <c r="M123" s="19">
        <v>0</v>
      </c>
      <c r="N123" s="19">
        <v>0</v>
      </c>
      <c r="O123" s="19"/>
      <c r="P123" s="19">
        <f t="shared" si="33"/>
        <v>0</v>
      </c>
      <c r="Q123" s="19">
        <f t="shared" si="34"/>
        <v>20775</v>
      </c>
      <c r="R123" s="32">
        <v>74.6</v>
      </c>
    </row>
    <row r="124" spans="1:18" ht="12.75">
      <c r="A124" s="10" t="s">
        <v>135</v>
      </c>
      <c r="B124" s="56">
        <v>600</v>
      </c>
      <c r="C124" s="56">
        <v>3113</v>
      </c>
      <c r="D124" s="17">
        <v>8828</v>
      </c>
      <c r="E124" s="18">
        <v>130</v>
      </c>
      <c r="F124" s="18">
        <v>3307</v>
      </c>
      <c r="G124" s="18">
        <v>221</v>
      </c>
      <c r="H124" s="18"/>
      <c r="I124" s="18"/>
      <c r="J124" s="31">
        <f t="shared" si="31"/>
        <v>0</v>
      </c>
      <c r="K124" s="18">
        <f t="shared" si="32"/>
        <v>12486</v>
      </c>
      <c r="L124" s="19">
        <v>0</v>
      </c>
      <c r="M124" s="19">
        <v>0</v>
      </c>
      <c r="N124" s="19">
        <v>0</v>
      </c>
      <c r="O124" s="19"/>
      <c r="P124" s="19">
        <f t="shared" si="33"/>
        <v>0</v>
      </c>
      <c r="Q124" s="19">
        <f t="shared" si="34"/>
        <v>12486</v>
      </c>
      <c r="R124" s="32">
        <v>42.9</v>
      </c>
    </row>
    <row r="125" spans="1:18" ht="12.75">
      <c r="A125" s="10" t="s">
        <v>136</v>
      </c>
      <c r="B125" s="56">
        <v>611</v>
      </c>
      <c r="C125" s="56">
        <v>3113</v>
      </c>
      <c r="D125" s="17">
        <v>8162</v>
      </c>
      <c r="E125" s="18">
        <v>140</v>
      </c>
      <c r="F125" s="18">
        <v>3069</v>
      </c>
      <c r="G125" s="18">
        <v>193</v>
      </c>
      <c r="H125" s="18"/>
      <c r="I125" s="18"/>
      <c r="J125" s="31">
        <f t="shared" si="31"/>
        <v>0</v>
      </c>
      <c r="K125" s="18">
        <f t="shared" si="32"/>
        <v>11564</v>
      </c>
      <c r="L125" s="19">
        <v>0</v>
      </c>
      <c r="M125" s="19">
        <v>0</v>
      </c>
      <c r="N125" s="19">
        <v>0</v>
      </c>
      <c r="O125" s="19"/>
      <c r="P125" s="19">
        <f t="shared" si="33"/>
        <v>0</v>
      </c>
      <c r="Q125" s="19">
        <f t="shared" si="34"/>
        <v>11564</v>
      </c>
      <c r="R125" s="32">
        <v>41.2</v>
      </c>
    </row>
    <row r="126" spans="1:18" ht="12.75">
      <c r="A126" s="10" t="s">
        <v>137</v>
      </c>
      <c r="B126" s="56">
        <v>606</v>
      </c>
      <c r="C126" s="56">
        <v>3113</v>
      </c>
      <c r="D126" s="17">
        <v>8110</v>
      </c>
      <c r="E126" s="18">
        <v>70</v>
      </c>
      <c r="F126" s="18">
        <v>3025</v>
      </c>
      <c r="G126" s="18">
        <v>170</v>
      </c>
      <c r="H126" s="18"/>
      <c r="I126" s="18"/>
      <c r="J126" s="31">
        <f t="shared" si="31"/>
        <v>0</v>
      </c>
      <c r="K126" s="18">
        <f t="shared" si="32"/>
        <v>11375</v>
      </c>
      <c r="L126" s="19">
        <v>0</v>
      </c>
      <c r="M126" s="19">
        <v>0</v>
      </c>
      <c r="N126" s="19">
        <v>0</v>
      </c>
      <c r="O126" s="19"/>
      <c r="P126" s="19">
        <f t="shared" si="33"/>
        <v>0</v>
      </c>
      <c r="Q126" s="19">
        <f t="shared" si="34"/>
        <v>11375</v>
      </c>
      <c r="R126" s="32">
        <v>39</v>
      </c>
    </row>
    <row r="127" spans="1:18" ht="12.75">
      <c r="A127" s="10" t="s">
        <v>138</v>
      </c>
      <c r="B127" s="56">
        <v>608</v>
      </c>
      <c r="C127" s="56">
        <v>3113</v>
      </c>
      <c r="D127" s="17">
        <v>6188</v>
      </c>
      <c r="E127" s="18">
        <v>25</v>
      </c>
      <c r="F127" s="18">
        <v>2298</v>
      </c>
      <c r="G127" s="18">
        <v>161</v>
      </c>
      <c r="H127" s="18"/>
      <c r="I127" s="18"/>
      <c r="J127" s="31">
        <f t="shared" si="31"/>
        <v>0</v>
      </c>
      <c r="K127" s="18">
        <f t="shared" si="32"/>
        <v>8672</v>
      </c>
      <c r="L127" s="19">
        <v>0</v>
      </c>
      <c r="M127" s="19">
        <v>0</v>
      </c>
      <c r="N127" s="19">
        <v>0</v>
      </c>
      <c r="O127" s="19"/>
      <c r="P127" s="19">
        <f t="shared" si="33"/>
        <v>0</v>
      </c>
      <c r="Q127" s="19">
        <f t="shared" si="34"/>
        <v>8672</v>
      </c>
      <c r="R127" s="32">
        <v>29.3</v>
      </c>
    </row>
    <row r="128" spans="1:18" ht="12.75">
      <c r="A128" s="10" t="s">
        <v>139</v>
      </c>
      <c r="B128" s="56">
        <v>609</v>
      </c>
      <c r="C128" s="56">
        <v>3113</v>
      </c>
      <c r="D128" s="17">
        <v>7764</v>
      </c>
      <c r="E128" s="18">
        <v>90</v>
      </c>
      <c r="F128" s="18">
        <v>2905</v>
      </c>
      <c r="G128" s="18">
        <v>178</v>
      </c>
      <c r="H128" s="18"/>
      <c r="I128" s="18"/>
      <c r="J128" s="31">
        <f t="shared" si="31"/>
        <v>0</v>
      </c>
      <c r="K128" s="18">
        <f t="shared" si="32"/>
        <v>10937</v>
      </c>
      <c r="L128" s="19">
        <v>0</v>
      </c>
      <c r="M128" s="19">
        <v>0</v>
      </c>
      <c r="N128" s="19">
        <v>0</v>
      </c>
      <c r="O128" s="19"/>
      <c r="P128" s="19">
        <f t="shared" si="33"/>
        <v>0</v>
      </c>
      <c r="Q128" s="19">
        <f t="shared" si="34"/>
        <v>10937</v>
      </c>
      <c r="R128" s="32">
        <v>35.3</v>
      </c>
    </row>
    <row r="129" spans="1:18" ht="12.75">
      <c r="A129" s="10" t="s">
        <v>140</v>
      </c>
      <c r="B129" s="56">
        <v>605</v>
      </c>
      <c r="C129" s="56">
        <v>3113</v>
      </c>
      <c r="D129" s="17">
        <v>7584</v>
      </c>
      <c r="E129" s="18">
        <v>58</v>
      </c>
      <c r="F129" s="18">
        <v>2824</v>
      </c>
      <c r="G129" s="18">
        <v>180</v>
      </c>
      <c r="H129" s="18"/>
      <c r="I129" s="18"/>
      <c r="J129" s="31">
        <f t="shared" si="31"/>
        <v>0</v>
      </c>
      <c r="K129" s="18">
        <f t="shared" si="32"/>
        <v>10646</v>
      </c>
      <c r="L129" s="19">
        <v>0</v>
      </c>
      <c r="M129" s="19">
        <v>0</v>
      </c>
      <c r="N129" s="19">
        <v>0</v>
      </c>
      <c r="O129" s="19"/>
      <c r="P129" s="19">
        <f t="shared" si="33"/>
        <v>0</v>
      </c>
      <c r="Q129" s="19">
        <f t="shared" si="34"/>
        <v>10646</v>
      </c>
      <c r="R129" s="32">
        <v>35</v>
      </c>
    </row>
    <row r="130" spans="1:18" ht="12.75">
      <c r="A130" s="10" t="s">
        <v>141</v>
      </c>
      <c r="B130" s="56">
        <v>602</v>
      </c>
      <c r="C130" s="56">
        <v>3113</v>
      </c>
      <c r="D130" s="17">
        <v>11257</v>
      </c>
      <c r="E130" s="18">
        <v>120</v>
      </c>
      <c r="F130" s="18">
        <v>4207</v>
      </c>
      <c r="G130" s="18">
        <v>258</v>
      </c>
      <c r="H130" s="18"/>
      <c r="I130" s="18"/>
      <c r="J130" s="31">
        <f t="shared" si="31"/>
        <v>0</v>
      </c>
      <c r="K130" s="18">
        <f t="shared" si="32"/>
        <v>15842</v>
      </c>
      <c r="L130" s="19">
        <v>0</v>
      </c>
      <c r="M130" s="19">
        <v>0</v>
      </c>
      <c r="N130" s="19">
        <v>0</v>
      </c>
      <c r="O130" s="19"/>
      <c r="P130" s="19">
        <f t="shared" si="33"/>
        <v>0</v>
      </c>
      <c r="Q130" s="19">
        <f t="shared" si="34"/>
        <v>15842</v>
      </c>
      <c r="R130" s="32">
        <v>54.6</v>
      </c>
    </row>
    <row r="131" spans="1:18" ht="12.75">
      <c r="A131" s="10" t="s">
        <v>142</v>
      </c>
      <c r="B131" s="56">
        <v>610</v>
      </c>
      <c r="C131" s="56">
        <v>3113</v>
      </c>
      <c r="D131" s="17">
        <v>9664</v>
      </c>
      <c r="E131" s="18">
        <v>180</v>
      </c>
      <c r="F131" s="18">
        <v>3635</v>
      </c>
      <c r="G131" s="18">
        <v>224</v>
      </c>
      <c r="H131" s="18"/>
      <c r="I131" s="18"/>
      <c r="J131" s="31">
        <f t="shared" si="31"/>
        <v>0</v>
      </c>
      <c r="K131" s="18">
        <f t="shared" si="32"/>
        <v>13703</v>
      </c>
      <c r="L131" s="19">
        <v>0</v>
      </c>
      <c r="M131" s="19">
        <v>0</v>
      </c>
      <c r="N131" s="19">
        <v>0</v>
      </c>
      <c r="O131" s="19"/>
      <c r="P131" s="19">
        <f t="shared" si="33"/>
        <v>0</v>
      </c>
      <c r="Q131" s="19">
        <f t="shared" si="34"/>
        <v>13703</v>
      </c>
      <c r="R131" s="32">
        <v>48.8</v>
      </c>
    </row>
    <row r="132" spans="1:18" ht="12.75">
      <c r="A132" s="10" t="s">
        <v>143</v>
      </c>
      <c r="B132" s="56">
        <v>612</v>
      </c>
      <c r="C132" s="56">
        <v>3113</v>
      </c>
      <c r="D132" s="17">
        <v>4586</v>
      </c>
      <c r="E132" s="18">
        <v>14</v>
      </c>
      <c r="F132" s="18">
        <v>1702</v>
      </c>
      <c r="G132" s="18">
        <v>109</v>
      </c>
      <c r="H132" s="18"/>
      <c r="I132" s="18"/>
      <c r="J132" s="31">
        <f t="shared" si="31"/>
        <v>0</v>
      </c>
      <c r="K132" s="18">
        <f t="shared" si="32"/>
        <v>6411</v>
      </c>
      <c r="L132" s="19">
        <v>0</v>
      </c>
      <c r="M132" s="19">
        <v>0</v>
      </c>
      <c r="N132" s="19">
        <v>0</v>
      </c>
      <c r="O132" s="19"/>
      <c r="P132" s="19">
        <f t="shared" si="33"/>
        <v>0</v>
      </c>
      <c r="Q132" s="19">
        <f t="shared" si="34"/>
        <v>6411</v>
      </c>
      <c r="R132" s="32">
        <v>24.2</v>
      </c>
    </row>
    <row r="133" spans="1:18" ht="12.75">
      <c r="A133" s="10" t="s">
        <v>144</v>
      </c>
      <c r="B133" s="56">
        <v>613</v>
      </c>
      <c r="C133" s="56">
        <v>3113</v>
      </c>
      <c r="D133" s="17">
        <v>11458</v>
      </c>
      <c r="E133" s="18">
        <v>100</v>
      </c>
      <c r="F133" s="18">
        <v>4272</v>
      </c>
      <c r="G133" s="18">
        <v>300</v>
      </c>
      <c r="H133" s="18"/>
      <c r="I133" s="18"/>
      <c r="J133" s="31">
        <f t="shared" si="31"/>
        <v>0</v>
      </c>
      <c r="K133" s="18">
        <f t="shared" si="32"/>
        <v>16130</v>
      </c>
      <c r="L133" s="19">
        <v>0</v>
      </c>
      <c r="M133" s="19">
        <v>0</v>
      </c>
      <c r="N133" s="19">
        <v>0</v>
      </c>
      <c r="O133" s="19"/>
      <c r="P133" s="19">
        <f t="shared" si="33"/>
        <v>0</v>
      </c>
      <c r="Q133" s="19">
        <f t="shared" si="34"/>
        <v>16130</v>
      </c>
      <c r="R133" s="32">
        <v>54.2</v>
      </c>
    </row>
    <row r="134" spans="1:18" ht="12.75">
      <c r="A134" s="10" t="s">
        <v>145</v>
      </c>
      <c r="B134" s="56">
        <v>599</v>
      </c>
      <c r="C134" s="56">
        <v>3113</v>
      </c>
      <c r="D134" s="17">
        <v>12637</v>
      </c>
      <c r="E134" s="18">
        <v>200</v>
      </c>
      <c r="F134" s="18">
        <v>4741</v>
      </c>
      <c r="G134" s="18">
        <v>344</v>
      </c>
      <c r="H134" s="18"/>
      <c r="I134" s="18"/>
      <c r="J134" s="31">
        <f t="shared" si="31"/>
        <v>0</v>
      </c>
      <c r="K134" s="18">
        <f t="shared" si="32"/>
        <v>17922</v>
      </c>
      <c r="L134" s="19">
        <v>0</v>
      </c>
      <c r="M134" s="19">
        <v>0</v>
      </c>
      <c r="N134" s="19">
        <v>0</v>
      </c>
      <c r="O134" s="19"/>
      <c r="P134" s="19">
        <f t="shared" si="33"/>
        <v>0</v>
      </c>
      <c r="Q134" s="19">
        <f t="shared" si="34"/>
        <v>17922</v>
      </c>
      <c r="R134" s="32">
        <v>59.9</v>
      </c>
    </row>
    <row r="135" spans="1:18" ht="12.75">
      <c r="A135" s="12" t="s">
        <v>146</v>
      </c>
      <c r="B135" s="56"/>
      <c r="C135" s="56"/>
      <c r="D135" s="30"/>
      <c r="E135" s="31"/>
      <c r="F135" s="31"/>
      <c r="G135" s="31"/>
      <c r="H135" s="31"/>
      <c r="I135" s="31"/>
      <c r="J135" s="31"/>
      <c r="K135" s="49"/>
      <c r="L135" s="50"/>
      <c r="M135" s="50"/>
      <c r="N135" s="50"/>
      <c r="O135" s="50"/>
      <c r="P135" s="50"/>
      <c r="Q135" s="50"/>
      <c r="R135" s="32"/>
    </row>
    <row r="136" spans="1:18" ht="12.75">
      <c r="A136" s="10" t="s">
        <v>147</v>
      </c>
      <c r="B136" s="56">
        <v>1331</v>
      </c>
      <c r="C136" s="56">
        <v>3113</v>
      </c>
      <c r="D136" s="30">
        <v>7590</v>
      </c>
      <c r="E136" s="31">
        <v>35</v>
      </c>
      <c r="F136" s="31">
        <v>2821</v>
      </c>
      <c r="G136" s="31">
        <v>154</v>
      </c>
      <c r="H136" s="31"/>
      <c r="I136" s="31"/>
      <c r="J136" s="31">
        <f>+H136+I136</f>
        <v>0</v>
      </c>
      <c r="K136" s="49">
        <f>+D136+E136+F136+G136+J136</f>
        <v>10600</v>
      </c>
      <c r="L136" s="50">
        <v>0</v>
      </c>
      <c r="M136" s="50">
        <v>0</v>
      </c>
      <c r="N136" s="50">
        <v>0</v>
      </c>
      <c r="O136" s="50"/>
      <c r="P136" s="50">
        <f>+O136</f>
        <v>0</v>
      </c>
      <c r="Q136" s="50">
        <f>+K136+P136</f>
        <v>10600</v>
      </c>
      <c r="R136" s="32">
        <v>37.5</v>
      </c>
    </row>
    <row r="137" spans="1:18" ht="12.75">
      <c r="A137" s="12" t="s">
        <v>148</v>
      </c>
      <c r="B137" s="56"/>
      <c r="C137" s="56"/>
      <c r="D137" s="30"/>
      <c r="E137" s="31"/>
      <c r="F137" s="31"/>
      <c r="G137" s="31"/>
      <c r="H137" s="31"/>
      <c r="I137" s="31"/>
      <c r="J137" s="31"/>
      <c r="K137" s="18"/>
      <c r="L137" s="19"/>
      <c r="M137" s="19"/>
      <c r="N137" s="19"/>
      <c r="O137" s="19"/>
      <c r="P137" s="19"/>
      <c r="Q137" s="19"/>
      <c r="R137" s="32"/>
    </row>
    <row r="138" spans="1:18" ht="13.5" thickBot="1">
      <c r="A138" s="11" t="s">
        <v>149</v>
      </c>
      <c r="B138" s="69">
        <v>1334</v>
      </c>
      <c r="C138" s="69">
        <v>3113</v>
      </c>
      <c r="D138" s="33">
        <v>5280</v>
      </c>
      <c r="E138" s="34">
        <v>30</v>
      </c>
      <c r="F138" s="34">
        <v>1965</v>
      </c>
      <c r="G138" s="34">
        <v>127</v>
      </c>
      <c r="H138" s="34"/>
      <c r="I138" s="34"/>
      <c r="J138" s="34">
        <f>+H138+I138</f>
        <v>0</v>
      </c>
      <c r="K138" s="71">
        <f>+D138+E138+F138+G138+J138</f>
        <v>7402</v>
      </c>
      <c r="L138" s="72">
        <v>0</v>
      </c>
      <c r="M138" s="72">
        <v>0</v>
      </c>
      <c r="N138" s="72">
        <v>0</v>
      </c>
      <c r="O138" s="72"/>
      <c r="P138" s="72">
        <f>+O138</f>
        <v>0</v>
      </c>
      <c r="Q138" s="72">
        <f>+K138+P138</f>
        <v>7402</v>
      </c>
      <c r="R138" s="35">
        <v>25.2</v>
      </c>
    </row>
    <row r="139" spans="1:18" ht="13.5" thickBot="1">
      <c r="A139" s="14" t="s">
        <v>150</v>
      </c>
      <c r="B139" s="70"/>
      <c r="C139" s="70"/>
      <c r="D139" s="36">
        <f aca="true" t="shared" si="35" ref="D139:R139">SUM(D119:D138)</f>
        <v>169404</v>
      </c>
      <c r="E139" s="37">
        <f t="shared" si="35"/>
        <v>1624</v>
      </c>
      <c r="F139" s="37">
        <f t="shared" si="35"/>
        <v>63226</v>
      </c>
      <c r="G139" s="37">
        <f t="shared" si="35"/>
        <v>4076</v>
      </c>
      <c r="H139" s="37">
        <f t="shared" si="35"/>
        <v>0</v>
      </c>
      <c r="I139" s="37">
        <f t="shared" si="35"/>
        <v>0</v>
      </c>
      <c r="J139" s="37">
        <f t="shared" si="35"/>
        <v>0</v>
      </c>
      <c r="K139" s="37">
        <f t="shared" si="35"/>
        <v>238330</v>
      </c>
      <c r="L139" s="37">
        <f t="shared" si="35"/>
        <v>0</v>
      </c>
      <c r="M139" s="37">
        <f t="shared" si="35"/>
        <v>0</v>
      </c>
      <c r="N139" s="37">
        <f t="shared" si="35"/>
        <v>0</v>
      </c>
      <c r="O139" s="37">
        <f t="shared" si="35"/>
        <v>0</v>
      </c>
      <c r="P139" s="37">
        <f t="shared" si="35"/>
        <v>0</v>
      </c>
      <c r="Q139" s="37">
        <f t="shared" si="35"/>
        <v>238330</v>
      </c>
      <c r="R139" s="38">
        <f t="shared" si="35"/>
        <v>822.2</v>
      </c>
    </row>
    <row r="140" spans="1:18" ht="12.75">
      <c r="A140" s="9" t="s">
        <v>151</v>
      </c>
      <c r="B140" s="16"/>
      <c r="C140" s="16"/>
      <c r="D140" s="25"/>
      <c r="E140" s="26"/>
      <c r="F140" s="26"/>
      <c r="G140" s="26"/>
      <c r="H140" s="26"/>
      <c r="I140" s="26"/>
      <c r="J140" s="26"/>
      <c r="K140" s="27"/>
      <c r="L140" s="28"/>
      <c r="M140" s="28"/>
      <c r="N140" s="28"/>
      <c r="O140" s="28"/>
      <c r="P140" s="28"/>
      <c r="Q140" s="28"/>
      <c r="R140" s="29"/>
    </row>
    <row r="141" spans="1:18" ht="12.75">
      <c r="A141" s="10" t="s">
        <v>152</v>
      </c>
      <c r="B141" s="56">
        <v>615</v>
      </c>
      <c r="C141" s="56">
        <v>3113</v>
      </c>
      <c r="D141" s="30">
        <v>10468</v>
      </c>
      <c r="E141" s="31">
        <v>104</v>
      </c>
      <c r="F141" s="31">
        <v>3910</v>
      </c>
      <c r="G141" s="31">
        <v>279</v>
      </c>
      <c r="H141" s="31"/>
      <c r="I141" s="31"/>
      <c r="J141" s="31">
        <f>+H141+I141</f>
        <v>0</v>
      </c>
      <c r="K141" s="18">
        <f>+D141+E141+F141+G141+J141</f>
        <v>14761</v>
      </c>
      <c r="L141" s="19">
        <v>0</v>
      </c>
      <c r="M141" s="19">
        <v>0</v>
      </c>
      <c r="N141" s="19">
        <v>0</v>
      </c>
      <c r="O141" s="19"/>
      <c r="P141" s="19">
        <f>+O141</f>
        <v>0</v>
      </c>
      <c r="Q141" s="19">
        <f>+K141+P141</f>
        <v>14761</v>
      </c>
      <c r="R141" s="32">
        <v>45.8</v>
      </c>
    </row>
    <row r="142" spans="1:18" ht="12.75">
      <c r="A142" s="10" t="s">
        <v>153</v>
      </c>
      <c r="B142" s="56">
        <v>618</v>
      </c>
      <c r="C142" s="56">
        <v>3113</v>
      </c>
      <c r="D142" s="30">
        <v>10616</v>
      </c>
      <c r="E142" s="31">
        <v>20</v>
      </c>
      <c r="F142" s="31">
        <v>3935</v>
      </c>
      <c r="G142" s="31">
        <v>270</v>
      </c>
      <c r="H142" s="31"/>
      <c r="I142" s="31"/>
      <c r="J142" s="31">
        <f>+H142+I142</f>
        <v>0</v>
      </c>
      <c r="K142" s="18">
        <f>+D142+E142+F142+G142+J142</f>
        <v>14841</v>
      </c>
      <c r="L142" s="19">
        <v>0</v>
      </c>
      <c r="M142" s="19">
        <v>0</v>
      </c>
      <c r="N142" s="19">
        <v>0</v>
      </c>
      <c r="O142" s="19"/>
      <c r="P142" s="19">
        <f>+O142</f>
        <v>0</v>
      </c>
      <c r="Q142" s="19">
        <f>+K142+P142</f>
        <v>14841</v>
      </c>
      <c r="R142" s="32">
        <v>49.7</v>
      </c>
    </row>
    <row r="143" spans="1:18" ht="12.75">
      <c r="A143" s="10" t="s">
        <v>154</v>
      </c>
      <c r="B143" s="56">
        <v>614</v>
      </c>
      <c r="C143" s="56">
        <v>3113</v>
      </c>
      <c r="D143" s="30">
        <v>13012</v>
      </c>
      <c r="E143" s="31">
        <v>55</v>
      </c>
      <c r="F143" s="31">
        <v>4834</v>
      </c>
      <c r="G143" s="31">
        <v>334</v>
      </c>
      <c r="H143" s="31"/>
      <c r="I143" s="31"/>
      <c r="J143" s="31">
        <f>+H143+I143</f>
        <v>0</v>
      </c>
      <c r="K143" s="18">
        <f>+D143+E143+F143+G143+J143</f>
        <v>18235</v>
      </c>
      <c r="L143" s="19">
        <v>0</v>
      </c>
      <c r="M143" s="19">
        <v>0</v>
      </c>
      <c r="N143" s="19">
        <v>0</v>
      </c>
      <c r="O143" s="19"/>
      <c r="P143" s="19">
        <f>+O143</f>
        <v>0</v>
      </c>
      <c r="Q143" s="19">
        <f>+K143+P143</f>
        <v>18235</v>
      </c>
      <c r="R143" s="32">
        <v>60.3</v>
      </c>
    </row>
    <row r="144" spans="1:18" ht="12.75">
      <c r="A144" s="10" t="s">
        <v>155</v>
      </c>
      <c r="B144" s="56">
        <v>617</v>
      </c>
      <c r="C144" s="56">
        <v>3113</v>
      </c>
      <c r="D144" s="30">
        <v>9752</v>
      </c>
      <c r="E144" s="31">
        <v>50</v>
      </c>
      <c r="F144" s="31">
        <v>3626</v>
      </c>
      <c r="G144" s="31">
        <v>248</v>
      </c>
      <c r="H144" s="31"/>
      <c r="I144" s="31"/>
      <c r="J144" s="31">
        <f>+H144+I144</f>
        <v>0</v>
      </c>
      <c r="K144" s="18">
        <f>+D144+E144+F144+G144+J144</f>
        <v>13676</v>
      </c>
      <c r="L144" s="19">
        <v>0</v>
      </c>
      <c r="M144" s="19">
        <v>0</v>
      </c>
      <c r="N144" s="19">
        <v>0</v>
      </c>
      <c r="O144" s="19"/>
      <c r="P144" s="19">
        <f>+O144</f>
        <v>0</v>
      </c>
      <c r="Q144" s="19">
        <f>+K144+P144</f>
        <v>13676</v>
      </c>
      <c r="R144" s="32">
        <v>46.1</v>
      </c>
    </row>
    <row r="145" spans="1:18" ht="13.5" thickBot="1">
      <c r="A145" s="11" t="s">
        <v>156</v>
      </c>
      <c r="B145" s="69">
        <v>616</v>
      </c>
      <c r="C145" s="69">
        <v>3113</v>
      </c>
      <c r="D145" s="33">
        <v>8542</v>
      </c>
      <c r="E145" s="34">
        <v>20</v>
      </c>
      <c r="F145" s="34">
        <v>3168</v>
      </c>
      <c r="G145" s="34">
        <v>219</v>
      </c>
      <c r="H145" s="34"/>
      <c r="I145" s="34"/>
      <c r="J145" s="34">
        <f>+H145+I145</f>
        <v>0</v>
      </c>
      <c r="K145" s="20">
        <f>+D145+E145+F145+G145+J145</f>
        <v>11949</v>
      </c>
      <c r="L145" s="21">
        <v>0</v>
      </c>
      <c r="M145" s="21">
        <v>0</v>
      </c>
      <c r="N145" s="21">
        <v>0</v>
      </c>
      <c r="O145" s="21"/>
      <c r="P145" s="21">
        <f>+O145</f>
        <v>0</v>
      </c>
      <c r="Q145" s="21">
        <f>+K145+P145</f>
        <v>11949</v>
      </c>
      <c r="R145" s="35">
        <v>39.2</v>
      </c>
    </row>
    <row r="146" spans="1:18" ht="13.5" thickBot="1">
      <c r="A146" s="14" t="s">
        <v>157</v>
      </c>
      <c r="B146" s="70"/>
      <c r="C146" s="70"/>
      <c r="D146" s="36">
        <f aca="true" t="shared" si="36" ref="D146:R146">SUM(D141:D145)</f>
        <v>52390</v>
      </c>
      <c r="E146" s="37">
        <f t="shared" si="36"/>
        <v>249</v>
      </c>
      <c r="F146" s="37">
        <f t="shared" si="36"/>
        <v>19473</v>
      </c>
      <c r="G146" s="37">
        <f t="shared" si="36"/>
        <v>1350</v>
      </c>
      <c r="H146" s="37">
        <f t="shared" si="36"/>
        <v>0</v>
      </c>
      <c r="I146" s="37">
        <f t="shared" si="36"/>
        <v>0</v>
      </c>
      <c r="J146" s="37">
        <f t="shared" si="36"/>
        <v>0</v>
      </c>
      <c r="K146" s="37">
        <f t="shared" si="36"/>
        <v>73462</v>
      </c>
      <c r="L146" s="37">
        <f t="shared" si="36"/>
        <v>0</v>
      </c>
      <c r="M146" s="37">
        <f t="shared" si="36"/>
        <v>0</v>
      </c>
      <c r="N146" s="37">
        <f t="shared" si="36"/>
        <v>0</v>
      </c>
      <c r="O146" s="37">
        <f t="shared" si="36"/>
        <v>0</v>
      </c>
      <c r="P146" s="37">
        <f t="shared" si="36"/>
        <v>0</v>
      </c>
      <c r="Q146" s="37">
        <f t="shared" si="36"/>
        <v>73462</v>
      </c>
      <c r="R146" s="38">
        <f t="shared" si="36"/>
        <v>241.10000000000002</v>
      </c>
    </row>
    <row r="147" spans="1:18" ht="12.75">
      <c r="A147" s="9" t="s">
        <v>158</v>
      </c>
      <c r="B147" s="16"/>
      <c r="C147" s="16"/>
      <c r="D147" s="25"/>
      <c r="E147" s="26"/>
      <c r="F147" s="26"/>
      <c r="G147" s="26"/>
      <c r="H147" s="26"/>
      <c r="I147" s="26"/>
      <c r="J147" s="41"/>
      <c r="K147" s="73"/>
      <c r="L147" s="74"/>
      <c r="M147" s="74"/>
      <c r="N147" s="74"/>
      <c r="O147" s="74"/>
      <c r="P147" s="74"/>
      <c r="Q147" s="74"/>
      <c r="R147" s="29"/>
    </row>
    <row r="148" spans="1:18" ht="12.75">
      <c r="A148" s="10" t="s">
        <v>159</v>
      </c>
      <c r="B148" s="56">
        <v>621</v>
      </c>
      <c r="C148" s="56">
        <v>3113</v>
      </c>
      <c r="D148" s="30">
        <v>9957</v>
      </c>
      <c r="E148" s="31">
        <v>92</v>
      </c>
      <c r="F148" s="31">
        <v>3716</v>
      </c>
      <c r="G148" s="31">
        <v>251</v>
      </c>
      <c r="H148" s="31"/>
      <c r="I148" s="31"/>
      <c r="J148" s="26">
        <f aca="true" t="shared" si="37" ref="J148:J161">+H148+I148</f>
        <v>0</v>
      </c>
      <c r="K148" s="27">
        <f aca="true" t="shared" si="38" ref="K148:K161">+D148+E148+F148+G148+J148</f>
        <v>14016</v>
      </c>
      <c r="L148" s="28">
        <v>0</v>
      </c>
      <c r="M148" s="28">
        <v>0</v>
      </c>
      <c r="N148" s="28">
        <v>0</v>
      </c>
      <c r="O148" s="28"/>
      <c r="P148" s="28">
        <f aca="true" t="shared" si="39" ref="P148:P161">+O148</f>
        <v>0</v>
      </c>
      <c r="Q148" s="28">
        <f>+K148+P148</f>
        <v>14016</v>
      </c>
      <c r="R148" s="32">
        <v>43.8</v>
      </c>
    </row>
    <row r="149" spans="1:18" ht="12.75">
      <c r="A149" s="10" t="s">
        <v>160</v>
      </c>
      <c r="B149" s="56">
        <v>620</v>
      </c>
      <c r="C149" s="56">
        <v>3113</v>
      </c>
      <c r="D149" s="30">
        <v>7942</v>
      </c>
      <c r="E149" s="31">
        <v>52</v>
      </c>
      <c r="F149" s="31">
        <v>2956</v>
      </c>
      <c r="G149" s="31">
        <v>190</v>
      </c>
      <c r="H149" s="31"/>
      <c r="I149" s="31"/>
      <c r="J149" s="31">
        <f t="shared" si="37"/>
        <v>0</v>
      </c>
      <c r="K149" s="18">
        <f t="shared" si="38"/>
        <v>11140</v>
      </c>
      <c r="L149" s="19">
        <v>0</v>
      </c>
      <c r="M149" s="19">
        <v>0</v>
      </c>
      <c r="N149" s="19">
        <v>0</v>
      </c>
      <c r="O149" s="19"/>
      <c r="P149" s="19">
        <f t="shared" si="39"/>
        <v>0</v>
      </c>
      <c r="Q149" s="19">
        <f>+K149+P149</f>
        <v>11140</v>
      </c>
      <c r="R149" s="32">
        <v>34.8</v>
      </c>
    </row>
    <row r="150" spans="1:18" ht="12.75">
      <c r="A150" s="10" t="s">
        <v>161</v>
      </c>
      <c r="B150" s="56">
        <v>619</v>
      </c>
      <c r="C150" s="56">
        <v>3113</v>
      </c>
      <c r="D150" s="30">
        <v>11518</v>
      </c>
      <c r="E150" s="31">
        <v>45</v>
      </c>
      <c r="F150" s="31">
        <v>4278</v>
      </c>
      <c r="G150" s="31">
        <v>315</v>
      </c>
      <c r="H150" s="31"/>
      <c r="I150" s="31"/>
      <c r="J150" s="31">
        <f t="shared" si="37"/>
        <v>0</v>
      </c>
      <c r="K150" s="18">
        <f t="shared" si="38"/>
        <v>16156</v>
      </c>
      <c r="L150" s="19">
        <v>0</v>
      </c>
      <c r="M150" s="19">
        <v>0</v>
      </c>
      <c r="N150" s="19">
        <v>0</v>
      </c>
      <c r="O150" s="19"/>
      <c r="P150" s="19">
        <f t="shared" si="39"/>
        <v>0</v>
      </c>
      <c r="Q150" s="19">
        <f>+K150+P150</f>
        <v>16156</v>
      </c>
      <c r="R150" s="32">
        <v>50.2</v>
      </c>
    </row>
    <row r="151" spans="1:18" ht="12.75">
      <c r="A151" s="10" t="s">
        <v>162</v>
      </c>
      <c r="B151" s="56">
        <v>623</v>
      </c>
      <c r="C151" s="56">
        <v>3113</v>
      </c>
      <c r="D151" s="30">
        <v>7842</v>
      </c>
      <c r="E151" s="31">
        <v>12</v>
      </c>
      <c r="F151" s="31">
        <v>2906</v>
      </c>
      <c r="G151" s="31">
        <v>193</v>
      </c>
      <c r="H151" s="31"/>
      <c r="I151" s="31"/>
      <c r="J151" s="31">
        <f t="shared" si="37"/>
        <v>0</v>
      </c>
      <c r="K151" s="18">
        <f t="shared" si="38"/>
        <v>10953</v>
      </c>
      <c r="L151" s="19">
        <v>0</v>
      </c>
      <c r="M151" s="19">
        <v>0</v>
      </c>
      <c r="N151" s="19">
        <v>0</v>
      </c>
      <c r="O151" s="19"/>
      <c r="P151" s="19">
        <f t="shared" si="39"/>
        <v>0</v>
      </c>
      <c r="Q151" s="19">
        <f>+K151+P151</f>
        <v>10953</v>
      </c>
      <c r="R151" s="32">
        <v>34.6</v>
      </c>
    </row>
    <row r="152" spans="1:18" ht="12.75">
      <c r="A152" s="10" t="s">
        <v>163</v>
      </c>
      <c r="B152" s="56">
        <v>634</v>
      </c>
      <c r="C152" s="56">
        <v>3113</v>
      </c>
      <c r="D152" s="30">
        <v>0</v>
      </c>
      <c r="E152" s="31">
        <v>0</v>
      </c>
      <c r="F152" s="31">
        <v>0</v>
      </c>
      <c r="G152" s="31">
        <v>0</v>
      </c>
      <c r="H152" s="31"/>
      <c r="I152" s="31"/>
      <c r="J152" s="31">
        <f t="shared" si="37"/>
        <v>0</v>
      </c>
      <c r="K152" s="18">
        <f t="shared" si="38"/>
        <v>0</v>
      </c>
      <c r="L152" s="19">
        <v>0</v>
      </c>
      <c r="M152" s="19">
        <v>0</v>
      </c>
      <c r="N152" s="19">
        <v>0</v>
      </c>
      <c r="O152" s="19"/>
      <c r="P152" s="19">
        <f t="shared" si="39"/>
        <v>0</v>
      </c>
      <c r="Q152" s="19">
        <v>0</v>
      </c>
      <c r="R152" s="32">
        <v>0</v>
      </c>
    </row>
    <row r="153" spans="1:18" ht="12.75">
      <c r="A153" s="10" t="s">
        <v>164</v>
      </c>
      <c r="B153" s="56">
        <v>631</v>
      </c>
      <c r="C153" s="56">
        <v>3113</v>
      </c>
      <c r="D153" s="30">
        <v>7141</v>
      </c>
      <c r="E153" s="31">
        <v>100</v>
      </c>
      <c r="F153" s="31">
        <v>2677</v>
      </c>
      <c r="G153" s="31">
        <v>182</v>
      </c>
      <c r="H153" s="31"/>
      <c r="I153" s="31"/>
      <c r="J153" s="31">
        <f t="shared" si="37"/>
        <v>0</v>
      </c>
      <c r="K153" s="18">
        <f t="shared" si="38"/>
        <v>10100</v>
      </c>
      <c r="L153" s="19">
        <v>0</v>
      </c>
      <c r="M153" s="19">
        <v>0</v>
      </c>
      <c r="N153" s="19">
        <v>0</v>
      </c>
      <c r="O153" s="19"/>
      <c r="P153" s="19">
        <f t="shared" si="39"/>
        <v>0</v>
      </c>
      <c r="Q153" s="19">
        <f aca="true" t="shared" si="40" ref="Q153:Q161">+K153+P153</f>
        <v>10100</v>
      </c>
      <c r="R153" s="32">
        <v>32.3</v>
      </c>
    </row>
    <row r="154" spans="1:18" ht="12.75">
      <c r="A154" s="10" t="s">
        <v>165</v>
      </c>
      <c r="B154" s="56">
        <v>626</v>
      </c>
      <c r="C154" s="56">
        <v>3113</v>
      </c>
      <c r="D154" s="30">
        <v>7024</v>
      </c>
      <c r="E154" s="31">
        <v>50</v>
      </c>
      <c r="F154" s="31">
        <v>2617</v>
      </c>
      <c r="G154" s="31">
        <v>167</v>
      </c>
      <c r="H154" s="31"/>
      <c r="I154" s="31"/>
      <c r="J154" s="31">
        <f t="shared" si="37"/>
        <v>0</v>
      </c>
      <c r="K154" s="18">
        <f t="shared" si="38"/>
        <v>9858</v>
      </c>
      <c r="L154" s="19">
        <v>0</v>
      </c>
      <c r="M154" s="19">
        <v>0</v>
      </c>
      <c r="N154" s="19">
        <v>0</v>
      </c>
      <c r="O154" s="19"/>
      <c r="P154" s="19">
        <f t="shared" si="39"/>
        <v>0</v>
      </c>
      <c r="Q154" s="19">
        <f t="shared" si="40"/>
        <v>9858</v>
      </c>
      <c r="R154" s="32">
        <v>30.2</v>
      </c>
    </row>
    <row r="155" spans="1:18" ht="12.75">
      <c r="A155" s="10" t="s">
        <v>166</v>
      </c>
      <c r="B155" s="56">
        <v>624</v>
      </c>
      <c r="C155" s="56">
        <v>3113</v>
      </c>
      <c r="D155" s="30">
        <v>8968</v>
      </c>
      <c r="E155" s="31">
        <v>46</v>
      </c>
      <c r="F155" s="31">
        <v>3334</v>
      </c>
      <c r="G155" s="31">
        <v>237</v>
      </c>
      <c r="H155" s="31"/>
      <c r="I155" s="31"/>
      <c r="J155" s="31">
        <f t="shared" si="37"/>
        <v>0</v>
      </c>
      <c r="K155" s="18">
        <f t="shared" si="38"/>
        <v>12585</v>
      </c>
      <c r="L155" s="19">
        <v>0</v>
      </c>
      <c r="M155" s="19">
        <v>0</v>
      </c>
      <c r="N155" s="19">
        <v>0</v>
      </c>
      <c r="O155" s="19"/>
      <c r="P155" s="19">
        <f t="shared" si="39"/>
        <v>0</v>
      </c>
      <c r="Q155" s="19">
        <f t="shared" si="40"/>
        <v>12585</v>
      </c>
      <c r="R155" s="32">
        <v>38.8</v>
      </c>
    </row>
    <row r="156" spans="1:18" ht="12.75">
      <c r="A156" s="10" t="s">
        <v>167</v>
      </c>
      <c r="B156" s="56">
        <v>625</v>
      </c>
      <c r="C156" s="56">
        <v>3113</v>
      </c>
      <c r="D156" s="30">
        <v>10871</v>
      </c>
      <c r="E156" s="31">
        <v>18</v>
      </c>
      <c r="F156" s="31">
        <v>4028</v>
      </c>
      <c r="G156" s="31">
        <v>273</v>
      </c>
      <c r="H156" s="31"/>
      <c r="I156" s="31"/>
      <c r="J156" s="31">
        <f t="shared" si="37"/>
        <v>0</v>
      </c>
      <c r="K156" s="18">
        <f t="shared" si="38"/>
        <v>15190</v>
      </c>
      <c r="L156" s="19">
        <v>0</v>
      </c>
      <c r="M156" s="19">
        <v>0</v>
      </c>
      <c r="N156" s="19">
        <v>0</v>
      </c>
      <c r="O156" s="19"/>
      <c r="P156" s="19">
        <f t="shared" si="39"/>
        <v>0</v>
      </c>
      <c r="Q156" s="19">
        <f t="shared" si="40"/>
        <v>15190</v>
      </c>
      <c r="R156" s="32">
        <v>46.7</v>
      </c>
    </row>
    <row r="157" spans="1:18" ht="12.75">
      <c r="A157" s="10" t="s">
        <v>168</v>
      </c>
      <c r="B157" s="56">
        <v>629</v>
      </c>
      <c r="C157" s="56">
        <v>3113</v>
      </c>
      <c r="D157" s="30">
        <v>10618</v>
      </c>
      <c r="E157" s="31">
        <v>106</v>
      </c>
      <c r="F157" s="31">
        <v>3966</v>
      </c>
      <c r="G157" s="31">
        <v>238</v>
      </c>
      <c r="H157" s="31"/>
      <c r="I157" s="31"/>
      <c r="J157" s="31">
        <f t="shared" si="37"/>
        <v>0</v>
      </c>
      <c r="K157" s="18">
        <f t="shared" si="38"/>
        <v>14928</v>
      </c>
      <c r="L157" s="19">
        <v>0</v>
      </c>
      <c r="M157" s="19">
        <v>0</v>
      </c>
      <c r="N157" s="19">
        <v>0</v>
      </c>
      <c r="O157" s="19"/>
      <c r="P157" s="19">
        <f t="shared" si="39"/>
        <v>0</v>
      </c>
      <c r="Q157" s="19">
        <f t="shared" si="40"/>
        <v>14928</v>
      </c>
      <c r="R157" s="32">
        <v>45.8</v>
      </c>
    </row>
    <row r="158" spans="1:18" ht="12.75">
      <c r="A158" s="10" t="s">
        <v>169</v>
      </c>
      <c r="B158" s="56">
        <v>632</v>
      </c>
      <c r="C158" s="56">
        <v>3113</v>
      </c>
      <c r="D158" s="30">
        <v>8538</v>
      </c>
      <c r="E158" s="31">
        <v>45</v>
      </c>
      <c r="F158" s="31">
        <v>3175</v>
      </c>
      <c r="G158" s="31">
        <v>222</v>
      </c>
      <c r="H158" s="31"/>
      <c r="I158" s="31"/>
      <c r="J158" s="31">
        <f t="shared" si="37"/>
        <v>0</v>
      </c>
      <c r="K158" s="18">
        <f t="shared" si="38"/>
        <v>11980</v>
      </c>
      <c r="L158" s="19">
        <v>0</v>
      </c>
      <c r="M158" s="19">
        <v>0</v>
      </c>
      <c r="N158" s="19">
        <v>0</v>
      </c>
      <c r="O158" s="19"/>
      <c r="P158" s="19">
        <f t="shared" si="39"/>
        <v>0</v>
      </c>
      <c r="Q158" s="19">
        <f t="shared" si="40"/>
        <v>11980</v>
      </c>
      <c r="R158" s="32">
        <v>37.3</v>
      </c>
    </row>
    <row r="159" spans="1:18" ht="12.75">
      <c r="A159" s="10" t="s">
        <v>170</v>
      </c>
      <c r="B159" s="56">
        <v>633</v>
      </c>
      <c r="C159" s="56">
        <v>3113</v>
      </c>
      <c r="D159" s="30">
        <v>5838</v>
      </c>
      <c r="E159" s="31">
        <v>75</v>
      </c>
      <c r="F159" s="31">
        <v>2186</v>
      </c>
      <c r="G159" s="31">
        <v>148</v>
      </c>
      <c r="H159" s="31"/>
      <c r="I159" s="31"/>
      <c r="J159" s="31">
        <f t="shared" si="37"/>
        <v>0</v>
      </c>
      <c r="K159" s="18">
        <f t="shared" si="38"/>
        <v>8247</v>
      </c>
      <c r="L159" s="19">
        <v>0</v>
      </c>
      <c r="M159" s="19">
        <v>0</v>
      </c>
      <c r="N159" s="19">
        <v>0</v>
      </c>
      <c r="O159" s="19"/>
      <c r="P159" s="19">
        <f t="shared" si="39"/>
        <v>0</v>
      </c>
      <c r="Q159" s="19">
        <f t="shared" si="40"/>
        <v>8247</v>
      </c>
      <c r="R159" s="32">
        <v>25.7</v>
      </c>
    </row>
    <row r="160" spans="1:18" ht="12.75">
      <c r="A160" s="10" t="s">
        <v>171</v>
      </c>
      <c r="B160" s="56">
        <v>622</v>
      </c>
      <c r="C160" s="56">
        <v>3113</v>
      </c>
      <c r="D160" s="30">
        <v>8355</v>
      </c>
      <c r="E160" s="31">
        <v>70</v>
      </c>
      <c r="F160" s="31">
        <v>3116</v>
      </c>
      <c r="G160" s="31">
        <v>219</v>
      </c>
      <c r="H160" s="31"/>
      <c r="I160" s="31"/>
      <c r="J160" s="31">
        <f t="shared" si="37"/>
        <v>0</v>
      </c>
      <c r="K160" s="18">
        <f t="shared" si="38"/>
        <v>11760</v>
      </c>
      <c r="L160" s="19">
        <v>0</v>
      </c>
      <c r="M160" s="19">
        <v>0</v>
      </c>
      <c r="N160" s="19">
        <v>0</v>
      </c>
      <c r="O160" s="19"/>
      <c r="P160" s="19">
        <f t="shared" si="39"/>
        <v>0</v>
      </c>
      <c r="Q160" s="19">
        <f t="shared" si="40"/>
        <v>11760</v>
      </c>
      <c r="R160" s="32">
        <v>37.1</v>
      </c>
    </row>
    <row r="161" spans="1:18" ht="13.5" thickBot="1">
      <c r="A161" s="11" t="s">
        <v>172</v>
      </c>
      <c r="B161" s="69">
        <v>630</v>
      </c>
      <c r="C161" s="69">
        <v>3113</v>
      </c>
      <c r="D161" s="33">
        <v>10694</v>
      </c>
      <c r="E161" s="34">
        <v>186</v>
      </c>
      <c r="F161" s="34">
        <v>4022</v>
      </c>
      <c r="G161" s="34">
        <v>297</v>
      </c>
      <c r="H161" s="34"/>
      <c r="I161" s="34"/>
      <c r="J161" s="34">
        <f t="shared" si="37"/>
        <v>0</v>
      </c>
      <c r="K161" s="20">
        <f t="shared" si="38"/>
        <v>15199</v>
      </c>
      <c r="L161" s="21">
        <v>0</v>
      </c>
      <c r="M161" s="21">
        <v>0</v>
      </c>
      <c r="N161" s="21">
        <v>0</v>
      </c>
      <c r="O161" s="21"/>
      <c r="P161" s="21">
        <f t="shared" si="39"/>
        <v>0</v>
      </c>
      <c r="Q161" s="21">
        <f t="shared" si="40"/>
        <v>15199</v>
      </c>
      <c r="R161" s="35">
        <v>46.1</v>
      </c>
    </row>
    <row r="162" spans="1:18" ht="13.5" thickBot="1">
      <c r="A162" s="14" t="s">
        <v>173</v>
      </c>
      <c r="B162" s="70"/>
      <c r="C162" s="70"/>
      <c r="D162" s="36">
        <f aca="true" t="shared" si="41" ref="D162:R162">SUM(D148:D161)</f>
        <v>115306</v>
      </c>
      <c r="E162" s="37">
        <f t="shared" si="41"/>
        <v>897</v>
      </c>
      <c r="F162" s="37">
        <f t="shared" si="41"/>
        <v>42977</v>
      </c>
      <c r="G162" s="37">
        <f t="shared" si="41"/>
        <v>2932</v>
      </c>
      <c r="H162" s="37">
        <f t="shared" si="41"/>
        <v>0</v>
      </c>
      <c r="I162" s="37">
        <f t="shared" si="41"/>
        <v>0</v>
      </c>
      <c r="J162" s="37">
        <f t="shared" si="41"/>
        <v>0</v>
      </c>
      <c r="K162" s="37">
        <f t="shared" si="41"/>
        <v>162112</v>
      </c>
      <c r="L162" s="37">
        <f t="shared" si="41"/>
        <v>0</v>
      </c>
      <c r="M162" s="37">
        <f t="shared" si="41"/>
        <v>0</v>
      </c>
      <c r="N162" s="37">
        <f t="shared" si="41"/>
        <v>0</v>
      </c>
      <c r="O162" s="37">
        <f t="shared" si="41"/>
        <v>0</v>
      </c>
      <c r="P162" s="37">
        <f t="shared" si="41"/>
        <v>0</v>
      </c>
      <c r="Q162" s="37">
        <f t="shared" si="41"/>
        <v>162112</v>
      </c>
      <c r="R162" s="38">
        <f t="shared" si="41"/>
        <v>503.40000000000003</v>
      </c>
    </row>
    <row r="163" spans="1:18" ht="12.75">
      <c r="A163" s="12" t="s">
        <v>174</v>
      </c>
      <c r="B163" s="56"/>
      <c r="C163" s="56"/>
      <c r="D163" s="30"/>
      <c r="E163" s="31"/>
      <c r="F163" s="31"/>
      <c r="G163" s="31"/>
      <c r="H163" s="31"/>
      <c r="I163" s="31"/>
      <c r="J163" s="26"/>
      <c r="K163" s="67"/>
      <c r="L163" s="68"/>
      <c r="M163" s="68"/>
      <c r="N163" s="68"/>
      <c r="O163" s="68"/>
      <c r="P163" s="68"/>
      <c r="Q163" s="68"/>
      <c r="R163" s="32"/>
    </row>
    <row r="164" spans="1:18" ht="12.75">
      <c r="A164" s="10" t="s">
        <v>175</v>
      </c>
      <c r="B164" s="56">
        <v>640</v>
      </c>
      <c r="C164" s="56">
        <v>3113</v>
      </c>
      <c r="D164" s="30">
        <v>8639</v>
      </c>
      <c r="E164" s="31">
        <v>90</v>
      </c>
      <c r="F164" s="31">
        <v>3228</v>
      </c>
      <c r="G164" s="31">
        <v>210</v>
      </c>
      <c r="H164" s="31"/>
      <c r="I164" s="31"/>
      <c r="J164" s="31">
        <f aca="true" t="shared" si="42" ref="J164:J172">+H164+I164</f>
        <v>0</v>
      </c>
      <c r="K164" s="18">
        <f aca="true" t="shared" si="43" ref="K164:K172">+D164+E164+F164+G164+J164</f>
        <v>12167</v>
      </c>
      <c r="L164" s="19">
        <v>0</v>
      </c>
      <c r="M164" s="19">
        <v>0</v>
      </c>
      <c r="N164" s="19">
        <v>0</v>
      </c>
      <c r="O164" s="19"/>
      <c r="P164" s="19">
        <f aca="true" t="shared" si="44" ref="P164:P172">+O164</f>
        <v>0</v>
      </c>
      <c r="Q164" s="19">
        <f aca="true" t="shared" si="45" ref="Q164:Q172">+K164+P164</f>
        <v>12167</v>
      </c>
      <c r="R164" s="32">
        <v>41.8</v>
      </c>
    </row>
    <row r="165" spans="1:18" ht="12.75">
      <c r="A165" s="10" t="s">
        <v>176</v>
      </c>
      <c r="B165" s="56">
        <v>636</v>
      </c>
      <c r="C165" s="56">
        <v>3113</v>
      </c>
      <c r="D165" s="30">
        <v>12315</v>
      </c>
      <c r="E165" s="31">
        <v>60</v>
      </c>
      <c r="F165" s="31">
        <v>4578</v>
      </c>
      <c r="G165" s="31">
        <v>325</v>
      </c>
      <c r="H165" s="31"/>
      <c r="I165" s="31"/>
      <c r="J165" s="31">
        <f t="shared" si="42"/>
        <v>0</v>
      </c>
      <c r="K165" s="18">
        <f t="shared" si="43"/>
        <v>17278</v>
      </c>
      <c r="L165" s="19">
        <v>0</v>
      </c>
      <c r="M165" s="19">
        <v>0</v>
      </c>
      <c r="N165" s="19">
        <v>0</v>
      </c>
      <c r="O165" s="19"/>
      <c r="P165" s="19">
        <f t="shared" si="44"/>
        <v>0</v>
      </c>
      <c r="Q165" s="19">
        <f t="shared" si="45"/>
        <v>17278</v>
      </c>
      <c r="R165" s="32">
        <v>54.3</v>
      </c>
    </row>
    <row r="166" spans="1:18" ht="12.75">
      <c r="A166" s="10" t="s">
        <v>177</v>
      </c>
      <c r="B166" s="56">
        <v>643</v>
      </c>
      <c r="C166" s="56">
        <v>3113</v>
      </c>
      <c r="D166" s="30">
        <v>15583</v>
      </c>
      <c r="E166" s="31">
        <v>30</v>
      </c>
      <c r="F166" s="31">
        <v>5776</v>
      </c>
      <c r="G166" s="31">
        <v>423</v>
      </c>
      <c r="H166" s="31"/>
      <c r="I166" s="31"/>
      <c r="J166" s="31">
        <f t="shared" si="42"/>
        <v>0</v>
      </c>
      <c r="K166" s="18">
        <f t="shared" si="43"/>
        <v>21812</v>
      </c>
      <c r="L166" s="19">
        <v>0</v>
      </c>
      <c r="M166" s="19">
        <v>0</v>
      </c>
      <c r="N166" s="19">
        <v>0</v>
      </c>
      <c r="O166" s="19"/>
      <c r="P166" s="19">
        <f t="shared" si="44"/>
        <v>0</v>
      </c>
      <c r="Q166" s="19">
        <f t="shared" si="45"/>
        <v>21812</v>
      </c>
      <c r="R166" s="32">
        <v>70.4</v>
      </c>
    </row>
    <row r="167" spans="1:18" ht="12.75">
      <c r="A167" s="10" t="s">
        <v>178</v>
      </c>
      <c r="B167" s="56">
        <v>641</v>
      </c>
      <c r="C167" s="56">
        <v>3113</v>
      </c>
      <c r="D167" s="30">
        <v>14565</v>
      </c>
      <c r="E167" s="31">
        <v>50</v>
      </c>
      <c r="F167" s="31">
        <v>5407</v>
      </c>
      <c r="G167" s="31">
        <v>388</v>
      </c>
      <c r="H167" s="31"/>
      <c r="I167" s="31"/>
      <c r="J167" s="31">
        <f t="shared" si="42"/>
        <v>0</v>
      </c>
      <c r="K167" s="18">
        <f t="shared" si="43"/>
        <v>20410</v>
      </c>
      <c r="L167" s="19">
        <v>0</v>
      </c>
      <c r="M167" s="19">
        <v>0</v>
      </c>
      <c r="N167" s="19">
        <v>0</v>
      </c>
      <c r="O167" s="19"/>
      <c r="P167" s="19">
        <f t="shared" si="44"/>
        <v>0</v>
      </c>
      <c r="Q167" s="19">
        <f t="shared" si="45"/>
        <v>20410</v>
      </c>
      <c r="R167" s="32">
        <v>66.5</v>
      </c>
    </row>
    <row r="168" spans="1:18" ht="12.75">
      <c r="A168" s="10" t="s">
        <v>179</v>
      </c>
      <c r="B168" s="56">
        <v>635</v>
      </c>
      <c r="C168" s="56">
        <v>3113</v>
      </c>
      <c r="D168" s="30">
        <v>11429</v>
      </c>
      <c r="E168" s="31">
        <v>50</v>
      </c>
      <c r="F168" s="31">
        <v>4246</v>
      </c>
      <c r="G168" s="31">
        <v>297</v>
      </c>
      <c r="H168" s="31"/>
      <c r="I168" s="31"/>
      <c r="J168" s="31">
        <f t="shared" si="42"/>
        <v>0</v>
      </c>
      <c r="K168" s="18">
        <f t="shared" si="43"/>
        <v>16022</v>
      </c>
      <c r="L168" s="19">
        <v>0</v>
      </c>
      <c r="M168" s="19">
        <v>0</v>
      </c>
      <c r="N168" s="19">
        <v>0</v>
      </c>
      <c r="O168" s="19"/>
      <c r="P168" s="19">
        <f t="shared" si="44"/>
        <v>0</v>
      </c>
      <c r="Q168" s="19">
        <f t="shared" si="45"/>
        <v>16022</v>
      </c>
      <c r="R168" s="32">
        <v>51.2</v>
      </c>
    </row>
    <row r="169" spans="1:18" ht="12.75">
      <c r="A169" s="10" t="s">
        <v>180</v>
      </c>
      <c r="B169" s="56">
        <v>637</v>
      </c>
      <c r="C169" s="56">
        <v>3113</v>
      </c>
      <c r="D169" s="30">
        <v>9358</v>
      </c>
      <c r="E169" s="31">
        <v>300</v>
      </c>
      <c r="F169" s="31">
        <v>3567</v>
      </c>
      <c r="G169" s="31">
        <v>240</v>
      </c>
      <c r="H169" s="31"/>
      <c r="I169" s="31"/>
      <c r="J169" s="31">
        <f t="shared" si="42"/>
        <v>0</v>
      </c>
      <c r="K169" s="18">
        <f t="shared" si="43"/>
        <v>13465</v>
      </c>
      <c r="L169" s="19">
        <v>0</v>
      </c>
      <c r="M169" s="19">
        <v>0</v>
      </c>
      <c r="N169" s="19">
        <v>0</v>
      </c>
      <c r="O169" s="19"/>
      <c r="P169" s="19">
        <f t="shared" si="44"/>
        <v>0</v>
      </c>
      <c r="Q169" s="19">
        <f t="shared" si="45"/>
        <v>13465</v>
      </c>
      <c r="R169" s="32">
        <v>45.9</v>
      </c>
    </row>
    <row r="170" spans="1:18" ht="12.75">
      <c r="A170" s="10" t="s">
        <v>181</v>
      </c>
      <c r="B170" s="56">
        <v>639</v>
      </c>
      <c r="C170" s="56">
        <v>3113</v>
      </c>
      <c r="D170" s="30">
        <v>10780</v>
      </c>
      <c r="E170" s="31">
        <v>120</v>
      </c>
      <c r="F170" s="31">
        <v>4031</v>
      </c>
      <c r="G170" s="31">
        <v>265</v>
      </c>
      <c r="H170" s="31"/>
      <c r="I170" s="31"/>
      <c r="J170" s="31">
        <f t="shared" si="42"/>
        <v>0</v>
      </c>
      <c r="K170" s="18">
        <f t="shared" si="43"/>
        <v>15196</v>
      </c>
      <c r="L170" s="19">
        <v>0</v>
      </c>
      <c r="M170" s="19">
        <v>0</v>
      </c>
      <c r="N170" s="19">
        <v>0</v>
      </c>
      <c r="O170" s="19"/>
      <c r="P170" s="19">
        <f t="shared" si="44"/>
        <v>0</v>
      </c>
      <c r="Q170" s="19">
        <f t="shared" si="45"/>
        <v>15196</v>
      </c>
      <c r="R170" s="32">
        <v>49.8</v>
      </c>
    </row>
    <row r="171" spans="1:18" ht="12.75">
      <c r="A171" s="10" t="s">
        <v>182</v>
      </c>
      <c r="B171" s="56">
        <v>638</v>
      </c>
      <c r="C171" s="56">
        <v>3113</v>
      </c>
      <c r="D171" s="30">
        <v>13282</v>
      </c>
      <c r="E171" s="31">
        <v>20</v>
      </c>
      <c r="F171" s="31">
        <v>4921</v>
      </c>
      <c r="G171" s="31">
        <v>351</v>
      </c>
      <c r="H171" s="31"/>
      <c r="I171" s="31"/>
      <c r="J171" s="31">
        <f t="shared" si="42"/>
        <v>0</v>
      </c>
      <c r="K171" s="18">
        <f t="shared" si="43"/>
        <v>18574</v>
      </c>
      <c r="L171" s="19">
        <v>0</v>
      </c>
      <c r="M171" s="19">
        <v>0</v>
      </c>
      <c r="N171" s="19">
        <v>0</v>
      </c>
      <c r="O171" s="19"/>
      <c r="P171" s="19">
        <f t="shared" si="44"/>
        <v>0</v>
      </c>
      <c r="Q171" s="19">
        <f t="shared" si="45"/>
        <v>18574</v>
      </c>
      <c r="R171" s="32">
        <v>60.5</v>
      </c>
    </row>
    <row r="172" spans="1:18" ht="12.75">
      <c r="A172" s="10" t="s">
        <v>183</v>
      </c>
      <c r="B172" s="56">
        <v>642</v>
      </c>
      <c r="C172" s="56">
        <v>3113</v>
      </c>
      <c r="D172" s="30">
        <v>11230</v>
      </c>
      <c r="E172" s="31">
        <v>200</v>
      </c>
      <c r="F172" s="31">
        <v>4225</v>
      </c>
      <c r="G172" s="31">
        <v>303</v>
      </c>
      <c r="H172" s="31"/>
      <c r="I172" s="31"/>
      <c r="J172" s="31">
        <f t="shared" si="42"/>
        <v>0</v>
      </c>
      <c r="K172" s="18">
        <f t="shared" si="43"/>
        <v>15958</v>
      </c>
      <c r="L172" s="19">
        <v>0</v>
      </c>
      <c r="M172" s="19">
        <v>0</v>
      </c>
      <c r="N172" s="19">
        <v>0</v>
      </c>
      <c r="O172" s="19"/>
      <c r="P172" s="19">
        <f t="shared" si="44"/>
        <v>0</v>
      </c>
      <c r="Q172" s="19">
        <f t="shared" si="45"/>
        <v>15958</v>
      </c>
      <c r="R172" s="32">
        <v>52.7</v>
      </c>
    </row>
    <row r="173" spans="1:18" ht="12.75">
      <c r="A173" s="12" t="s">
        <v>184</v>
      </c>
      <c r="B173" s="56"/>
      <c r="C173" s="56"/>
      <c r="D173" s="30"/>
      <c r="E173" s="31"/>
      <c r="F173" s="31"/>
      <c r="G173" s="31"/>
      <c r="H173" s="31"/>
      <c r="I173" s="31"/>
      <c r="J173" s="31"/>
      <c r="K173" s="49"/>
      <c r="L173" s="50"/>
      <c r="M173" s="50"/>
      <c r="N173" s="50"/>
      <c r="O173" s="50"/>
      <c r="P173" s="50"/>
      <c r="Q173" s="50"/>
      <c r="R173" s="32"/>
    </row>
    <row r="174" spans="1:18" ht="13.5" thickBot="1">
      <c r="A174" s="11" t="s">
        <v>185</v>
      </c>
      <c r="B174" s="69">
        <v>682</v>
      </c>
      <c r="C174" s="69">
        <v>3117</v>
      </c>
      <c r="D174" s="33">
        <v>2128</v>
      </c>
      <c r="E174" s="34">
        <v>40</v>
      </c>
      <c r="F174" s="34">
        <v>801</v>
      </c>
      <c r="G174" s="34">
        <v>68</v>
      </c>
      <c r="H174" s="34"/>
      <c r="I174" s="34"/>
      <c r="J174" s="34">
        <f>+H174+I174</f>
        <v>0</v>
      </c>
      <c r="K174" s="71">
        <f>+D174+E174+F174+G174+J174</f>
        <v>3037</v>
      </c>
      <c r="L174" s="72">
        <v>0</v>
      </c>
      <c r="M174" s="72">
        <v>0</v>
      </c>
      <c r="N174" s="72">
        <v>0</v>
      </c>
      <c r="O174" s="72"/>
      <c r="P174" s="72">
        <f>+O174</f>
        <v>0</v>
      </c>
      <c r="Q174" s="72">
        <f>+K174+P174</f>
        <v>3037</v>
      </c>
      <c r="R174" s="35">
        <v>10</v>
      </c>
    </row>
    <row r="175" spans="1:18" ht="13.5" thickBot="1">
      <c r="A175" s="14" t="s">
        <v>186</v>
      </c>
      <c r="B175" s="70"/>
      <c r="C175" s="70"/>
      <c r="D175" s="36">
        <f aca="true" t="shared" si="46" ref="D175:R175">SUM(D164:D174)</f>
        <v>109309</v>
      </c>
      <c r="E175" s="37">
        <f t="shared" si="46"/>
        <v>960</v>
      </c>
      <c r="F175" s="37">
        <f t="shared" si="46"/>
        <v>40780</v>
      </c>
      <c r="G175" s="37">
        <f t="shared" si="46"/>
        <v>2870</v>
      </c>
      <c r="H175" s="37">
        <f t="shared" si="46"/>
        <v>0</v>
      </c>
      <c r="I175" s="37">
        <f t="shared" si="46"/>
        <v>0</v>
      </c>
      <c r="J175" s="37">
        <f t="shared" si="46"/>
        <v>0</v>
      </c>
      <c r="K175" s="37">
        <f t="shared" si="46"/>
        <v>153919</v>
      </c>
      <c r="L175" s="37">
        <f t="shared" si="46"/>
        <v>0</v>
      </c>
      <c r="M175" s="37">
        <f t="shared" si="46"/>
        <v>0</v>
      </c>
      <c r="N175" s="37">
        <f t="shared" si="46"/>
        <v>0</v>
      </c>
      <c r="O175" s="37">
        <f t="shared" si="46"/>
        <v>0</v>
      </c>
      <c r="P175" s="37">
        <f t="shared" si="46"/>
        <v>0</v>
      </c>
      <c r="Q175" s="37">
        <f t="shared" si="46"/>
        <v>153919</v>
      </c>
      <c r="R175" s="38">
        <f t="shared" si="46"/>
        <v>503.09999999999997</v>
      </c>
    </row>
    <row r="176" spans="1:18" ht="12.75">
      <c r="A176" s="9" t="s">
        <v>187</v>
      </c>
      <c r="B176" s="16"/>
      <c r="C176" s="16"/>
      <c r="D176" s="16"/>
      <c r="E176" s="26"/>
      <c r="F176" s="26"/>
      <c r="G176" s="26"/>
      <c r="H176" s="26"/>
      <c r="I176" s="26"/>
      <c r="J176" s="26"/>
      <c r="K176" s="26"/>
      <c r="L176" s="39"/>
      <c r="M176" s="39"/>
      <c r="N176" s="39"/>
      <c r="O176" s="39"/>
      <c r="P176" s="39"/>
      <c r="Q176" s="39"/>
      <c r="R176" s="29"/>
    </row>
    <row r="177" spans="1:18" ht="12.75">
      <c r="A177" s="10" t="s">
        <v>188</v>
      </c>
      <c r="B177" s="56">
        <v>646</v>
      </c>
      <c r="C177" s="56">
        <v>3113</v>
      </c>
      <c r="D177" s="30">
        <v>19568</v>
      </c>
      <c r="E177" s="31">
        <v>180</v>
      </c>
      <c r="F177" s="31">
        <v>7303</v>
      </c>
      <c r="G177" s="31">
        <v>491</v>
      </c>
      <c r="H177" s="31"/>
      <c r="I177" s="31"/>
      <c r="J177" s="31">
        <f aca="true" t="shared" si="47" ref="J177:J185">+H177+I177</f>
        <v>0</v>
      </c>
      <c r="K177" s="18">
        <f aca="true" t="shared" si="48" ref="K177:K185">+D177+E177+F177+G177+J177</f>
        <v>27542</v>
      </c>
      <c r="L177" s="19">
        <v>0</v>
      </c>
      <c r="M177" s="19">
        <v>0</v>
      </c>
      <c r="N177" s="19">
        <v>0</v>
      </c>
      <c r="O177" s="19"/>
      <c r="P177" s="19">
        <f aca="true" t="shared" si="49" ref="P177:P185">+O177</f>
        <v>0</v>
      </c>
      <c r="Q177" s="19">
        <f aca="true" t="shared" si="50" ref="Q177:Q185">+K177+P177</f>
        <v>27542</v>
      </c>
      <c r="R177" s="32">
        <v>96.3</v>
      </c>
    </row>
    <row r="178" spans="1:18" ht="12.75">
      <c r="A178" s="10" t="s">
        <v>189</v>
      </c>
      <c r="B178" s="56">
        <v>648</v>
      </c>
      <c r="C178" s="56">
        <v>3113</v>
      </c>
      <c r="D178" s="30">
        <v>6425</v>
      </c>
      <c r="E178" s="31">
        <v>150</v>
      </c>
      <c r="F178" s="31">
        <v>2430</v>
      </c>
      <c r="G178" s="31">
        <v>145</v>
      </c>
      <c r="H178" s="31"/>
      <c r="I178" s="31"/>
      <c r="J178" s="31">
        <f t="shared" si="47"/>
        <v>0</v>
      </c>
      <c r="K178" s="18">
        <f t="shared" si="48"/>
        <v>9150</v>
      </c>
      <c r="L178" s="19">
        <v>0</v>
      </c>
      <c r="M178" s="19">
        <v>0</v>
      </c>
      <c r="N178" s="19">
        <v>0</v>
      </c>
      <c r="O178" s="19"/>
      <c r="P178" s="19">
        <f t="shared" si="49"/>
        <v>0</v>
      </c>
      <c r="Q178" s="19">
        <f t="shared" si="50"/>
        <v>9150</v>
      </c>
      <c r="R178" s="32">
        <v>30.3</v>
      </c>
    </row>
    <row r="179" spans="1:18" ht="12.75">
      <c r="A179" s="10" t="s">
        <v>190</v>
      </c>
      <c r="B179" s="56">
        <v>647</v>
      </c>
      <c r="C179" s="56">
        <v>3113</v>
      </c>
      <c r="D179" s="30">
        <v>7563</v>
      </c>
      <c r="E179" s="31">
        <v>100</v>
      </c>
      <c r="F179" s="31">
        <v>2833</v>
      </c>
      <c r="G179" s="31">
        <v>187</v>
      </c>
      <c r="H179" s="31"/>
      <c r="I179" s="31"/>
      <c r="J179" s="31">
        <f t="shared" si="47"/>
        <v>0</v>
      </c>
      <c r="K179" s="18">
        <f t="shared" si="48"/>
        <v>10683</v>
      </c>
      <c r="L179" s="19">
        <v>0</v>
      </c>
      <c r="M179" s="19">
        <v>0</v>
      </c>
      <c r="N179" s="19">
        <v>0</v>
      </c>
      <c r="O179" s="19"/>
      <c r="P179" s="19">
        <f t="shared" si="49"/>
        <v>0</v>
      </c>
      <c r="Q179" s="19">
        <f t="shared" si="50"/>
        <v>10683</v>
      </c>
      <c r="R179" s="32">
        <v>34.5</v>
      </c>
    </row>
    <row r="180" spans="1:18" ht="12.75">
      <c r="A180" s="10" t="s">
        <v>191</v>
      </c>
      <c r="B180" s="56">
        <v>655</v>
      </c>
      <c r="C180" s="56">
        <v>3113</v>
      </c>
      <c r="D180" s="30">
        <v>11035</v>
      </c>
      <c r="E180" s="31">
        <v>50</v>
      </c>
      <c r="F180" s="31">
        <v>4100</v>
      </c>
      <c r="G180" s="31">
        <v>275</v>
      </c>
      <c r="H180" s="31"/>
      <c r="I180" s="31"/>
      <c r="J180" s="31">
        <f t="shared" si="47"/>
        <v>0</v>
      </c>
      <c r="K180" s="18">
        <f t="shared" si="48"/>
        <v>15460</v>
      </c>
      <c r="L180" s="19">
        <v>0</v>
      </c>
      <c r="M180" s="19">
        <v>0</v>
      </c>
      <c r="N180" s="19">
        <v>0</v>
      </c>
      <c r="O180" s="19"/>
      <c r="P180" s="19">
        <f t="shared" si="49"/>
        <v>0</v>
      </c>
      <c r="Q180" s="19">
        <f t="shared" si="50"/>
        <v>15460</v>
      </c>
      <c r="R180" s="32">
        <v>52</v>
      </c>
    </row>
    <row r="181" spans="1:18" ht="12.75">
      <c r="A181" s="10" t="s">
        <v>192</v>
      </c>
      <c r="B181" s="56">
        <v>652</v>
      </c>
      <c r="C181" s="56">
        <v>3113</v>
      </c>
      <c r="D181" s="30">
        <v>11823</v>
      </c>
      <c r="E181" s="31">
        <v>235</v>
      </c>
      <c r="F181" s="31">
        <v>4457</v>
      </c>
      <c r="G181" s="31">
        <v>265</v>
      </c>
      <c r="H181" s="31"/>
      <c r="I181" s="31"/>
      <c r="J181" s="31">
        <f t="shared" si="47"/>
        <v>0</v>
      </c>
      <c r="K181" s="18">
        <f t="shared" si="48"/>
        <v>16780</v>
      </c>
      <c r="L181" s="19">
        <v>0</v>
      </c>
      <c r="M181" s="19">
        <v>0</v>
      </c>
      <c r="N181" s="19">
        <v>0</v>
      </c>
      <c r="O181" s="19"/>
      <c r="P181" s="19">
        <f t="shared" si="49"/>
        <v>0</v>
      </c>
      <c r="Q181" s="19">
        <f t="shared" si="50"/>
        <v>16780</v>
      </c>
      <c r="R181" s="32">
        <v>58.9</v>
      </c>
    </row>
    <row r="182" spans="1:18" ht="12.75">
      <c r="A182" s="10" t="s">
        <v>193</v>
      </c>
      <c r="B182" s="56">
        <v>654</v>
      </c>
      <c r="C182" s="56">
        <v>3113</v>
      </c>
      <c r="D182" s="30">
        <v>9341</v>
      </c>
      <c r="E182" s="31">
        <v>50</v>
      </c>
      <c r="F182" s="31">
        <v>3474</v>
      </c>
      <c r="G182" s="31">
        <v>238</v>
      </c>
      <c r="H182" s="31"/>
      <c r="I182" s="31"/>
      <c r="J182" s="31">
        <f t="shared" si="47"/>
        <v>0</v>
      </c>
      <c r="K182" s="18">
        <f t="shared" si="48"/>
        <v>13103</v>
      </c>
      <c r="L182" s="19">
        <v>0</v>
      </c>
      <c r="M182" s="19">
        <v>0</v>
      </c>
      <c r="N182" s="19">
        <v>0</v>
      </c>
      <c r="O182" s="19"/>
      <c r="P182" s="19">
        <f t="shared" si="49"/>
        <v>0</v>
      </c>
      <c r="Q182" s="19">
        <f t="shared" si="50"/>
        <v>13103</v>
      </c>
      <c r="R182" s="32">
        <v>45</v>
      </c>
    </row>
    <row r="183" spans="1:18" ht="12.75">
      <c r="A183" s="10" t="s">
        <v>194</v>
      </c>
      <c r="B183" s="56">
        <v>653</v>
      </c>
      <c r="C183" s="56">
        <v>3113</v>
      </c>
      <c r="D183" s="30">
        <v>8451</v>
      </c>
      <c r="E183" s="31">
        <v>0</v>
      </c>
      <c r="F183" s="31">
        <v>3127</v>
      </c>
      <c r="G183" s="31">
        <v>210</v>
      </c>
      <c r="H183" s="31"/>
      <c r="I183" s="31"/>
      <c r="J183" s="31">
        <f t="shared" si="47"/>
        <v>0</v>
      </c>
      <c r="K183" s="18">
        <f t="shared" si="48"/>
        <v>11788</v>
      </c>
      <c r="L183" s="19">
        <v>0</v>
      </c>
      <c r="M183" s="19">
        <v>0</v>
      </c>
      <c r="N183" s="19">
        <v>0</v>
      </c>
      <c r="O183" s="19"/>
      <c r="P183" s="19">
        <f t="shared" si="49"/>
        <v>0</v>
      </c>
      <c r="Q183" s="19">
        <f t="shared" si="50"/>
        <v>11788</v>
      </c>
      <c r="R183" s="32">
        <v>40.6</v>
      </c>
    </row>
    <row r="184" spans="1:18" ht="12.75">
      <c r="A184" s="10" t="s">
        <v>195</v>
      </c>
      <c r="B184" s="56">
        <v>650</v>
      </c>
      <c r="C184" s="56">
        <v>3113</v>
      </c>
      <c r="D184" s="30">
        <v>6845</v>
      </c>
      <c r="E184" s="31">
        <v>0</v>
      </c>
      <c r="F184" s="31">
        <v>2533</v>
      </c>
      <c r="G184" s="31">
        <v>154</v>
      </c>
      <c r="H184" s="31"/>
      <c r="I184" s="31"/>
      <c r="J184" s="31">
        <f t="shared" si="47"/>
        <v>0</v>
      </c>
      <c r="K184" s="18">
        <f t="shared" si="48"/>
        <v>9532</v>
      </c>
      <c r="L184" s="19">
        <v>0</v>
      </c>
      <c r="M184" s="19">
        <v>0</v>
      </c>
      <c r="N184" s="19">
        <v>0</v>
      </c>
      <c r="O184" s="19"/>
      <c r="P184" s="19">
        <f t="shared" si="49"/>
        <v>0</v>
      </c>
      <c r="Q184" s="19">
        <f t="shared" si="50"/>
        <v>9532</v>
      </c>
      <c r="R184" s="32">
        <v>31.2</v>
      </c>
    </row>
    <row r="185" spans="1:18" ht="12.75">
      <c r="A185" s="10" t="s">
        <v>196</v>
      </c>
      <c r="B185" s="56">
        <v>651</v>
      </c>
      <c r="C185" s="56">
        <v>3113</v>
      </c>
      <c r="D185" s="30">
        <v>10721</v>
      </c>
      <c r="E185" s="31">
        <v>30</v>
      </c>
      <c r="F185" s="31">
        <v>3977</v>
      </c>
      <c r="G185" s="31">
        <v>281</v>
      </c>
      <c r="H185" s="31"/>
      <c r="I185" s="31"/>
      <c r="J185" s="31">
        <f t="shared" si="47"/>
        <v>0</v>
      </c>
      <c r="K185" s="18">
        <f t="shared" si="48"/>
        <v>15009</v>
      </c>
      <c r="L185" s="19">
        <v>0</v>
      </c>
      <c r="M185" s="19">
        <v>0</v>
      </c>
      <c r="N185" s="19">
        <v>0</v>
      </c>
      <c r="O185" s="19"/>
      <c r="P185" s="19">
        <f t="shared" si="49"/>
        <v>0</v>
      </c>
      <c r="Q185" s="19">
        <f t="shared" si="50"/>
        <v>15009</v>
      </c>
      <c r="R185" s="32">
        <v>49.5</v>
      </c>
    </row>
    <row r="186" spans="1:18" ht="12.75">
      <c r="A186" s="12" t="s">
        <v>197</v>
      </c>
      <c r="B186" s="56"/>
      <c r="C186" s="56"/>
      <c r="D186" s="56"/>
      <c r="E186" s="31"/>
      <c r="F186" s="31"/>
      <c r="G186" s="31"/>
      <c r="H186" s="31"/>
      <c r="I186" s="31"/>
      <c r="J186" s="31"/>
      <c r="K186" s="49"/>
      <c r="L186" s="50"/>
      <c r="M186" s="50"/>
      <c r="N186" s="50"/>
      <c r="O186" s="50"/>
      <c r="P186" s="50"/>
      <c r="Q186" s="50"/>
      <c r="R186" s="32"/>
    </row>
    <row r="187" spans="1:18" ht="12.75">
      <c r="A187" s="10" t="s">
        <v>198</v>
      </c>
      <c r="B187" s="56">
        <v>680</v>
      </c>
      <c r="C187" s="56">
        <v>3117</v>
      </c>
      <c r="D187" s="30">
        <v>2441</v>
      </c>
      <c r="E187" s="31">
        <v>35</v>
      </c>
      <c r="F187" s="31">
        <v>915</v>
      </c>
      <c r="G187" s="31">
        <v>68</v>
      </c>
      <c r="H187" s="31"/>
      <c r="I187" s="31"/>
      <c r="J187" s="31">
        <f>+H187+I187</f>
        <v>0</v>
      </c>
      <c r="K187" s="18">
        <f>+D187+E187+F187+G187+J187</f>
        <v>3459</v>
      </c>
      <c r="L187" s="19">
        <v>0</v>
      </c>
      <c r="M187" s="19">
        <v>0</v>
      </c>
      <c r="N187" s="19">
        <v>0</v>
      </c>
      <c r="O187" s="19"/>
      <c r="P187" s="19">
        <f>+O187</f>
        <v>0</v>
      </c>
      <c r="Q187" s="19">
        <f>+K187+P187</f>
        <v>3459</v>
      </c>
      <c r="R187" s="32">
        <v>12</v>
      </c>
    </row>
    <row r="188" spans="1:18" ht="13.5" thickBot="1">
      <c r="A188" s="11" t="s">
        <v>199</v>
      </c>
      <c r="B188" s="69">
        <v>681</v>
      </c>
      <c r="C188" s="69">
        <v>3113</v>
      </c>
      <c r="D188" s="33">
        <v>9523</v>
      </c>
      <c r="E188" s="34">
        <v>180</v>
      </c>
      <c r="F188" s="34">
        <v>3587</v>
      </c>
      <c r="G188" s="34">
        <v>233</v>
      </c>
      <c r="H188" s="34"/>
      <c r="I188" s="34"/>
      <c r="J188" s="34">
        <f>+H188+I188</f>
        <v>0</v>
      </c>
      <c r="K188" s="20">
        <f>+D188+E188+F188+G188+J188</f>
        <v>13523</v>
      </c>
      <c r="L188" s="21">
        <v>0</v>
      </c>
      <c r="M188" s="21">
        <v>0</v>
      </c>
      <c r="N188" s="21">
        <v>0</v>
      </c>
      <c r="O188" s="21"/>
      <c r="P188" s="21">
        <f>+O188</f>
        <v>0</v>
      </c>
      <c r="Q188" s="21">
        <f>+K188+P188</f>
        <v>13523</v>
      </c>
      <c r="R188" s="35">
        <v>46.1</v>
      </c>
    </row>
    <row r="189" spans="1:18" ht="13.5" thickBot="1">
      <c r="A189" s="14" t="s">
        <v>200</v>
      </c>
      <c r="B189" s="70"/>
      <c r="C189" s="70"/>
      <c r="D189" s="36">
        <f aca="true" t="shared" si="51" ref="D189:R189">SUM(D177:D188)</f>
        <v>103736</v>
      </c>
      <c r="E189" s="37">
        <f t="shared" si="51"/>
        <v>1010</v>
      </c>
      <c r="F189" s="37">
        <f t="shared" si="51"/>
        <v>38736</v>
      </c>
      <c r="G189" s="37">
        <f t="shared" si="51"/>
        <v>2547</v>
      </c>
      <c r="H189" s="37">
        <f t="shared" si="51"/>
        <v>0</v>
      </c>
      <c r="I189" s="37">
        <f t="shared" si="51"/>
        <v>0</v>
      </c>
      <c r="J189" s="37">
        <f t="shared" si="51"/>
        <v>0</v>
      </c>
      <c r="K189" s="37">
        <f t="shared" si="51"/>
        <v>146029</v>
      </c>
      <c r="L189" s="37">
        <f t="shared" si="51"/>
        <v>0</v>
      </c>
      <c r="M189" s="37">
        <f t="shared" si="51"/>
        <v>0</v>
      </c>
      <c r="N189" s="37">
        <f t="shared" si="51"/>
        <v>0</v>
      </c>
      <c r="O189" s="37">
        <f t="shared" si="51"/>
        <v>0</v>
      </c>
      <c r="P189" s="37">
        <f t="shared" si="51"/>
        <v>0</v>
      </c>
      <c r="Q189" s="37">
        <f t="shared" si="51"/>
        <v>146029</v>
      </c>
      <c r="R189" s="38">
        <f t="shared" si="51"/>
        <v>496.40000000000003</v>
      </c>
    </row>
    <row r="190" spans="1:18" ht="12.75">
      <c r="A190" s="9" t="s">
        <v>201</v>
      </c>
      <c r="B190" s="16"/>
      <c r="C190" s="16"/>
      <c r="D190" s="16"/>
      <c r="E190" s="26"/>
      <c r="F190" s="26"/>
      <c r="G190" s="26"/>
      <c r="H190" s="26"/>
      <c r="I190" s="26"/>
      <c r="J190" s="26"/>
      <c r="K190" s="67"/>
      <c r="L190" s="68"/>
      <c r="M190" s="68"/>
      <c r="N190" s="68"/>
      <c r="O190" s="68"/>
      <c r="P190" s="68"/>
      <c r="Q190" s="68"/>
      <c r="R190" s="29"/>
    </row>
    <row r="191" spans="1:18" ht="12.75">
      <c r="A191" s="10" t="s">
        <v>202</v>
      </c>
      <c r="B191" s="56">
        <v>665</v>
      </c>
      <c r="C191" s="56">
        <v>3113</v>
      </c>
      <c r="D191" s="30">
        <v>17632</v>
      </c>
      <c r="E191" s="31">
        <v>350</v>
      </c>
      <c r="F191" s="31">
        <v>6576</v>
      </c>
      <c r="G191" s="31">
        <v>487</v>
      </c>
      <c r="H191" s="31"/>
      <c r="I191" s="31"/>
      <c r="J191" s="31">
        <f aca="true" t="shared" si="52" ref="J191:J201">+H191+I191</f>
        <v>0</v>
      </c>
      <c r="K191" s="18">
        <f aca="true" t="shared" si="53" ref="K191:K201">+D191+E191+F191+G191+J191</f>
        <v>25045</v>
      </c>
      <c r="L191" s="19">
        <v>0</v>
      </c>
      <c r="M191" s="19">
        <v>0</v>
      </c>
      <c r="N191" s="19">
        <v>0</v>
      </c>
      <c r="O191" s="19"/>
      <c r="P191" s="19">
        <f aca="true" t="shared" si="54" ref="P191:P201">+O191</f>
        <v>0</v>
      </c>
      <c r="Q191" s="19">
        <f aca="true" t="shared" si="55" ref="Q191:Q201">+K191+P191</f>
        <v>25045</v>
      </c>
      <c r="R191" s="32">
        <v>81.5</v>
      </c>
    </row>
    <row r="192" spans="1:18" ht="12.75">
      <c r="A192" s="10" t="s">
        <v>203</v>
      </c>
      <c r="B192" s="56">
        <v>660</v>
      </c>
      <c r="C192" s="56">
        <v>3113</v>
      </c>
      <c r="D192" s="30">
        <v>13076</v>
      </c>
      <c r="E192" s="31">
        <v>125</v>
      </c>
      <c r="F192" s="31">
        <v>4850</v>
      </c>
      <c r="G192" s="31">
        <v>347</v>
      </c>
      <c r="H192" s="31"/>
      <c r="I192" s="31"/>
      <c r="J192" s="31">
        <f t="shared" si="52"/>
        <v>0</v>
      </c>
      <c r="K192" s="18">
        <f t="shared" si="53"/>
        <v>18398</v>
      </c>
      <c r="L192" s="19">
        <v>0</v>
      </c>
      <c r="M192" s="19">
        <v>0</v>
      </c>
      <c r="N192" s="19">
        <v>0</v>
      </c>
      <c r="O192" s="19"/>
      <c r="P192" s="19">
        <f t="shared" si="54"/>
        <v>0</v>
      </c>
      <c r="Q192" s="19">
        <f t="shared" si="55"/>
        <v>18398</v>
      </c>
      <c r="R192" s="32">
        <v>62.7</v>
      </c>
    </row>
    <row r="193" spans="1:18" ht="12.75">
      <c r="A193" s="10" t="s">
        <v>204</v>
      </c>
      <c r="B193" s="56">
        <v>666</v>
      </c>
      <c r="C193" s="56">
        <v>3113</v>
      </c>
      <c r="D193" s="30">
        <v>8249</v>
      </c>
      <c r="E193" s="31">
        <v>130</v>
      </c>
      <c r="F193" s="31">
        <v>3070</v>
      </c>
      <c r="G193" s="31">
        <v>203</v>
      </c>
      <c r="H193" s="31"/>
      <c r="I193" s="31"/>
      <c r="J193" s="31">
        <f t="shared" si="52"/>
        <v>0</v>
      </c>
      <c r="K193" s="18">
        <f t="shared" si="53"/>
        <v>11652</v>
      </c>
      <c r="L193" s="19">
        <v>0</v>
      </c>
      <c r="M193" s="19">
        <v>0</v>
      </c>
      <c r="N193" s="19">
        <v>0</v>
      </c>
      <c r="O193" s="19"/>
      <c r="P193" s="19">
        <f t="shared" si="54"/>
        <v>0</v>
      </c>
      <c r="Q193" s="19">
        <f t="shared" si="55"/>
        <v>11652</v>
      </c>
      <c r="R193" s="32">
        <v>37.5</v>
      </c>
    </row>
    <row r="194" spans="1:18" ht="12.75">
      <c r="A194" s="10" t="s">
        <v>205</v>
      </c>
      <c r="B194" s="56">
        <v>658</v>
      </c>
      <c r="C194" s="56">
        <v>3117</v>
      </c>
      <c r="D194" s="30">
        <v>7207</v>
      </c>
      <c r="E194" s="31">
        <v>50</v>
      </c>
      <c r="F194" s="31">
        <v>2684</v>
      </c>
      <c r="G194" s="31">
        <v>266</v>
      </c>
      <c r="H194" s="31"/>
      <c r="I194" s="31"/>
      <c r="J194" s="31">
        <f t="shared" si="52"/>
        <v>0</v>
      </c>
      <c r="K194" s="18">
        <f t="shared" si="53"/>
        <v>10207</v>
      </c>
      <c r="L194" s="19">
        <v>0</v>
      </c>
      <c r="M194" s="19">
        <v>0</v>
      </c>
      <c r="N194" s="19">
        <v>0</v>
      </c>
      <c r="O194" s="19"/>
      <c r="P194" s="19">
        <f t="shared" si="54"/>
        <v>0</v>
      </c>
      <c r="Q194" s="19">
        <f t="shared" si="55"/>
        <v>10207</v>
      </c>
      <c r="R194" s="32">
        <v>32.4</v>
      </c>
    </row>
    <row r="195" spans="1:18" ht="12.75">
      <c r="A195" s="10" t="s">
        <v>206</v>
      </c>
      <c r="B195" s="56">
        <v>659</v>
      </c>
      <c r="C195" s="56">
        <v>3113</v>
      </c>
      <c r="D195" s="30">
        <v>8974</v>
      </c>
      <c r="E195" s="31">
        <v>50</v>
      </c>
      <c r="F195" s="31">
        <v>3338</v>
      </c>
      <c r="G195" s="31">
        <v>234</v>
      </c>
      <c r="H195" s="31"/>
      <c r="I195" s="31"/>
      <c r="J195" s="31">
        <f t="shared" si="52"/>
        <v>0</v>
      </c>
      <c r="K195" s="18">
        <f t="shared" si="53"/>
        <v>12596</v>
      </c>
      <c r="L195" s="19">
        <v>0</v>
      </c>
      <c r="M195" s="19">
        <v>0</v>
      </c>
      <c r="N195" s="19">
        <v>0</v>
      </c>
      <c r="O195" s="19"/>
      <c r="P195" s="19">
        <f t="shared" si="54"/>
        <v>0</v>
      </c>
      <c r="Q195" s="19">
        <f t="shared" si="55"/>
        <v>12596</v>
      </c>
      <c r="R195" s="32">
        <v>41.4</v>
      </c>
    </row>
    <row r="196" spans="1:18" ht="12.75">
      <c r="A196" s="10" t="s">
        <v>207</v>
      </c>
      <c r="B196" s="56">
        <v>662</v>
      </c>
      <c r="C196" s="56">
        <v>3113</v>
      </c>
      <c r="D196" s="30">
        <v>9980</v>
      </c>
      <c r="E196" s="31">
        <v>80</v>
      </c>
      <c r="F196" s="31">
        <v>3721</v>
      </c>
      <c r="G196" s="31">
        <v>248</v>
      </c>
      <c r="H196" s="31"/>
      <c r="I196" s="31"/>
      <c r="J196" s="31">
        <f t="shared" si="52"/>
        <v>0</v>
      </c>
      <c r="K196" s="18">
        <f t="shared" si="53"/>
        <v>14029</v>
      </c>
      <c r="L196" s="19">
        <v>0</v>
      </c>
      <c r="M196" s="19">
        <v>0</v>
      </c>
      <c r="N196" s="19">
        <v>0</v>
      </c>
      <c r="O196" s="19"/>
      <c r="P196" s="19">
        <f t="shared" si="54"/>
        <v>0</v>
      </c>
      <c r="Q196" s="19">
        <f t="shared" si="55"/>
        <v>14029</v>
      </c>
      <c r="R196" s="32">
        <v>46.9</v>
      </c>
    </row>
    <row r="197" spans="1:18" ht="12.75">
      <c r="A197" s="10" t="s">
        <v>208</v>
      </c>
      <c r="B197" s="56">
        <v>663</v>
      </c>
      <c r="C197" s="56">
        <v>3113</v>
      </c>
      <c r="D197" s="30">
        <v>9764</v>
      </c>
      <c r="E197" s="31">
        <v>85</v>
      </c>
      <c r="F197" s="31">
        <v>3642</v>
      </c>
      <c r="G197" s="31">
        <v>237</v>
      </c>
      <c r="H197" s="31"/>
      <c r="I197" s="31"/>
      <c r="J197" s="31">
        <f t="shared" si="52"/>
        <v>0</v>
      </c>
      <c r="K197" s="18">
        <f t="shared" si="53"/>
        <v>13728</v>
      </c>
      <c r="L197" s="19">
        <v>0</v>
      </c>
      <c r="M197" s="19">
        <v>0</v>
      </c>
      <c r="N197" s="19">
        <v>0</v>
      </c>
      <c r="O197" s="19"/>
      <c r="P197" s="19">
        <f t="shared" si="54"/>
        <v>0</v>
      </c>
      <c r="Q197" s="19">
        <f t="shared" si="55"/>
        <v>13728</v>
      </c>
      <c r="R197" s="32">
        <v>45</v>
      </c>
    </row>
    <row r="198" spans="1:18" ht="12.75">
      <c r="A198" s="10" t="s">
        <v>209</v>
      </c>
      <c r="B198" s="56">
        <v>661</v>
      </c>
      <c r="C198" s="56">
        <v>3113</v>
      </c>
      <c r="D198" s="30">
        <v>11527</v>
      </c>
      <c r="E198" s="31">
        <v>103</v>
      </c>
      <c r="F198" s="31">
        <v>4269</v>
      </c>
      <c r="G198" s="31">
        <v>307</v>
      </c>
      <c r="H198" s="31"/>
      <c r="I198" s="31"/>
      <c r="J198" s="31">
        <f t="shared" si="52"/>
        <v>0</v>
      </c>
      <c r="K198" s="18">
        <f t="shared" si="53"/>
        <v>16206</v>
      </c>
      <c r="L198" s="19">
        <v>0</v>
      </c>
      <c r="M198" s="19">
        <v>0</v>
      </c>
      <c r="N198" s="19">
        <v>0</v>
      </c>
      <c r="O198" s="19"/>
      <c r="P198" s="19">
        <f t="shared" si="54"/>
        <v>0</v>
      </c>
      <c r="Q198" s="19">
        <f t="shared" si="55"/>
        <v>16206</v>
      </c>
      <c r="R198" s="32">
        <v>53.8</v>
      </c>
    </row>
    <row r="199" spans="1:18" ht="12.75">
      <c r="A199" s="10" t="s">
        <v>210</v>
      </c>
      <c r="B199" s="56">
        <v>667</v>
      </c>
      <c r="C199" s="56">
        <v>3113</v>
      </c>
      <c r="D199" s="30">
        <v>11673</v>
      </c>
      <c r="E199" s="31">
        <v>30</v>
      </c>
      <c r="F199" s="31">
        <v>4330</v>
      </c>
      <c r="G199" s="31">
        <v>306</v>
      </c>
      <c r="H199" s="31"/>
      <c r="I199" s="31"/>
      <c r="J199" s="31">
        <f t="shared" si="52"/>
        <v>0</v>
      </c>
      <c r="K199" s="18">
        <f t="shared" si="53"/>
        <v>16339</v>
      </c>
      <c r="L199" s="19">
        <v>0</v>
      </c>
      <c r="M199" s="19">
        <v>0</v>
      </c>
      <c r="N199" s="19">
        <v>0</v>
      </c>
      <c r="O199" s="19"/>
      <c r="P199" s="19">
        <f t="shared" si="54"/>
        <v>0</v>
      </c>
      <c r="Q199" s="19">
        <f t="shared" si="55"/>
        <v>16339</v>
      </c>
      <c r="R199" s="32">
        <v>54.6</v>
      </c>
    </row>
    <row r="200" spans="1:18" ht="12.75">
      <c r="A200" s="10" t="s">
        <v>211</v>
      </c>
      <c r="B200" s="56">
        <v>656</v>
      </c>
      <c r="C200" s="56">
        <v>3117</v>
      </c>
      <c r="D200" s="30">
        <v>3999</v>
      </c>
      <c r="E200" s="31">
        <v>10</v>
      </c>
      <c r="F200" s="31">
        <v>1483</v>
      </c>
      <c r="G200" s="31">
        <v>130</v>
      </c>
      <c r="H200" s="31"/>
      <c r="I200" s="31"/>
      <c r="J200" s="31">
        <f t="shared" si="52"/>
        <v>0</v>
      </c>
      <c r="K200" s="18">
        <f t="shared" si="53"/>
        <v>5622</v>
      </c>
      <c r="L200" s="19">
        <v>0</v>
      </c>
      <c r="M200" s="19">
        <v>0</v>
      </c>
      <c r="N200" s="19">
        <v>0</v>
      </c>
      <c r="O200" s="19"/>
      <c r="P200" s="19">
        <f t="shared" si="54"/>
        <v>0</v>
      </c>
      <c r="Q200" s="19">
        <f t="shared" si="55"/>
        <v>5622</v>
      </c>
      <c r="R200" s="32">
        <v>19.7</v>
      </c>
    </row>
    <row r="201" spans="1:18" ht="12.75">
      <c r="A201" s="10" t="s">
        <v>212</v>
      </c>
      <c r="B201" s="56">
        <v>664</v>
      </c>
      <c r="C201" s="56">
        <v>3113</v>
      </c>
      <c r="D201" s="30">
        <v>11861</v>
      </c>
      <c r="E201" s="31">
        <v>160</v>
      </c>
      <c r="F201" s="31">
        <v>4409</v>
      </c>
      <c r="G201" s="31">
        <v>311</v>
      </c>
      <c r="H201" s="31"/>
      <c r="I201" s="31"/>
      <c r="J201" s="31">
        <f t="shared" si="52"/>
        <v>0</v>
      </c>
      <c r="K201" s="18">
        <f t="shared" si="53"/>
        <v>16741</v>
      </c>
      <c r="L201" s="19">
        <v>0</v>
      </c>
      <c r="M201" s="19">
        <v>0</v>
      </c>
      <c r="N201" s="19">
        <v>0</v>
      </c>
      <c r="O201" s="19"/>
      <c r="P201" s="19">
        <f t="shared" si="54"/>
        <v>0</v>
      </c>
      <c r="Q201" s="19">
        <f t="shared" si="55"/>
        <v>16741</v>
      </c>
      <c r="R201" s="32">
        <v>54.8</v>
      </c>
    </row>
    <row r="202" spans="1:18" ht="12.75">
      <c r="A202" s="9" t="s">
        <v>213</v>
      </c>
      <c r="B202" s="16"/>
      <c r="C202" s="16"/>
      <c r="D202" s="25"/>
      <c r="E202" s="26"/>
      <c r="F202" s="26"/>
      <c r="G202" s="26"/>
      <c r="H202" s="26"/>
      <c r="I202" s="26"/>
      <c r="J202" s="26"/>
      <c r="K202" s="67"/>
      <c r="L202" s="67"/>
      <c r="M202" s="67"/>
      <c r="N202" s="67"/>
      <c r="O202" s="67"/>
      <c r="P202" s="67"/>
      <c r="Q202" s="67"/>
      <c r="R202" s="29"/>
    </row>
    <row r="203" spans="1:18" ht="13.5" thickBot="1">
      <c r="A203" s="11" t="s">
        <v>214</v>
      </c>
      <c r="B203" s="69">
        <v>688</v>
      </c>
      <c r="C203" s="69">
        <v>3113</v>
      </c>
      <c r="D203" s="33">
        <v>5607</v>
      </c>
      <c r="E203" s="34">
        <v>17</v>
      </c>
      <c r="F203" s="34">
        <v>2080</v>
      </c>
      <c r="G203" s="34">
        <v>127</v>
      </c>
      <c r="H203" s="34"/>
      <c r="I203" s="34"/>
      <c r="J203" s="34">
        <f>+H203+I203</f>
        <v>0</v>
      </c>
      <c r="K203" s="71">
        <f>+D203+E203+F203+G203+J203</f>
        <v>7831</v>
      </c>
      <c r="L203" s="72">
        <v>0</v>
      </c>
      <c r="M203" s="72">
        <v>0</v>
      </c>
      <c r="N203" s="72">
        <v>0</v>
      </c>
      <c r="O203" s="72"/>
      <c r="P203" s="72">
        <f>+O203</f>
        <v>0</v>
      </c>
      <c r="Q203" s="72">
        <f>+K203+P203</f>
        <v>7831</v>
      </c>
      <c r="R203" s="35">
        <v>24.8</v>
      </c>
    </row>
    <row r="204" spans="1:18" ht="13.5" thickBot="1">
      <c r="A204" s="14" t="s">
        <v>215</v>
      </c>
      <c r="B204" s="70"/>
      <c r="C204" s="70"/>
      <c r="D204" s="36">
        <f aca="true" t="shared" si="56" ref="D204:R204">SUM(D191:D203)</f>
        <v>119549</v>
      </c>
      <c r="E204" s="37">
        <f t="shared" si="56"/>
        <v>1190</v>
      </c>
      <c r="F204" s="37">
        <f t="shared" si="56"/>
        <v>44452</v>
      </c>
      <c r="G204" s="37">
        <f t="shared" si="56"/>
        <v>3203</v>
      </c>
      <c r="H204" s="37">
        <f t="shared" si="56"/>
        <v>0</v>
      </c>
      <c r="I204" s="37">
        <f t="shared" si="56"/>
        <v>0</v>
      </c>
      <c r="J204" s="37">
        <f t="shared" si="56"/>
        <v>0</v>
      </c>
      <c r="K204" s="37">
        <f t="shared" si="56"/>
        <v>168394</v>
      </c>
      <c r="L204" s="37">
        <f t="shared" si="56"/>
        <v>0</v>
      </c>
      <c r="M204" s="37">
        <f t="shared" si="56"/>
        <v>0</v>
      </c>
      <c r="N204" s="37">
        <f t="shared" si="56"/>
        <v>0</v>
      </c>
      <c r="O204" s="37">
        <f t="shared" si="56"/>
        <v>0</v>
      </c>
      <c r="P204" s="37">
        <f t="shared" si="56"/>
        <v>0</v>
      </c>
      <c r="Q204" s="37">
        <f t="shared" si="56"/>
        <v>168394</v>
      </c>
      <c r="R204" s="38">
        <f t="shared" si="56"/>
        <v>555.0999999999999</v>
      </c>
    </row>
    <row r="205" spans="1:18" ht="12.75">
      <c r="A205" s="9" t="s">
        <v>216</v>
      </c>
      <c r="B205" s="16"/>
      <c r="C205" s="16"/>
      <c r="D205" s="16"/>
      <c r="E205" s="26"/>
      <c r="F205" s="26"/>
      <c r="G205" s="26"/>
      <c r="H205" s="26"/>
      <c r="I205" s="26"/>
      <c r="J205" s="26"/>
      <c r="K205" s="26"/>
      <c r="L205" s="39"/>
      <c r="M205" s="39"/>
      <c r="N205" s="39"/>
      <c r="O205" s="39"/>
      <c r="P205" s="39"/>
      <c r="Q205" s="39"/>
      <c r="R205" s="29"/>
    </row>
    <row r="206" spans="1:18" ht="12.75">
      <c r="A206" s="10" t="s">
        <v>217</v>
      </c>
      <c r="B206" s="56">
        <v>673</v>
      </c>
      <c r="C206" s="56">
        <v>3113</v>
      </c>
      <c r="D206" s="30">
        <v>9540</v>
      </c>
      <c r="E206" s="31">
        <v>25</v>
      </c>
      <c r="F206" s="31">
        <v>3539</v>
      </c>
      <c r="G206" s="31">
        <v>245</v>
      </c>
      <c r="H206" s="31"/>
      <c r="I206" s="31"/>
      <c r="J206" s="18">
        <f aca="true" t="shared" si="57" ref="J206:J211">+H206+I206</f>
        <v>0</v>
      </c>
      <c r="K206" s="18">
        <f aca="true" t="shared" si="58" ref="K206:K211">+D206+E206+F206+G206+J206</f>
        <v>13349</v>
      </c>
      <c r="L206" s="19">
        <v>0</v>
      </c>
      <c r="M206" s="19">
        <v>0</v>
      </c>
      <c r="N206" s="19">
        <v>0</v>
      </c>
      <c r="O206" s="19"/>
      <c r="P206" s="19">
        <f aca="true" t="shared" si="59" ref="P206:P211">+O206</f>
        <v>0</v>
      </c>
      <c r="Q206" s="19">
        <f aca="true" t="shared" si="60" ref="Q206:Q211">+K206+P206</f>
        <v>13349</v>
      </c>
      <c r="R206" s="32">
        <v>45</v>
      </c>
    </row>
    <row r="207" spans="1:18" ht="12.75">
      <c r="A207" s="10" t="s">
        <v>218</v>
      </c>
      <c r="B207" s="56">
        <v>671</v>
      </c>
      <c r="C207" s="56">
        <v>3113</v>
      </c>
      <c r="D207" s="30">
        <v>19253</v>
      </c>
      <c r="E207" s="31">
        <v>228</v>
      </c>
      <c r="F207" s="31">
        <v>7203</v>
      </c>
      <c r="G207" s="31">
        <v>553</v>
      </c>
      <c r="H207" s="31"/>
      <c r="I207" s="31"/>
      <c r="J207" s="18">
        <f t="shared" si="57"/>
        <v>0</v>
      </c>
      <c r="K207" s="18">
        <f t="shared" si="58"/>
        <v>27237</v>
      </c>
      <c r="L207" s="19">
        <v>0</v>
      </c>
      <c r="M207" s="19">
        <v>0</v>
      </c>
      <c r="N207" s="19">
        <v>0</v>
      </c>
      <c r="O207" s="19"/>
      <c r="P207" s="19">
        <f t="shared" si="59"/>
        <v>0</v>
      </c>
      <c r="Q207" s="19">
        <f t="shared" si="60"/>
        <v>27237</v>
      </c>
      <c r="R207" s="32">
        <v>89.6</v>
      </c>
    </row>
    <row r="208" spans="1:18" ht="12.75">
      <c r="A208" s="10" t="s">
        <v>219</v>
      </c>
      <c r="B208" s="56">
        <v>668</v>
      </c>
      <c r="C208" s="56">
        <v>3113</v>
      </c>
      <c r="D208" s="30">
        <v>9001</v>
      </c>
      <c r="E208" s="31">
        <v>200</v>
      </c>
      <c r="F208" s="31">
        <v>3400</v>
      </c>
      <c r="G208" s="31">
        <v>238</v>
      </c>
      <c r="H208" s="31"/>
      <c r="I208" s="31"/>
      <c r="J208" s="18">
        <f t="shared" si="57"/>
        <v>0</v>
      </c>
      <c r="K208" s="18">
        <f t="shared" si="58"/>
        <v>12839</v>
      </c>
      <c r="L208" s="19">
        <v>0</v>
      </c>
      <c r="M208" s="19">
        <v>0</v>
      </c>
      <c r="N208" s="19">
        <v>0</v>
      </c>
      <c r="O208" s="19"/>
      <c r="P208" s="19">
        <f t="shared" si="59"/>
        <v>0</v>
      </c>
      <c r="Q208" s="19">
        <f t="shared" si="60"/>
        <v>12839</v>
      </c>
      <c r="R208" s="32">
        <v>40.3</v>
      </c>
    </row>
    <row r="209" spans="1:18" ht="12.75">
      <c r="A209" s="10" t="s">
        <v>220</v>
      </c>
      <c r="B209" s="56">
        <v>669</v>
      </c>
      <c r="C209" s="56">
        <v>3113</v>
      </c>
      <c r="D209" s="30">
        <v>10901</v>
      </c>
      <c r="E209" s="31">
        <v>60</v>
      </c>
      <c r="F209" s="31">
        <v>4054</v>
      </c>
      <c r="G209" s="31">
        <v>284</v>
      </c>
      <c r="H209" s="31"/>
      <c r="I209" s="31"/>
      <c r="J209" s="18">
        <f t="shared" si="57"/>
        <v>0</v>
      </c>
      <c r="K209" s="18">
        <f t="shared" si="58"/>
        <v>15299</v>
      </c>
      <c r="L209" s="19">
        <v>0</v>
      </c>
      <c r="M209" s="19">
        <v>0</v>
      </c>
      <c r="N209" s="19">
        <v>0</v>
      </c>
      <c r="O209" s="19"/>
      <c r="P209" s="19">
        <f t="shared" si="59"/>
        <v>0</v>
      </c>
      <c r="Q209" s="19">
        <f t="shared" si="60"/>
        <v>15299</v>
      </c>
      <c r="R209" s="32">
        <v>50.8</v>
      </c>
    </row>
    <row r="210" spans="1:18" ht="12.75">
      <c r="A210" s="10" t="s">
        <v>221</v>
      </c>
      <c r="B210" s="56">
        <v>672</v>
      </c>
      <c r="C210" s="56">
        <v>3113</v>
      </c>
      <c r="D210" s="60">
        <v>5633</v>
      </c>
      <c r="E210" s="31">
        <v>30</v>
      </c>
      <c r="F210" s="31">
        <v>2095</v>
      </c>
      <c r="G210" s="31">
        <v>128</v>
      </c>
      <c r="H210" s="31"/>
      <c r="I210" s="31"/>
      <c r="J210" s="18">
        <f t="shared" si="57"/>
        <v>0</v>
      </c>
      <c r="K210" s="18">
        <f t="shared" si="58"/>
        <v>7886</v>
      </c>
      <c r="L210" s="19">
        <v>0</v>
      </c>
      <c r="M210" s="19">
        <v>0</v>
      </c>
      <c r="N210" s="19">
        <v>0</v>
      </c>
      <c r="O210" s="19"/>
      <c r="P210" s="19">
        <f t="shared" si="59"/>
        <v>0</v>
      </c>
      <c r="Q210" s="19">
        <f t="shared" si="60"/>
        <v>7886</v>
      </c>
      <c r="R210" s="32">
        <v>24.6</v>
      </c>
    </row>
    <row r="211" spans="1:18" ht="12.75">
      <c r="A211" s="10" t="s">
        <v>222</v>
      </c>
      <c r="B211" s="56">
        <v>670</v>
      </c>
      <c r="C211" s="56">
        <v>3113</v>
      </c>
      <c r="D211" s="30">
        <v>18156</v>
      </c>
      <c r="E211" s="31">
        <v>150</v>
      </c>
      <c r="F211" s="31">
        <v>6770</v>
      </c>
      <c r="G211" s="31">
        <v>515</v>
      </c>
      <c r="H211" s="31"/>
      <c r="I211" s="31"/>
      <c r="J211" s="18">
        <f t="shared" si="57"/>
        <v>0</v>
      </c>
      <c r="K211" s="18">
        <f t="shared" si="58"/>
        <v>25591</v>
      </c>
      <c r="L211" s="19">
        <v>0</v>
      </c>
      <c r="M211" s="19">
        <v>0</v>
      </c>
      <c r="N211" s="19">
        <v>0</v>
      </c>
      <c r="O211" s="19"/>
      <c r="P211" s="19">
        <f t="shared" si="59"/>
        <v>0</v>
      </c>
      <c r="Q211" s="19">
        <f t="shared" si="60"/>
        <v>25591</v>
      </c>
      <c r="R211" s="32">
        <v>84.7</v>
      </c>
    </row>
    <row r="212" spans="1:18" ht="12.75">
      <c r="A212" s="12" t="s">
        <v>223</v>
      </c>
      <c r="B212" s="56"/>
      <c r="C212" s="56"/>
      <c r="D212" s="56"/>
      <c r="E212" s="31"/>
      <c r="F212" s="31"/>
      <c r="G212" s="31"/>
      <c r="H212" s="31"/>
      <c r="I212" s="31"/>
      <c r="J212" s="18"/>
      <c r="K212" s="18"/>
      <c r="L212" s="19"/>
      <c r="M212" s="19"/>
      <c r="N212" s="19"/>
      <c r="O212" s="19"/>
      <c r="P212" s="19"/>
      <c r="Q212" s="19"/>
      <c r="R212" s="32"/>
    </row>
    <row r="213" spans="1:18" ht="13.5" thickBot="1">
      <c r="A213" s="11" t="s">
        <v>224</v>
      </c>
      <c r="B213" s="69">
        <v>704</v>
      </c>
      <c r="C213" s="69">
        <v>3113</v>
      </c>
      <c r="D213" s="33">
        <v>5062</v>
      </c>
      <c r="E213" s="34">
        <v>70</v>
      </c>
      <c r="F213" s="34">
        <v>1897</v>
      </c>
      <c r="G213" s="34">
        <v>131</v>
      </c>
      <c r="H213" s="34"/>
      <c r="I213" s="34"/>
      <c r="J213" s="18">
        <f>+H213+I213</f>
        <v>0</v>
      </c>
      <c r="K213" s="18">
        <f>+D213+E213+F213+G213+J213</f>
        <v>7160</v>
      </c>
      <c r="L213" s="19">
        <v>0</v>
      </c>
      <c r="M213" s="19">
        <v>0</v>
      </c>
      <c r="N213" s="19">
        <v>0</v>
      </c>
      <c r="O213" s="19"/>
      <c r="P213" s="19">
        <f>+O213</f>
        <v>0</v>
      </c>
      <c r="Q213" s="19">
        <f>+K213+P213</f>
        <v>7160</v>
      </c>
      <c r="R213" s="35">
        <v>22.2</v>
      </c>
    </row>
    <row r="214" spans="1:18" ht="13.5" thickBot="1">
      <c r="A214" s="14" t="s">
        <v>225</v>
      </c>
      <c r="B214" s="70"/>
      <c r="C214" s="70"/>
      <c r="D214" s="36">
        <f aca="true" t="shared" si="61" ref="D214:R214">SUM(D206:D213)</f>
        <v>77546</v>
      </c>
      <c r="E214" s="37">
        <f t="shared" si="61"/>
        <v>763</v>
      </c>
      <c r="F214" s="37">
        <f t="shared" si="61"/>
        <v>28958</v>
      </c>
      <c r="G214" s="37">
        <f t="shared" si="61"/>
        <v>2094</v>
      </c>
      <c r="H214" s="37">
        <f t="shared" si="61"/>
        <v>0</v>
      </c>
      <c r="I214" s="37">
        <f t="shared" si="61"/>
        <v>0</v>
      </c>
      <c r="J214" s="37">
        <f t="shared" si="61"/>
        <v>0</v>
      </c>
      <c r="K214" s="37">
        <f t="shared" si="61"/>
        <v>109361</v>
      </c>
      <c r="L214" s="37">
        <f t="shared" si="61"/>
        <v>0</v>
      </c>
      <c r="M214" s="37">
        <f t="shared" si="61"/>
        <v>0</v>
      </c>
      <c r="N214" s="37">
        <f t="shared" si="61"/>
        <v>0</v>
      </c>
      <c r="O214" s="37">
        <f t="shared" si="61"/>
        <v>0</v>
      </c>
      <c r="P214" s="37">
        <f t="shared" si="61"/>
        <v>0</v>
      </c>
      <c r="Q214" s="37">
        <f t="shared" si="61"/>
        <v>109361</v>
      </c>
      <c r="R214" s="38">
        <f t="shared" si="61"/>
        <v>357.2</v>
      </c>
    </row>
    <row r="215" spans="1:18" ht="12.75">
      <c r="A215" s="9" t="s">
        <v>226</v>
      </c>
      <c r="B215" s="16"/>
      <c r="C215" s="16"/>
      <c r="D215" s="16"/>
      <c r="E215" s="26"/>
      <c r="F215" s="26"/>
      <c r="G215" s="26"/>
      <c r="H215" s="26"/>
      <c r="I215" s="26"/>
      <c r="J215" s="26"/>
      <c r="K215" s="26"/>
      <c r="L215" s="39"/>
      <c r="M215" s="39"/>
      <c r="N215" s="39"/>
      <c r="O215" s="39"/>
      <c r="P215" s="39"/>
      <c r="Q215" s="39"/>
      <c r="R215" s="29"/>
    </row>
    <row r="216" spans="1:18" ht="12.75">
      <c r="A216" s="10" t="s">
        <v>227</v>
      </c>
      <c r="B216" s="56">
        <v>675</v>
      </c>
      <c r="C216" s="56">
        <v>3113</v>
      </c>
      <c r="D216" s="30">
        <v>8585</v>
      </c>
      <c r="E216" s="31">
        <v>5</v>
      </c>
      <c r="F216" s="31">
        <v>3179</v>
      </c>
      <c r="G216" s="31">
        <v>222</v>
      </c>
      <c r="H216" s="31"/>
      <c r="I216" s="31"/>
      <c r="J216" s="31">
        <f>+H216+I216</f>
        <v>0</v>
      </c>
      <c r="K216" s="18">
        <f>+D216+E216+F216+G216+J216</f>
        <v>11991</v>
      </c>
      <c r="L216" s="19">
        <v>0</v>
      </c>
      <c r="M216" s="19">
        <v>0</v>
      </c>
      <c r="N216" s="19">
        <v>0</v>
      </c>
      <c r="O216" s="19"/>
      <c r="P216" s="19">
        <f>+O216</f>
        <v>0</v>
      </c>
      <c r="Q216" s="19">
        <f>+K216+P216</f>
        <v>11991</v>
      </c>
      <c r="R216" s="32">
        <v>40.3</v>
      </c>
    </row>
    <row r="217" spans="1:18" ht="12.75">
      <c r="A217" s="10" t="s">
        <v>228</v>
      </c>
      <c r="B217" s="56">
        <v>674</v>
      </c>
      <c r="C217" s="56">
        <v>3113</v>
      </c>
      <c r="D217" s="30">
        <v>8799</v>
      </c>
      <c r="E217" s="31">
        <v>28</v>
      </c>
      <c r="F217" s="31">
        <v>3265</v>
      </c>
      <c r="G217" s="31">
        <v>205</v>
      </c>
      <c r="H217" s="31"/>
      <c r="I217" s="31"/>
      <c r="J217" s="31">
        <f>+H217+I217</f>
        <v>0</v>
      </c>
      <c r="K217" s="18">
        <f>+D217+E217+F217+G217+J217</f>
        <v>12297</v>
      </c>
      <c r="L217" s="19">
        <v>0</v>
      </c>
      <c r="M217" s="19">
        <v>0</v>
      </c>
      <c r="N217" s="19">
        <v>0</v>
      </c>
      <c r="O217" s="19"/>
      <c r="P217" s="19">
        <f>+O217</f>
        <v>0</v>
      </c>
      <c r="Q217" s="19">
        <f>+K217+P217</f>
        <v>12297</v>
      </c>
      <c r="R217" s="32">
        <v>42.3</v>
      </c>
    </row>
    <row r="218" spans="1:18" ht="12.75">
      <c r="A218" s="10" t="s">
        <v>229</v>
      </c>
      <c r="B218" s="56">
        <v>676</v>
      </c>
      <c r="C218" s="56">
        <v>3113</v>
      </c>
      <c r="D218" s="30">
        <v>8965</v>
      </c>
      <c r="E218" s="31">
        <v>10</v>
      </c>
      <c r="F218" s="31">
        <v>3321</v>
      </c>
      <c r="G218" s="31">
        <v>214</v>
      </c>
      <c r="H218" s="31"/>
      <c r="I218" s="31"/>
      <c r="J218" s="31">
        <f>+H218+I218</f>
        <v>0</v>
      </c>
      <c r="K218" s="18">
        <f>+D218+E218+F218+G218+J218</f>
        <v>12510</v>
      </c>
      <c r="L218" s="19">
        <v>0</v>
      </c>
      <c r="M218" s="19">
        <v>0</v>
      </c>
      <c r="N218" s="19">
        <v>0</v>
      </c>
      <c r="O218" s="19"/>
      <c r="P218" s="19">
        <f>+O218</f>
        <v>0</v>
      </c>
      <c r="Q218" s="19">
        <f>+K218+P218</f>
        <v>12510</v>
      </c>
      <c r="R218" s="32">
        <v>41.3</v>
      </c>
    </row>
    <row r="219" spans="1:18" ht="12.75">
      <c r="A219" s="10" t="s">
        <v>230</v>
      </c>
      <c r="B219" s="56">
        <v>678</v>
      </c>
      <c r="C219" s="56">
        <v>3113</v>
      </c>
      <c r="D219" s="30">
        <v>8828</v>
      </c>
      <c r="E219" s="31">
        <v>30</v>
      </c>
      <c r="F219" s="31">
        <v>3276</v>
      </c>
      <c r="G219" s="31">
        <v>224</v>
      </c>
      <c r="H219" s="31"/>
      <c r="I219" s="31"/>
      <c r="J219" s="31">
        <f>+H219+I219</f>
        <v>0</v>
      </c>
      <c r="K219" s="18">
        <f>+D219+E219+F219+G219+J219</f>
        <v>12358</v>
      </c>
      <c r="L219" s="19">
        <v>0</v>
      </c>
      <c r="M219" s="19">
        <v>0</v>
      </c>
      <c r="N219" s="19">
        <v>0</v>
      </c>
      <c r="O219" s="19"/>
      <c r="P219" s="19">
        <f>+O219</f>
        <v>0</v>
      </c>
      <c r="Q219" s="19">
        <f>+K219+P219</f>
        <v>12358</v>
      </c>
      <c r="R219" s="32">
        <v>40.9</v>
      </c>
    </row>
    <row r="220" spans="1:18" ht="12.75">
      <c r="A220" s="10" t="s">
        <v>231</v>
      </c>
      <c r="B220" s="56">
        <v>677</v>
      </c>
      <c r="C220" s="56">
        <v>3113</v>
      </c>
      <c r="D220" s="30">
        <v>9311</v>
      </c>
      <c r="E220" s="31">
        <v>28</v>
      </c>
      <c r="F220" s="31">
        <v>3455</v>
      </c>
      <c r="G220" s="31">
        <v>225</v>
      </c>
      <c r="H220" s="31"/>
      <c r="I220" s="31"/>
      <c r="J220" s="31">
        <f>+H220+I220</f>
        <v>0</v>
      </c>
      <c r="K220" s="18">
        <f>+D220+E220+F220+G220+J220</f>
        <v>13019</v>
      </c>
      <c r="L220" s="19">
        <v>0</v>
      </c>
      <c r="M220" s="19">
        <v>0</v>
      </c>
      <c r="N220" s="19">
        <v>0</v>
      </c>
      <c r="O220" s="19"/>
      <c r="P220" s="19">
        <f>+O220</f>
        <v>0</v>
      </c>
      <c r="Q220" s="19">
        <f>+K220+P220</f>
        <v>13019</v>
      </c>
      <c r="R220" s="32">
        <v>40.7</v>
      </c>
    </row>
    <row r="221" spans="1:18" ht="12.75">
      <c r="A221" s="12" t="s">
        <v>232</v>
      </c>
      <c r="B221" s="56"/>
      <c r="C221" s="56"/>
      <c r="D221" s="56"/>
      <c r="E221" s="31"/>
      <c r="F221" s="31"/>
      <c r="G221" s="31"/>
      <c r="H221" s="31"/>
      <c r="I221" s="31"/>
      <c r="J221" s="31"/>
      <c r="K221" s="49"/>
      <c r="L221" s="50"/>
      <c r="M221" s="50"/>
      <c r="N221" s="50"/>
      <c r="O221" s="50"/>
      <c r="P221" s="50"/>
      <c r="Q221" s="50"/>
      <c r="R221" s="32"/>
    </row>
    <row r="222" spans="1:18" ht="12.75">
      <c r="A222" s="10" t="s">
        <v>233</v>
      </c>
      <c r="B222" s="56">
        <v>1359</v>
      </c>
      <c r="C222" s="56">
        <v>3117</v>
      </c>
      <c r="D222" s="30">
        <v>1882</v>
      </c>
      <c r="E222" s="31">
        <v>54</v>
      </c>
      <c r="F222" s="31">
        <v>713</v>
      </c>
      <c r="G222" s="31">
        <v>50</v>
      </c>
      <c r="H222" s="31"/>
      <c r="I222" s="31"/>
      <c r="J222" s="31">
        <f>+H222+I222</f>
        <v>0</v>
      </c>
      <c r="K222" s="49">
        <f>+D222+E222+F222+G222+J222</f>
        <v>2699</v>
      </c>
      <c r="L222" s="50">
        <v>0</v>
      </c>
      <c r="M222" s="50">
        <v>0</v>
      </c>
      <c r="N222" s="50">
        <v>0</v>
      </c>
      <c r="O222" s="50"/>
      <c r="P222" s="50">
        <f>+O222</f>
        <v>0</v>
      </c>
      <c r="Q222" s="50">
        <f>+K222+P222</f>
        <v>2699</v>
      </c>
      <c r="R222" s="32">
        <v>8.5</v>
      </c>
    </row>
    <row r="223" spans="1:18" ht="12.75">
      <c r="A223" s="12" t="s">
        <v>234</v>
      </c>
      <c r="B223" s="56"/>
      <c r="C223" s="56"/>
      <c r="D223" s="30"/>
      <c r="E223" s="31"/>
      <c r="F223" s="31"/>
      <c r="G223" s="31"/>
      <c r="H223" s="31"/>
      <c r="I223" s="31"/>
      <c r="J223" s="31"/>
      <c r="K223" s="18"/>
      <c r="L223" s="19"/>
      <c r="M223" s="19"/>
      <c r="N223" s="19"/>
      <c r="O223" s="19"/>
      <c r="P223" s="19"/>
      <c r="Q223" s="19"/>
      <c r="R223" s="32"/>
    </row>
    <row r="224" spans="1:18" ht="12.75">
      <c r="A224" s="75" t="s">
        <v>235</v>
      </c>
      <c r="B224" s="56">
        <v>715</v>
      </c>
      <c r="C224" s="56">
        <v>3113</v>
      </c>
      <c r="D224" s="30">
        <v>5470</v>
      </c>
      <c r="E224" s="31">
        <v>3</v>
      </c>
      <c r="F224" s="31">
        <v>2025</v>
      </c>
      <c r="G224" s="31">
        <v>135</v>
      </c>
      <c r="H224" s="31"/>
      <c r="I224" s="31"/>
      <c r="J224" s="31">
        <f>+H224+I224</f>
        <v>0</v>
      </c>
      <c r="K224" s="49">
        <f>+D224+E224+F224+G224+J224</f>
        <v>7633</v>
      </c>
      <c r="L224" s="50">
        <v>0</v>
      </c>
      <c r="M224" s="50">
        <v>0</v>
      </c>
      <c r="N224" s="50">
        <v>0</v>
      </c>
      <c r="O224" s="50"/>
      <c r="P224" s="50">
        <f>+O224</f>
        <v>0</v>
      </c>
      <c r="Q224" s="50">
        <f>+K224+P224</f>
        <v>7633</v>
      </c>
      <c r="R224" s="32">
        <v>25.8</v>
      </c>
    </row>
    <row r="225" spans="1:18" ht="12.75">
      <c r="A225" s="12" t="s">
        <v>236</v>
      </c>
      <c r="B225" s="56"/>
      <c r="C225" s="56"/>
      <c r="D225" s="30"/>
      <c r="E225" s="31"/>
      <c r="F225" s="31"/>
      <c r="G225" s="31"/>
      <c r="H225" s="31"/>
      <c r="I225" s="31"/>
      <c r="J225" s="31"/>
      <c r="K225" s="18"/>
      <c r="L225" s="19"/>
      <c r="M225" s="19"/>
      <c r="N225" s="19"/>
      <c r="O225" s="19"/>
      <c r="P225" s="19"/>
      <c r="Q225" s="19"/>
      <c r="R225" s="32"/>
    </row>
    <row r="226" spans="1:18" ht="12.75">
      <c r="A226" s="10" t="s">
        <v>237</v>
      </c>
      <c r="B226" s="56">
        <v>716</v>
      </c>
      <c r="C226" s="56">
        <v>3113</v>
      </c>
      <c r="D226" s="30">
        <v>6514</v>
      </c>
      <c r="E226" s="31">
        <v>10</v>
      </c>
      <c r="F226" s="31">
        <v>2414</v>
      </c>
      <c r="G226" s="31">
        <v>163</v>
      </c>
      <c r="H226" s="31"/>
      <c r="I226" s="31"/>
      <c r="J226" s="31">
        <f>+H226+I226</f>
        <v>0</v>
      </c>
      <c r="K226" s="49">
        <f>+D226+E226+F226+G226+J226</f>
        <v>9101</v>
      </c>
      <c r="L226" s="50">
        <v>0</v>
      </c>
      <c r="M226" s="50">
        <v>0</v>
      </c>
      <c r="N226" s="50">
        <v>0</v>
      </c>
      <c r="O226" s="50"/>
      <c r="P226" s="50">
        <f>+O226</f>
        <v>0</v>
      </c>
      <c r="Q226" s="50">
        <f>+K226+P226</f>
        <v>9101</v>
      </c>
      <c r="R226" s="32">
        <v>30.6</v>
      </c>
    </row>
    <row r="227" spans="1:18" ht="12.75">
      <c r="A227" s="10" t="s">
        <v>238</v>
      </c>
      <c r="B227" s="56">
        <v>1360</v>
      </c>
      <c r="C227" s="56">
        <v>3117</v>
      </c>
      <c r="D227" s="30">
        <v>2570</v>
      </c>
      <c r="E227" s="31">
        <v>15</v>
      </c>
      <c r="F227" s="31">
        <v>956</v>
      </c>
      <c r="G227" s="31">
        <v>78</v>
      </c>
      <c r="H227" s="31"/>
      <c r="I227" s="31"/>
      <c r="J227" s="31">
        <f>+H227+I227</f>
        <v>0</v>
      </c>
      <c r="K227" s="18">
        <f>+D227+E227+F227+G227+J227</f>
        <v>3619</v>
      </c>
      <c r="L227" s="19">
        <v>0</v>
      </c>
      <c r="M227" s="19">
        <v>0</v>
      </c>
      <c r="N227" s="19">
        <v>0</v>
      </c>
      <c r="O227" s="19"/>
      <c r="P227" s="19">
        <f>+O227</f>
        <v>0</v>
      </c>
      <c r="Q227" s="19">
        <f>+K227+P227</f>
        <v>3619</v>
      </c>
      <c r="R227" s="32">
        <v>11.4</v>
      </c>
    </row>
    <row r="228" spans="1:18" ht="12.75">
      <c r="A228" s="12" t="s">
        <v>239</v>
      </c>
      <c r="B228" s="56"/>
      <c r="C228" s="56"/>
      <c r="D228" s="30"/>
      <c r="E228" s="31"/>
      <c r="F228" s="31"/>
      <c r="G228" s="31"/>
      <c r="H228" s="31"/>
      <c r="I228" s="31"/>
      <c r="J228" s="31"/>
      <c r="K228" s="49"/>
      <c r="L228" s="50"/>
      <c r="M228" s="50"/>
      <c r="N228" s="50"/>
      <c r="O228" s="50"/>
      <c r="P228" s="50"/>
      <c r="Q228" s="50"/>
      <c r="R228" s="32"/>
    </row>
    <row r="229" spans="1:18" ht="13.5" thickBot="1">
      <c r="A229" s="11" t="s">
        <v>240</v>
      </c>
      <c r="B229" s="69">
        <v>717</v>
      </c>
      <c r="C229" s="69">
        <v>3117</v>
      </c>
      <c r="D229" s="33">
        <v>3261</v>
      </c>
      <c r="E229" s="34">
        <v>0</v>
      </c>
      <c r="F229" s="34">
        <v>1207</v>
      </c>
      <c r="G229" s="34">
        <v>60</v>
      </c>
      <c r="H229" s="34"/>
      <c r="I229" s="34"/>
      <c r="J229" s="34">
        <f>+H229+I229</f>
        <v>0</v>
      </c>
      <c r="K229" s="71">
        <f>+D229+E229+F229+G229+J229</f>
        <v>4528</v>
      </c>
      <c r="L229" s="72">
        <v>0</v>
      </c>
      <c r="M229" s="72">
        <v>0</v>
      </c>
      <c r="N229" s="72">
        <v>0</v>
      </c>
      <c r="O229" s="72"/>
      <c r="P229" s="72">
        <f>+O229</f>
        <v>0</v>
      </c>
      <c r="Q229" s="72">
        <f>+K229+P229</f>
        <v>4528</v>
      </c>
      <c r="R229" s="35">
        <v>16.8</v>
      </c>
    </row>
    <row r="230" spans="1:18" ht="13.5" thickBot="1">
      <c r="A230" s="8" t="s">
        <v>241</v>
      </c>
      <c r="B230" s="70"/>
      <c r="C230" s="70"/>
      <c r="D230" s="36">
        <f aca="true" t="shared" si="62" ref="D230:R230">SUM(D216:D229)</f>
        <v>64185</v>
      </c>
      <c r="E230" s="37">
        <f t="shared" si="62"/>
        <v>183</v>
      </c>
      <c r="F230" s="37">
        <f t="shared" si="62"/>
        <v>23811</v>
      </c>
      <c r="G230" s="37">
        <f t="shared" si="62"/>
        <v>1576</v>
      </c>
      <c r="H230" s="37">
        <f t="shared" si="62"/>
        <v>0</v>
      </c>
      <c r="I230" s="37">
        <f t="shared" si="62"/>
        <v>0</v>
      </c>
      <c r="J230" s="37">
        <f t="shared" si="62"/>
        <v>0</v>
      </c>
      <c r="K230" s="37">
        <f t="shared" si="62"/>
        <v>89755</v>
      </c>
      <c r="L230" s="37">
        <f t="shared" si="62"/>
        <v>0</v>
      </c>
      <c r="M230" s="37">
        <f t="shared" si="62"/>
        <v>0</v>
      </c>
      <c r="N230" s="37">
        <f t="shared" si="62"/>
        <v>0</v>
      </c>
      <c r="O230" s="37">
        <f t="shared" si="62"/>
        <v>0</v>
      </c>
      <c r="P230" s="37">
        <f t="shared" si="62"/>
        <v>0</v>
      </c>
      <c r="Q230" s="37">
        <f t="shared" si="62"/>
        <v>89755</v>
      </c>
      <c r="R230" s="38">
        <f t="shared" si="62"/>
        <v>298.6</v>
      </c>
    </row>
    <row r="231" spans="1:18" ht="12.75">
      <c r="A231" s="9" t="s">
        <v>242</v>
      </c>
      <c r="B231" s="16"/>
      <c r="C231" s="16"/>
      <c r="D231" s="25"/>
      <c r="E231" s="26"/>
      <c r="F231" s="26"/>
      <c r="G231" s="26"/>
      <c r="H231" s="26"/>
      <c r="I231" s="26"/>
      <c r="J231" s="26"/>
      <c r="K231" s="27"/>
      <c r="L231" s="28"/>
      <c r="M231" s="28"/>
      <c r="N231" s="28"/>
      <c r="O231" s="28"/>
      <c r="P231" s="28"/>
      <c r="Q231" s="28"/>
      <c r="R231" s="29"/>
    </row>
    <row r="232" spans="1:18" ht="12.75">
      <c r="A232" s="10" t="s">
        <v>243</v>
      </c>
      <c r="B232" s="56">
        <v>718</v>
      </c>
      <c r="C232" s="56">
        <v>3113</v>
      </c>
      <c r="D232" s="30">
        <v>9990</v>
      </c>
      <c r="E232" s="31">
        <v>180</v>
      </c>
      <c r="F232" s="31">
        <v>3759</v>
      </c>
      <c r="G232" s="31">
        <v>265</v>
      </c>
      <c r="H232" s="31"/>
      <c r="I232" s="31"/>
      <c r="J232" s="31">
        <f>+H232+I232</f>
        <v>0</v>
      </c>
      <c r="K232" s="49">
        <f>+D232+E232+F232+G232+J232</f>
        <v>14194</v>
      </c>
      <c r="L232" s="50">
        <v>0</v>
      </c>
      <c r="M232" s="50">
        <v>0</v>
      </c>
      <c r="N232" s="50">
        <v>0</v>
      </c>
      <c r="O232" s="50"/>
      <c r="P232" s="50">
        <f>+O232</f>
        <v>0</v>
      </c>
      <c r="Q232" s="50">
        <f>+K232+P232</f>
        <v>14194</v>
      </c>
      <c r="R232" s="32">
        <v>42</v>
      </c>
    </row>
    <row r="233" spans="1:18" ht="12.75">
      <c r="A233" s="12" t="s">
        <v>244</v>
      </c>
      <c r="B233" s="56"/>
      <c r="C233" s="56"/>
      <c r="D233" s="30"/>
      <c r="E233" s="31"/>
      <c r="F233" s="31"/>
      <c r="G233" s="31"/>
      <c r="H233" s="31"/>
      <c r="I233" s="31"/>
      <c r="J233" s="31"/>
      <c r="K233" s="18"/>
      <c r="L233" s="19"/>
      <c r="M233" s="19"/>
      <c r="N233" s="19"/>
      <c r="O233" s="19"/>
      <c r="P233" s="19"/>
      <c r="Q233" s="19"/>
      <c r="R233" s="32"/>
    </row>
    <row r="234" spans="1:18" ht="12.75">
      <c r="A234" s="10" t="s">
        <v>245</v>
      </c>
      <c r="B234" s="56">
        <v>690</v>
      </c>
      <c r="C234" s="56">
        <v>3113</v>
      </c>
      <c r="D234" s="30">
        <v>4755</v>
      </c>
      <c r="E234" s="31">
        <v>70</v>
      </c>
      <c r="F234" s="31">
        <v>1784</v>
      </c>
      <c r="G234" s="31">
        <v>123</v>
      </c>
      <c r="H234" s="31"/>
      <c r="I234" s="31"/>
      <c r="J234" s="31">
        <f>+H234+I234</f>
        <v>0</v>
      </c>
      <c r="K234" s="49">
        <f>+D234+E234+F234+G234+J234</f>
        <v>6732</v>
      </c>
      <c r="L234" s="50">
        <v>0</v>
      </c>
      <c r="M234" s="50">
        <v>0</v>
      </c>
      <c r="N234" s="50">
        <v>0</v>
      </c>
      <c r="O234" s="50"/>
      <c r="P234" s="50">
        <f>+O234</f>
        <v>0</v>
      </c>
      <c r="Q234" s="50">
        <f>+K234+P234</f>
        <v>6732</v>
      </c>
      <c r="R234" s="32">
        <v>22</v>
      </c>
    </row>
    <row r="235" spans="1:18" ht="12.75">
      <c r="A235" s="12" t="s">
        <v>246</v>
      </c>
      <c r="B235" s="56"/>
      <c r="C235" s="56"/>
      <c r="D235" s="30"/>
      <c r="E235" s="31"/>
      <c r="F235" s="31"/>
      <c r="G235" s="31"/>
      <c r="H235" s="31"/>
      <c r="I235" s="31"/>
      <c r="J235" s="31"/>
      <c r="K235" s="18"/>
      <c r="L235" s="19"/>
      <c r="M235" s="19"/>
      <c r="N235" s="19"/>
      <c r="O235" s="19"/>
      <c r="P235" s="19"/>
      <c r="Q235" s="19"/>
      <c r="R235" s="32"/>
    </row>
    <row r="236" spans="1:18" ht="12.75">
      <c r="A236" s="10" t="s">
        <v>247</v>
      </c>
      <c r="B236" s="56">
        <v>689</v>
      </c>
      <c r="C236" s="56">
        <v>3113</v>
      </c>
      <c r="D236" s="30">
        <v>4332</v>
      </c>
      <c r="E236" s="31">
        <v>40</v>
      </c>
      <c r="F236" s="31">
        <v>1611</v>
      </c>
      <c r="G236" s="31">
        <v>107</v>
      </c>
      <c r="H236" s="31"/>
      <c r="I236" s="31"/>
      <c r="J236" s="31">
        <f>+H236+I236</f>
        <v>0</v>
      </c>
      <c r="K236" s="49">
        <f>+D236+E236+F236+G236+J236</f>
        <v>6090</v>
      </c>
      <c r="L236" s="50">
        <v>0</v>
      </c>
      <c r="M236" s="50">
        <v>0</v>
      </c>
      <c r="N236" s="50">
        <v>0</v>
      </c>
      <c r="O236" s="50"/>
      <c r="P236" s="50">
        <f>+O236</f>
        <v>0</v>
      </c>
      <c r="Q236" s="50">
        <f>+K236+P236</f>
        <v>6090</v>
      </c>
      <c r="R236" s="32">
        <v>20</v>
      </c>
    </row>
    <row r="237" spans="1:18" ht="12.75">
      <c r="A237" s="12" t="s">
        <v>248</v>
      </c>
      <c r="B237" s="56"/>
      <c r="C237" s="56"/>
      <c r="D237" s="56"/>
      <c r="E237" s="31"/>
      <c r="F237" s="31"/>
      <c r="G237" s="31"/>
      <c r="H237" s="31"/>
      <c r="I237" s="31"/>
      <c r="J237" s="31"/>
      <c r="K237" s="31"/>
      <c r="L237" s="40"/>
      <c r="M237" s="40"/>
      <c r="N237" s="40"/>
      <c r="O237" s="40"/>
      <c r="P237" s="40"/>
      <c r="Q237" s="40"/>
      <c r="R237" s="32"/>
    </row>
    <row r="238" spans="1:18" ht="13.5" thickBot="1">
      <c r="A238" s="11" t="s">
        <v>249</v>
      </c>
      <c r="B238" s="69">
        <v>683</v>
      </c>
      <c r="C238" s="69">
        <v>3113</v>
      </c>
      <c r="D238" s="33">
        <v>9443</v>
      </c>
      <c r="E238" s="34">
        <v>60</v>
      </c>
      <c r="F238" s="34">
        <v>3515</v>
      </c>
      <c r="G238" s="34">
        <v>254</v>
      </c>
      <c r="H238" s="34"/>
      <c r="I238" s="34"/>
      <c r="J238" s="34">
        <f>+H238+I238</f>
        <v>0</v>
      </c>
      <c r="K238" s="20">
        <f>+D238+E238+F238+G238+J238</f>
        <v>13272</v>
      </c>
      <c r="L238" s="21">
        <v>0</v>
      </c>
      <c r="M238" s="21">
        <v>0</v>
      </c>
      <c r="N238" s="21">
        <v>0</v>
      </c>
      <c r="O238" s="21"/>
      <c r="P238" s="21">
        <f>+O238</f>
        <v>0</v>
      </c>
      <c r="Q238" s="21">
        <f>+K238+P238</f>
        <v>13272</v>
      </c>
      <c r="R238" s="35">
        <v>41.2</v>
      </c>
    </row>
    <row r="239" spans="1:18" ht="13.5" thickBot="1">
      <c r="A239" s="14" t="s">
        <v>250</v>
      </c>
      <c r="B239" s="70"/>
      <c r="C239" s="70"/>
      <c r="D239" s="36">
        <f aca="true" t="shared" si="63" ref="D239:R239">SUM(D232:D238)</f>
        <v>28520</v>
      </c>
      <c r="E239" s="37">
        <f t="shared" si="63"/>
        <v>350</v>
      </c>
      <c r="F239" s="37">
        <f t="shared" si="63"/>
        <v>10669</v>
      </c>
      <c r="G239" s="37">
        <f t="shared" si="63"/>
        <v>749</v>
      </c>
      <c r="H239" s="37">
        <f t="shared" si="63"/>
        <v>0</v>
      </c>
      <c r="I239" s="37">
        <f t="shared" si="63"/>
        <v>0</v>
      </c>
      <c r="J239" s="37">
        <f t="shared" si="63"/>
        <v>0</v>
      </c>
      <c r="K239" s="37">
        <f t="shared" si="63"/>
        <v>40288</v>
      </c>
      <c r="L239" s="37">
        <f t="shared" si="63"/>
        <v>0</v>
      </c>
      <c r="M239" s="37">
        <f t="shared" si="63"/>
        <v>0</v>
      </c>
      <c r="N239" s="37">
        <f t="shared" si="63"/>
        <v>0</v>
      </c>
      <c r="O239" s="37">
        <f t="shared" si="63"/>
        <v>0</v>
      </c>
      <c r="P239" s="37">
        <f t="shared" si="63"/>
        <v>0</v>
      </c>
      <c r="Q239" s="37">
        <f t="shared" si="63"/>
        <v>40288</v>
      </c>
      <c r="R239" s="38">
        <f t="shared" si="63"/>
        <v>125.2</v>
      </c>
    </row>
    <row r="240" spans="1:18" ht="12.75">
      <c r="A240" s="9" t="s">
        <v>251</v>
      </c>
      <c r="B240" s="16"/>
      <c r="C240" s="16"/>
      <c r="D240" s="16"/>
      <c r="E240" s="26"/>
      <c r="F240" s="26"/>
      <c r="G240" s="26"/>
      <c r="H240" s="26"/>
      <c r="I240" s="26"/>
      <c r="J240" s="26"/>
      <c r="K240" s="67"/>
      <c r="L240" s="68"/>
      <c r="M240" s="68"/>
      <c r="N240" s="68"/>
      <c r="O240" s="68"/>
      <c r="P240" s="68"/>
      <c r="Q240" s="68"/>
      <c r="R240" s="29"/>
    </row>
    <row r="241" spans="1:18" ht="12.75">
      <c r="A241" s="10" t="s">
        <v>252</v>
      </c>
      <c r="B241" s="56">
        <v>692</v>
      </c>
      <c r="C241" s="56">
        <v>3113</v>
      </c>
      <c r="D241" s="30">
        <v>10231</v>
      </c>
      <c r="E241" s="31">
        <v>125</v>
      </c>
      <c r="F241" s="31">
        <v>3829</v>
      </c>
      <c r="G241" s="31">
        <v>239</v>
      </c>
      <c r="H241" s="31"/>
      <c r="I241" s="31"/>
      <c r="J241" s="18">
        <f>+H241+I241</f>
        <v>0</v>
      </c>
      <c r="K241" s="18">
        <f>+D241+E241+F241+G241+J241</f>
        <v>14424</v>
      </c>
      <c r="L241" s="19">
        <v>0</v>
      </c>
      <c r="M241" s="19">
        <v>0</v>
      </c>
      <c r="N241" s="19">
        <v>0</v>
      </c>
      <c r="O241" s="19"/>
      <c r="P241" s="19">
        <f>+O241</f>
        <v>0</v>
      </c>
      <c r="Q241" s="19">
        <f>+K241+P241</f>
        <v>14424</v>
      </c>
      <c r="R241" s="32">
        <v>47.5</v>
      </c>
    </row>
    <row r="242" spans="1:18" ht="12.75">
      <c r="A242" s="10" t="s">
        <v>253</v>
      </c>
      <c r="B242" s="56">
        <v>691</v>
      </c>
      <c r="C242" s="56">
        <v>3113</v>
      </c>
      <c r="D242" s="30">
        <v>14492</v>
      </c>
      <c r="E242" s="31">
        <v>75</v>
      </c>
      <c r="F242" s="31">
        <v>5388</v>
      </c>
      <c r="G242" s="31">
        <v>371</v>
      </c>
      <c r="H242" s="31"/>
      <c r="I242" s="31"/>
      <c r="J242" s="18">
        <f>+H242+I242</f>
        <v>0</v>
      </c>
      <c r="K242" s="18">
        <f>+D242+E242+F242+G242+J242</f>
        <v>20326</v>
      </c>
      <c r="L242" s="19">
        <v>0</v>
      </c>
      <c r="M242" s="19">
        <v>0</v>
      </c>
      <c r="N242" s="19">
        <v>0</v>
      </c>
      <c r="O242" s="19"/>
      <c r="P242" s="19">
        <f>+O242</f>
        <v>0</v>
      </c>
      <c r="Q242" s="19">
        <f>+K242+P242</f>
        <v>20326</v>
      </c>
      <c r="R242" s="32">
        <v>68.2</v>
      </c>
    </row>
    <row r="243" spans="1:18" ht="12.75">
      <c r="A243" s="10" t="s">
        <v>254</v>
      </c>
      <c r="B243" s="56">
        <v>694</v>
      </c>
      <c r="C243" s="56">
        <v>3113</v>
      </c>
      <c r="D243" s="30">
        <v>17716</v>
      </c>
      <c r="E243" s="31">
        <v>80</v>
      </c>
      <c r="F243" s="31">
        <v>6583</v>
      </c>
      <c r="G243" s="31">
        <v>491</v>
      </c>
      <c r="H243" s="31"/>
      <c r="I243" s="31"/>
      <c r="J243" s="18">
        <f>+H243+I243</f>
        <v>0</v>
      </c>
      <c r="K243" s="18">
        <f>+D243+E243+F243+G243+J243</f>
        <v>24870</v>
      </c>
      <c r="L243" s="19">
        <v>0</v>
      </c>
      <c r="M243" s="19">
        <v>0</v>
      </c>
      <c r="N243" s="19">
        <v>0</v>
      </c>
      <c r="O243" s="19"/>
      <c r="P243" s="19">
        <f>+O243</f>
        <v>0</v>
      </c>
      <c r="Q243" s="19">
        <f>+K243+P243</f>
        <v>24870</v>
      </c>
      <c r="R243" s="32">
        <v>83</v>
      </c>
    </row>
    <row r="244" spans="1:18" ht="12.75">
      <c r="A244" s="12" t="s">
        <v>255</v>
      </c>
      <c r="B244" s="56"/>
      <c r="C244" s="56"/>
      <c r="D244" s="56"/>
      <c r="E244" s="31"/>
      <c r="F244" s="31"/>
      <c r="G244" s="31"/>
      <c r="H244" s="31"/>
      <c r="I244" s="31"/>
      <c r="J244" s="18"/>
      <c r="K244" s="18"/>
      <c r="L244" s="19"/>
      <c r="M244" s="19"/>
      <c r="N244" s="19"/>
      <c r="O244" s="19"/>
      <c r="P244" s="19"/>
      <c r="Q244" s="19"/>
      <c r="R244" s="32"/>
    </row>
    <row r="245" spans="1:18" ht="13.5" thickBot="1">
      <c r="A245" s="76" t="s">
        <v>256</v>
      </c>
      <c r="B245" s="77">
        <v>686</v>
      </c>
      <c r="C245" s="77">
        <v>3117</v>
      </c>
      <c r="D245" s="78">
        <v>4050</v>
      </c>
      <c r="E245" s="79">
        <v>10</v>
      </c>
      <c r="F245" s="79">
        <v>1502</v>
      </c>
      <c r="G245" s="79">
        <v>85</v>
      </c>
      <c r="H245" s="79"/>
      <c r="I245" s="79"/>
      <c r="J245" s="18">
        <f>+H245+I245</f>
        <v>0</v>
      </c>
      <c r="K245" s="18">
        <f>+D245+E245+F245+G245+J245</f>
        <v>5647</v>
      </c>
      <c r="L245" s="19">
        <v>0</v>
      </c>
      <c r="M245" s="19">
        <v>0</v>
      </c>
      <c r="N245" s="19">
        <v>0</v>
      </c>
      <c r="O245" s="19"/>
      <c r="P245" s="19">
        <f>+O245</f>
        <v>0</v>
      </c>
      <c r="Q245" s="19">
        <f>+K245+P245</f>
        <v>5647</v>
      </c>
      <c r="R245" s="80">
        <v>20.7</v>
      </c>
    </row>
    <row r="246" spans="1:18" ht="13.5" thickBot="1">
      <c r="A246" s="65" t="s">
        <v>257</v>
      </c>
      <c r="B246" s="70"/>
      <c r="C246" s="70"/>
      <c r="D246" s="36">
        <f aca="true" t="shared" si="64" ref="D246:R246">SUM(D241:D245)</f>
        <v>46489</v>
      </c>
      <c r="E246" s="37">
        <f t="shared" si="64"/>
        <v>290</v>
      </c>
      <c r="F246" s="37">
        <f t="shared" si="64"/>
        <v>17302</v>
      </c>
      <c r="G246" s="37">
        <f t="shared" si="64"/>
        <v>1186</v>
      </c>
      <c r="H246" s="37">
        <f t="shared" si="64"/>
        <v>0</v>
      </c>
      <c r="I246" s="37">
        <f t="shared" si="64"/>
        <v>0</v>
      </c>
      <c r="J246" s="37">
        <f t="shared" si="64"/>
        <v>0</v>
      </c>
      <c r="K246" s="37">
        <f t="shared" si="64"/>
        <v>65267</v>
      </c>
      <c r="L246" s="37">
        <f t="shared" si="64"/>
        <v>0</v>
      </c>
      <c r="M246" s="37">
        <f t="shared" si="64"/>
        <v>0</v>
      </c>
      <c r="N246" s="37">
        <f t="shared" si="64"/>
        <v>0</v>
      </c>
      <c r="O246" s="37">
        <f t="shared" si="64"/>
        <v>0</v>
      </c>
      <c r="P246" s="37">
        <f t="shared" si="64"/>
        <v>0</v>
      </c>
      <c r="Q246" s="37">
        <f t="shared" si="64"/>
        <v>65267</v>
      </c>
      <c r="R246" s="38">
        <f t="shared" si="64"/>
        <v>219.39999999999998</v>
      </c>
    </row>
    <row r="247" spans="1:18" ht="12.75">
      <c r="A247" s="9" t="s">
        <v>258</v>
      </c>
      <c r="B247" s="16"/>
      <c r="C247" s="16"/>
      <c r="D247" s="16"/>
      <c r="E247" s="26"/>
      <c r="F247" s="26"/>
      <c r="G247" s="26"/>
      <c r="H247" s="26"/>
      <c r="I247" s="26"/>
      <c r="J247" s="26"/>
      <c r="K247" s="26"/>
      <c r="L247" s="39"/>
      <c r="M247" s="39"/>
      <c r="N247" s="39"/>
      <c r="O247" s="39"/>
      <c r="P247" s="39"/>
      <c r="Q247" s="39"/>
      <c r="R247" s="29"/>
    </row>
    <row r="248" spans="1:18" ht="12.75">
      <c r="A248" s="10" t="s">
        <v>259</v>
      </c>
      <c r="B248" s="56">
        <v>703</v>
      </c>
      <c r="C248" s="56">
        <v>3113</v>
      </c>
      <c r="D248" s="30">
        <v>6888</v>
      </c>
      <c r="E248" s="31">
        <v>160</v>
      </c>
      <c r="F248" s="31">
        <v>2605</v>
      </c>
      <c r="G248" s="31">
        <v>164</v>
      </c>
      <c r="H248" s="31"/>
      <c r="I248" s="31"/>
      <c r="J248" s="18">
        <f>+H248+I248</f>
        <v>0</v>
      </c>
      <c r="K248" s="18">
        <f>+D248+E248+F248+G248+J248</f>
        <v>9817</v>
      </c>
      <c r="L248" s="19">
        <v>0</v>
      </c>
      <c r="M248" s="19">
        <v>0</v>
      </c>
      <c r="N248" s="19">
        <v>0</v>
      </c>
      <c r="O248" s="19"/>
      <c r="P248" s="19">
        <f>+O248</f>
        <v>0</v>
      </c>
      <c r="Q248" s="19">
        <f>+K248+P248</f>
        <v>9817</v>
      </c>
      <c r="R248" s="32">
        <v>33.8</v>
      </c>
    </row>
    <row r="249" spans="1:18" ht="12.75">
      <c r="A249" s="10" t="s">
        <v>260</v>
      </c>
      <c r="B249" s="56">
        <v>702</v>
      </c>
      <c r="C249" s="56">
        <v>3113</v>
      </c>
      <c r="D249" s="30">
        <v>13188</v>
      </c>
      <c r="E249" s="31">
        <v>190</v>
      </c>
      <c r="F249" s="31">
        <v>4946</v>
      </c>
      <c r="G249" s="31">
        <v>301</v>
      </c>
      <c r="H249" s="31"/>
      <c r="I249" s="31"/>
      <c r="J249" s="18">
        <f>+H249+I249</f>
        <v>0</v>
      </c>
      <c r="K249" s="18">
        <f>+D249+E249+F249+G249+J249</f>
        <v>18625</v>
      </c>
      <c r="L249" s="19">
        <v>0</v>
      </c>
      <c r="M249" s="19">
        <v>0</v>
      </c>
      <c r="N249" s="19">
        <v>0</v>
      </c>
      <c r="O249" s="19"/>
      <c r="P249" s="19">
        <f>+O249</f>
        <v>0</v>
      </c>
      <c r="Q249" s="19">
        <f>+K249+P249</f>
        <v>18625</v>
      </c>
      <c r="R249" s="32">
        <v>63.1</v>
      </c>
    </row>
    <row r="250" spans="1:18" ht="13.5" thickBot="1">
      <c r="A250" s="11" t="s">
        <v>261</v>
      </c>
      <c r="B250" s="69">
        <v>701</v>
      </c>
      <c r="C250" s="69">
        <v>3113</v>
      </c>
      <c r="D250" s="33">
        <v>8819</v>
      </c>
      <c r="E250" s="34">
        <v>70</v>
      </c>
      <c r="F250" s="34">
        <v>3288</v>
      </c>
      <c r="G250" s="34">
        <v>204</v>
      </c>
      <c r="H250" s="34"/>
      <c r="I250" s="34"/>
      <c r="J250" s="18">
        <f>+H250+I250</f>
        <v>0</v>
      </c>
      <c r="K250" s="18">
        <f>+D250+E250+F250+G250+J250</f>
        <v>12381</v>
      </c>
      <c r="L250" s="19">
        <v>0</v>
      </c>
      <c r="M250" s="19">
        <v>0</v>
      </c>
      <c r="N250" s="19">
        <v>0</v>
      </c>
      <c r="O250" s="19"/>
      <c r="P250" s="19">
        <f>+O250</f>
        <v>0</v>
      </c>
      <c r="Q250" s="19">
        <f>+K250+P250</f>
        <v>12381</v>
      </c>
      <c r="R250" s="35">
        <v>39.8</v>
      </c>
    </row>
    <row r="251" spans="1:18" ht="13.5" thickBot="1">
      <c r="A251" s="14" t="s">
        <v>262</v>
      </c>
      <c r="B251" s="70"/>
      <c r="C251" s="70"/>
      <c r="D251" s="36">
        <f aca="true" t="shared" si="65" ref="D251:R251">SUM(D248:D250)</f>
        <v>28895</v>
      </c>
      <c r="E251" s="37">
        <f t="shared" si="65"/>
        <v>420</v>
      </c>
      <c r="F251" s="37">
        <f t="shared" si="65"/>
        <v>10839</v>
      </c>
      <c r="G251" s="37">
        <f t="shared" si="65"/>
        <v>669</v>
      </c>
      <c r="H251" s="37">
        <f t="shared" si="65"/>
        <v>0</v>
      </c>
      <c r="I251" s="37">
        <f t="shared" si="65"/>
        <v>0</v>
      </c>
      <c r="J251" s="37">
        <f t="shared" si="65"/>
        <v>0</v>
      </c>
      <c r="K251" s="37">
        <f t="shared" si="65"/>
        <v>40823</v>
      </c>
      <c r="L251" s="37">
        <f t="shared" si="65"/>
        <v>0</v>
      </c>
      <c r="M251" s="37">
        <f t="shared" si="65"/>
        <v>0</v>
      </c>
      <c r="N251" s="37">
        <f t="shared" si="65"/>
        <v>0</v>
      </c>
      <c r="O251" s="37">
        <f t="shared" si="65"/>
        <v>0</v>
      </c>
      <c r="P251" s="37">
        <f t="shared" si="65"/>
        <v>0</v>
      </c>
      <c r="Q251" s="37">
        <f t="shared" si="65"/>
        <v>40823</v>
      </c>
      <c r="R251" s="38">
        <f t="shared" si="65"/>
        <v>136.7</v>
      </c>
    </row>
    <row r="252" spans="1:18" ht="12.75">
      <c r="A252" s="9" t="s">
        <v>263</v>
      </c>
      <c r="B252" s="16"/>
      <c r="C252" s="16"/>
      <c r="D252" s="16"/>
      <c r="E252" s="26"/>
      <c r="F252" s="26"/>
      <c r="G252" s="26"/>
      <c r="H252" s="26"/>
      <c r="I252" s="26"/>
      <c r="J252" s="26"/>
      <c r="K252" s="67"/>
      <c r="L252" s="68"/>
      <c r="M252" s="68"/>
      <c r="N252" s="68"/>
      <c r="O252" s="68"/>
      <c r="P252" s="68"/>
      <c r="Q252" s="68"/>
      <c r="R252" s="29"/>
    </row>
    <row r="253" spans="1:18" ht="12.75">
      <c r="A253" s="10" t="s">
        <v>264</v>
      </c>
      <c r="B253" s="56">
        <v>700</v>
      </c>
      <c r="C253" s="56">
        <v>3113</v>
      </c>
      <c r="D253" s="30">
        <v>8141</v>
      </c>
      <c r="E253" s="31">
        <v>110</v>
      </c>
      <c r="F253" s="31">
        <v>3049</v>
      </c>
      <c r="G253" s="31">
        <v>197</v>
      </c>
      <c r="H253" s="31"/>
      <c r="I253" s="31"/>
      <c r="J253" s="31">
        <f>+H253+I253</f>
        <v>0</v>
      </c>
      <c r="K253" s="49">
        <f>+D253+E253+F253+G253+J253</f>
        <v>11497</v>
      </c>
      <c r="L253" s="50">
        <v>0</v>
      </c>
      <c r="M253" s="50">
        <v>0</v>
      </c>
      <c r="N253" s="50">
        <v>0</v>
      </c>
      <c r="O253" s="50"/>
      <c r="P253" s="50">
        <f>+O253</f>
        <v>0</v>
      </c>
      <c r="Q253" s="50">
        <f>+K253+P253</f>
        <v>11497</v>
      </c>
      <c r="R253" s="32">
        <v>36.3</v>
      </c>
    </row>
    <row r="254" spans="1:18" ht="12.75">
      <c r="A254" s="12" t="s">
        <v>265</v>
      </c>
      <c r="B254" s="56"/>
      <c r="C254" s="56"/>
      <c r="D254" s="56"/>
      <c r="E254" s="31"/>
      <c r="F254" s="31"/>
      <c r="G254" s="31"/>
      <c r="H254" s="31"/>
      <c r="I254" s="31"/>
      <c r="J254" s="31"/>
      <c r="K254" s="31"/>
      <c r="L254" s="40"/>
      <c r="M254" s="40"/>
      <c r="N254" s="40"/>
      <c r="O254" s="40"/>
      <c r="P254" s="40"/>
      <c r="Q254" s="40"/>
      <c r="R254" s="32"/>
    </row>
    <row r="255" spans="1:18" ht="12.75">
      <c r="A255" s="10" t="s">
        <v>266</v>
      </c>
      <c r="B255" s="56">
        <v>1341</v>
      </c>
      <c r="C255" s="56">
        <v>3113</v>
      </c>
      <c r="D255" s="30">
        <v>12220</v>
      </c>
      <c r="E255" s="31">
        <v>120</v>
      </c>
      <c r="F255" s="31">
        <v>4569</v>
      </c>
      <c r="G255" s="31">
        <v>339</v>
      </c>
      <c r="H255" s="31"/>
      <c r="I255" s="31"/>
      <c r="J255" s="31">
        <f>+H255+I255</f>
        <v>0</v>
      </c>
      <c r="K255" s="49">
        <f>+D255+E255+F255+G255+J255</f>
        <v>17248</v>
      </c>
      <c r="L255" s="50">
        <v>0</v>
      </c>
      <c r="M255" s="50">
        <v>0</v>
      </c>
      <c r="N255" s="50">
        <v>0</v>
      </c>
      <c r="O255" s="50"/>
      <c r="P255" s="50">
        <f>+O255</f>
        <v>0</v>
      </c>
      <c r="Q255" s="50">
        <f>+K255+P255</f>
        <v>17248</v>
      </c>
      <c r="R255" s="32">
        <v>55.6</v>
      </c>
    </row>
    <row r="256" spans="1:18" ht="12.75">
      <c r="A256" s="12" t="s">
        <v>267</v>
      </c>
      <c r="B256" s="56"/>
      <c r="C256" s="56"/>
      <c r="D256" s="56"/>
      <c r="E256" s="31"/>
      <c r="F256" s="31"/>
      <c r="G256" s="31"/>
      <c r="H256" s="31"/>
      <c r="I256" s="31"/>
      <c r="J256" s="31"/>
      <c r="K256" s="31"/>
      <c r="L256" s="40"/>
      <c r="M256" s="40"/>
      <c r="N256" s="40"/>
      <c r="O256" s="40"/>
      <c r="P256" s="40"/>
      <c r="Q256" s="40"/>
      <c r="R256" s="32"/>
    </row>
    <row r="257" spans="1:18" ht="12.75">
      <c r="A257" s="10" t="s">
        <v>268</v>
      </c>
      <c r="B257" s="56">
        <v>710</v>
      </c>
      <c r="C257" s="56">
        <v>3113</v>
      </c>
      <c r="D257" s="30">
        <v>8088</v>
      </c>
      <c r="E257" s="31">
        <v>121</v>
      </c>
      <c r="F257" s="31">
        <v>3035</v>
      </c>
      <c r="G257" s="31">
        <v>200</v>
      </c>
      <c r="H257" s="31"/>
      <c r="I257" s="31"/>
      <c r="J257" s="31">
        <f>+H257+I257</f>
        <v>0</v>
      </c>
      <c r="K257" s="49">
        <f>+D257+E257+F257+G257+J257</f>
        <v>11444</v>
      </c>
      <c r="L257" s="50">
        <v>0</v>
      </c>
      <c r="M257" s="50">
        <v>0</v>
      </c>
      <c r="N257" s="50">
        <v>0</v>
      </c>
      <c r="O257" s="50"/>
      <c r="P257" s="50">
        <f>+O257</f>
        <v>0</v>
      </c>
      <c r="Q257" s="50">
        <f>+K257+P257</f>
        <v>11444</v>
      </c>
      <c r="R257" s="32">
        <v>39.2</v>
      </c>
    </row>
    <row r="258" spans="1:18" ht="12.75">
      <c r="A258" s="12" t="s">
        <v>269</v>
      </c>
      <c r="B258" s="56"/>
      <c r="C258" s="56"/>
      <c r="D258" s="56"/>
      <c r="E258" s="31"/>
      <c r="F258" s="31"/>
      <c r="G258" s="31"/>
      <c r="H258" s="31"/>
      <c r="I258" s="31"/>
      <c r="J258" s="31"/>
      <c r="K258" s="31"/>
      <c r="L258" s="40"/>
      <c r="M258" s="40"/>
      <c r="N258" s="40"/>
      <c r="O258" s="40"/>
      <c r="P258" s="40"/>
      <c r="Q258" s="40"/>
      <c r="R258" s="32"/>
    </row>
    <row r="259" spans="1:18" ht="13.5" thickBot="1">
      <c r="A259" s="11" t="s">
        <v>270</v>
      </c>
      <c r="B259" s="69">
        <v>712</v>
      </c>
      <c r="C259" s="69">
        <v>3113</v>
      </c>
      <c r="D259" s="33">
        <v>8790</v>
      </c>
      <c r="E259" s="34">
        <v>50</v>
      </c>
      <c r="F259" s="34">
        <v>3269</v>
      </c>
      <c r="G259" s="34">
        <v>193</v>
      </c>
      <c r="H259" s="34"/>
      <c r="I259" s="34"/>
      <c r="J259" s="34">
        <f>+H259+I259</f>
        <v>0</v>
      </c>
      <c r="K259" s="71">
        <f>+D259+E259+F259+G259+J259</f>
        <v>12302</v>
      </c>
      <c r="L259" s="72">
        <v>0</v>
      </c>
      <c r="M259" s="72">
        <v>0</v>
      </c>
      <c r="N259" s="72">
        <v>0</v>
      </c>
      <c r="O259" s="72"/>
      <c r="P259" s="72">
        <f>+O259</f>
        <v>0</v>
      </c>
      <c r="Q259" s="72">
        <f>+K259+P259</f>
        <v>12302</v>
      </c>
      <c r="R259" s="35">
        <v>41</v>
      </c>
    </row>
    <row r="260" spans="1:18" ht="13.5" thickBot="1">
      <c r="A260" s="14" t="s">
        <v>271</v>
      </c>
      <c r="B260" s="70"/>
      <c r="C260" s="70"/>
      <c r="D260" s="36">
        <f aca="true" t="shared" si="66" ref="D260:R260">SUM(D253:D259)</f>
        <v>37239</v>
      </c>
      <c r="E260" s="37">
        <f t="shared" si="66"/>
        <v>401</v>
      </c>
      <c r="F260" s="37">
        <f t="shared" si="66"/>
        <v>13922</v>
      </c>
      <c r="G260" s="37">
        <f t="shared" si="66"/>
        <v>929</v>
      </c>
      <c r="H260" s="37">
        <f t="shared" si="66"/>
        <v>0</v>
      </c>
      <c r="I260" s="37">
        <f t="shared" si="66"/>
        <v>0</v>
      </c>
      <c r="J260" s="37">
        <f t="shared" si="66"/>
        <v>0</v>
      </c>
      <c r="K260" s="37">
        <f t="shared" si="66"/>
        <v>52491</v>
      </c>
      <c r="L260" s="37">
        <f t="shared" si="66"/>
        <v>0</v>
      </c>
      <c r="M260" s="37">
        <f t="shared" si="66"/>
        <v>0</v>
      </c>
      <c r="N260" s="37">
        <f t="shared" si="66"/>
        <v>0</v>
      </c>
      <c r="O260" s="37">
        <f t="shared" si="66"/>
        <v>0</v>
      </c>
      <c r="P260" s="37">
        <f t="shared" si="66"/>
        <v>0</v>
      </c>
      <c r="Q260" s="37">
        <f t="shared" si="66"/>
        <v>52491</v>
      </c>
      <c r="R260" s="38">
        <f t="shared" si="66"/>
        <v>172.10000000000002</v>
      </c>
    </row>
    <row r="261" spans="1:18" ht="12.75">
      <c r="A261" s="9" t="s">
        <v>272</v>
      </c>
      <c r="B261" s="16"/>
      <c r="C261" s="16"/>
      <c r="D261" s="16"/>
      <c r="E261" s="26"/>
      <c r="F261" s="26"/>
      <c r="G261" s="26"/>
      <c r="H261" s="26"/>
      <c r="I261" s="26"/>
      <c r="J261" s="26"/>
      <c r="K261" s="26"/>
      <c r="L261" s="39"/>
      <c r="M261" s="39"/>
      <c r="N261" s="39"/>
      <c r="O261" s="39"/>
      <c r="P261" s="39"/>
      <c r="Q261" s="39"/>
      <c r="R261" s="29"/>
    </row>
    <row r="262" spans="1:18" ht="12.75">
      <c r="A262" s="10" t="s">
        <v>273</v>
      </c>
      <c r="B262" s="56">
        <v>705</v>
      </c>
      <c r="C262" s="56">
        <v>3113</v>
      </c>
      <c r="D262" s="30">
        <v>11627</v>
      </c>
      <c r="E262" s="31">
        <v>100</v>
      </c>
      <c r="F262" s="31">
        <v>4385</v>
      </c>
      <c r="G262" s="31">
        <v>312</v>
      </c>
      <c r="H262" s="31"/>
      <c r="I262" s="31"/>
      <c r="J262" s="31">
        <f>+H262+I262</f>
        <v>0</v>
      </c>
      <c r="K262" s="18">
        <f>+D262+E262+F262+G262+J262</f>
        <v>16424</v>
      </c>
      <c r="L262" s="19">
        <v>0</v>
      </c>
      <c r="M262" s="19">
        <v>0</v>
      </c>
      <c r="N262" s="19">
        <v>0</v>
      </c>
      <c r="O262" s="19"/>
      <c r="P262" s="19">
        <f>+O262</f>
        <v>0</v>
      </c>
      <c r="Q262" s="19">
        <f>+K262+P262</f>
        <v>16424</v>
      </c>
      <c r="R262" s="32">
        <v>57.5</v>
      </c>
    </row>
    <row r="263" spans="1:18" ht="12.75">
      <c r="A263" s="10" t="s">
        <v>274</v>
      </c>
      <c r="B263" s="56">
        <v>707</v>
      </c>
      <c r="C263" s="56">
        <v>3113</v>
      </c>
      <c r="D263" s="30">
        <v>12474</v>
      </c>
      <c r="E263" s="31">
        <v>150</v>
      </c>
      <c r="F263" s="31">
        <v>4720</v>
      </c>
      <c r="G263" s="31">
        <v>348</v>
      </c>
      <c r="H263" s="31"/>
      <c r="I263" s="31"/>
      <c r="J263" s="31">
        <f>+H263+I263</f>
        <v>0</v>
      </c>
      <c r="K263" s="18">
        <f>+D263+E263+F263+G263+J263</f>
        <v>17692</v>
      </c>
      <c r="L263" s="19">
        <v>0</v>
      </c>
      <c r="M263" s="19">
        <v>0</v>
      </c>
      <c r="N263" s="19">
        <v>0</v>
      </c>
      <c r="O263" s="19"/>
      <c r="P263" s="19">
        <f>+O263</f>
        <v>0</v>
      </c>
      <c r="Q263" s="19">
        <f>+K263+P263</f>
        <v>17692</v>
      </c>
      <c r="R263" s="32">
        <v>57.2</v>
      </c>
    </row>
    <row r="264" spans="1:18" ht="12.75">
      <c r="A264" s="10" t="s">
        <v>275</v>
      </c>
      <c r="B264" s="56">
        <v>706</v>
      </c>
      <c r="C264" s="56">
        <v>3117</v>
      </c>
      <c r="D264" s="30">
        <v>5397</v>
      </c>
      <c r="E264" s="31">
        <v>10</v>
      </c>
      <c r="F264" s="31">
        <v>2021</v>
      </c>
      <c r="G264" s="31">
        <v>127</v>
      </c>
      <c r="H264" s="31"/>
      <c r="I264" s="31"/>
      <c r="J264" s="31">
        <f>+H264+I264</f>
        <v>0</v>
      </c>
      <c r="K264" s="18">
        <f>+D264+E264+F264+G264+J264</f>
        <v>7555</v>
      </c>
      <c r="L264" s="19">
        <v>0</v>
      </c>
      <c r="M264" s="19">
        <v>0</v>
      </c>
      <c r="N264" s="19">
        <v>0</v>
      </c>
      <c r="O264" s="19"/>
      <c r="P264" s="19">
        <f>+O264</f>
        <v>0</v>
      </c>
      <c r="Q264" s="19">
        <f>+K264+P264</f>
        <v>7555</v>
      </c>
      <c r="R264" s="32">
        <v>27.7</v>
      </c>
    </row>
    <row r="265" spans="1:18" ht="13.5" thickBot="1">
      <c r="A265" s="11" t="s">
        <v>276</v>
      </c>
      <c r="B265" s="69">
        <v>708</v>
      </c>
      <c r="C265" s="69">
        <v>3113</v>
      </c>
      <c r="D265" s="33">
        <v>7995</v>
      </c>
      <c r="E265" s="34">
        <v>50</v>
      </c>
      <c r="F265" s="34">
        <v>3011</v>
      </c>
      <c r="G265" s="34">
        <v>202</v>
      </c>
      <c r="H265" s="34"/>
      <c r="I265" s="34"/>
      <c r="J265" s="34">
        <f>+H265+I265</f>
        <v>0</v>
      </c>
      <c r="K265" s="20">
        <f>+D265+E265+F265+G265+J265</f>
        <v>11258</v>
      </c>
      <c r="L265" s="21">
        <v>0</v>
      </c>
      <c r="M265" s="21">
        <v>0</v>
      </c>
      <c r="N265" s="21">
        <v>0</v>
      </c>
      <c r="O265" s="21"/>
      <c r="P265" s="21">
        <f>+O265</f>
        <v>0</v>
      </c>
      <c r="Q265" s="21">
        <f>+K265+P265</f>
        <v>11258</v>
      </c>
      <c r="R265" s="35">
        <v>37.3</v>
      </c>
    </row>
    <row r="266" spans="1:18" ht="13.5" thickBot="1">
      <c r="A266" s="14" t="s">
        <v>277</v>
      </c>
      <c r="B266" s="70"/>
      <c r="C266" s="70"/>
      <c r="D266" s="36">
        <f aca="true" t="shared" si="67" ref="D266:R266">SUM(D262:D265)</f>
        <v>37493</v>
      </c>
      <c r="E266" s="37">
        <f t="shared" si="67"/>
        <v>310</v>
      </c>
      <c r="F266" s="37">
        <f t="shared" si="67"/>
        <v>14137</v>
      </c>
      <c r="G266" s="37">
        <f t="shared" si="67"/>
        <v>989</v>
      </c>
      <c r="H266" s="37">
        <f t="shared" si="67"/>
        <v>0</v>
      </c>
      <c r="I266" s="37">
        <f t="shared" si="67"/>
        <v>0</v>
      </c>
      <c r="J266" s="37">
        <f t="shared" si="67"/>
        <v>0</v>
      </c>
      <c r="K266" s="37">
        <f t="shared" si="67"/>
        <v>52929</v>
      </c>
      <c r="L266" s="37">
        <f t="shared" si="67"/>
        <v>0</v>
      </c>
      <c r="M266" s="37">
        <f t="shared" si="67"/>
        <v>0</v>
      </c>
      <c r="N266" s="37">
        <f t="shared" si="67"/>
        <v>0</v>
      </c>
      <c r="O266" s="37">
        <f t="shared" si="67"/>
        <v>0</v>
      </c>
      <c r="P266" s="37">
        <f t="shared" si="67"/>
        <v>0</v>
      </c>
      <c r="Q266" s="37">
        <f t="shared" si="67"/>
        <v>52929</v>
      </c>
      <c r="R266" s="38">
        <f t="shared" si="67"/>
        <v>179.7</v>
      </c>
    </row>
    <row r="267" spans="1:18" ht="12.75">
      <c r="A267" s="9" t="s">
        <v>278</v>
      </c>
      <c r="B267" s="16"/>
      <c r="C267" s="16"/>
      <c r="D267" s="16"/>
      <c r="E267" s="26"/>
      <c r="F267" s="26"/>
      <c r="G267" s="26"/>
      <c r="H267" s="26"/>
      <c r="I267" s="26"/>
      <c r="J267" s="26"/>
      <c r="K267" s="67"/>
      <c r="L267" s="68"/>
      <c r="M267" s="68"/>
      <c r="N267" s="68"/>
      <c r="O267" s="68"/>
      <c r="P267" s="68"/>
      <c r="Q267" s="68"/>
      <c r="R267" s="29"/>
    </row>
    <row r="268" spans="1:18" ht="12.75">
      <c r="A268" s="10" t="s">
        <v>279</v>
      </c>
      <c r="B268" s="56">
        <v>711</v>
      </c>
      <c r="C268" s="56">
        <v>3113</v>
      </c>
      <c r="D268" s="30">
        <v>14942</v>
      </c>
      <c r="E268" s="31">
        <v>90</v>
      </c>
      <c r="F268" s="31">
        <v>5559</v>
      </c>
      <c r="G268" s="31">
        <v>371</v>
      </c>
      <c r="H268" s="31"/>
      <c r="I268" s="31"/>
      <c r="J268" s="34">
        <f>+H268+I268</f>
        <v>0</v>
      </c>
      <c r="K268" s="20">
        <f>+D268+E268+F268+G268+J268</f>
        <v>20962</v>
      </c>
      <c r="L268" s="21">
        <v>0</v>
      </c>
      <c r="M268" s="21">
        <v>0</v>
      </c>
      <c r="N268" s="21">
        <v>0</v>
      </c>
      <c r="O268" s="21"/>
      <c r="P268" s="21">
        <f>+O268</f>
        <v>0</v>
      </c>
      <c r="Q268" s="21">
        <f>+K268+P268</f>
        <v>20962</v>
      </c>
      <c r="R268" s="32">
        <v>72.8</v>
      </c>
    </row>
    <row r="269" spans="1:18" ht="12.75">
      <c r="A269" s="12" t="s">
        <v>280</v>
      </c>
      <c r="B269" s="56"/>
      <c r="C269" s="56"/>
      <c r="D269" s="56"/>
      <c r="E269" s="31"/>
      <c r="F269" s="31"/>
      <c r="G269" s="31"/>
      <c r="H269" s="31"/>
      <c r="I269" s="31"/>
      <c r="J269" s="31"/>
      <c r="K269" s="31"/>
      <c r="L269" s="40"/>
      <c r="M269" s="40"/>
      <c r="N269" s="40"/>
      <c r="O269" s="40"/>
      <c r="P269" s="40"/>
      <c r="Q269" s="40"/>
      <c r="R269" s="32"/>
    </row>
    <row r="270" spans="1:18" ht="12.75">
      <c r="A270" s="10" t="s">
        <v>281</v>
      </c>
      <c r="B270" s="56">
        <v>1345</v>
      </c>
      <c r="C270" s="56">
        <v>3113</v>
      </c>
      <c r="D270" s="30">
        <v>5533</v>
      </c>
      <c r="E270" s="31">
        <v>25</v>
      </c>
      <c r="F270" s="31">
        <v>2056</v>
      </c>
      <c r="G270" s="31">
        <v>129</v>
      </c>
      <c r="H270" s="31"/>
      <c r="I270" s="31"/>
      <c r="J270" s="31">
        <f>+H270+I270</f>
        <v>0</v>
      </c>
      <c r="K270" s="49">
        <f>+D270+E270+F270+G270+J270</f>
        <v>7743</v>
      </c>
      <c r="L270" s="50">
        <v>0</v>
      </c>
      <c r="M270" s="50">
        <v>0</v>
      </c>
      <c r="N270" s="50">
        <v>0</v>
      </c>
      <c r="O270" s="50"/>
      <c r="P270" s="50">
        <f>+O270</f>
        <v>0</v>
      </c>
      <c r="Q270" s="50">
        <f>+K270+P270</f>
        <v>7743</v>
      </c>
      <c r="R270" s="32">
        <v>25.5</v>
      </c>
    </row>
    <row r="271" spans="1:18" ht="12.75">
      <c r="A271" s="12" t="s">
        <v>282</v>
      </c>
      <c r="B271" s="56"/>
      <c r="C271" s="56"/>
      <c r="D271" s="56"/>
      <c r="E271" s="31"/>
      <c r="F271" s="31"/>
      <c r="G271" s="31"/>
      <c r="H271" s="31"/>
      <c r="I271" s="31"/>
      <c r="J271" s="31"/>
      <c r="K271" s="31"/>
      <c r="L271" s="40"/>
      <c r="M271" s="40"/>
      <c r="N271" s="40"/>
      <c r="O271" s="40"/>
      <c r="P271" s="40"/>
      <c r="Q271" s="40"/>
      <c r="R271" s="32">
        <v>0</v>
      </c>
    </row>
    <row r="272" spans="1:18" ht="12.75">
      <c r="A272" s="10" t="s">
        <v>283</v>
      </c>
      <c r="B272" s="56">
        <v>709</v>
      </c>
      <c r="C272" s="56">
        <v>3113</v>
      </c>
      <c r="D272" s="30">
        <v>10529</v>
      </c>
      <c r="E272" s="31">
        <v>30</v>
      </c>
      <c r="F272" s="31">
        <v>3907</v>
      </c>
      <c r="G272" s="31">
        <v>273</v>
      </c>
      <c r="H272" s="31"/>
      <c r="I272" s="31"/>
      <c r="J272" s="31">
        <f>+H272+I272</f>
        <v>0</v>
      </c>
      <c r="K272" s="49">
        <f>+D272+E272+F272+G272+J272</f>
        <v>14739</v>
      </c>
      <c r="L272" s="50">
        <v>0</v>
      </c>
      <c r="M272" s="50">
        <v>0</v>
      </c>
      <c r="N272" s="50">
        <v>0</v>
      </c>
      <c r="O272" s="50"/>
      <c r="P272" s="50">
        <f>+O272</f>
        <v>0</v>
      </c>
      <c r="Q272" s="50">
        <f>+K272+P272</f>
        <v>14739</v>
      </c>
      <c r="R272" s="32">
        <v>43.3</v>
      </c>
    </row>
    <row r="273" spans="1:18" ht="12.75">
      <c r="A273" s="12" t="s">
        <v>284</v>
      </c>
      <c r="B273" s="56"/>
      <c r="C273" s="56"/>
      <c r="D273" s="56"/>
      <c r="E273" s="31"/>
      <c r="F273" s="31"/>
      <c r="G273" s="31"/>
      <c r="H273" s="31"/>
      <c r="I273" s="31"/>
      <c r="J273" s="31"/>
      <c r="K273" s="31"/>
      <c r="L273" s="40"/>
      <c r="M273" s="40"/>
      <c r="N273" s="40"/>
      <c r="O273" s="40"/>
      <c r="P273" s="40"/>
      <c r="Q273" s="40"/>
      <c r="R273" s="32"/>
    </row>
    <row r="274" spans="1:18" ht="13.5" thickBot="1">
      <c r="A274" s="11" t="s">
        <v>285</v>
      </c>
      <c r="B274" s="69">
        <v>1353</v>
      </c>
      <c r="C274" s="69">
        <v>3117</v>
      </c>
      <c r="D274" s="33">
        <v>3433</v>
      </c>
      <c r="E274" s="34">
        <v>35</v>
      </c>
      <c r="F274" s="34">
        <v>1282</v>
      </c>
      <c r="G274" s="34">
        <v>76</v>
      </c>
      <c r="H274" s="34"/>
      <c r="I274" s="34"/>
      <c r="J274" s="34">
        <f>+H274+I274</f>
        <v>0</v>
      </c>
      <c r="K274" s="71">
        <f>+D274+E274+F274+G274+J274</f>
        <v>4826</v>
      </c>
      <c r="L274" s="72">
        <v>0</v>
      </c>
      <c r="M274" s="72">
        <v>0</v>
      </c>
      <c r="N274" s="72">
        <v>0</v>
      </c>
      <c r="O274" s="72"/>
      <c r="P274" s="72">
        <f>+O274</f>
        <v>0</v>
      </c>
      <c r="Q274" s="72">
        <f>+K274+P274</f>
        <v>4826</v>
      </c>
      <c r="R274" s="35">
        <v>17.3</v>
      </c>
    </row>
    <row r="275" spans="1:18" ht="13.5" thickBot="1">
      <c r="A275" s="14" t="s">
        <v>286</v>
      </c>
      <c r="B275" s="70"/>
      <c r="C275" s="70"/>
      <c r="D275" s="36">
        <f aca="true" t="shared" si="68" ref="D275:R275">SUM(D268:D274)</f>
        <v>34437</v>
      </c>
      <c r="E275" s="37">
        <f t="shared" si="68"/>
        <v>180</v>
      </c>
      <c r="F275" s="37">
        <f t="shared" si="68"/>
        <v>12804</v>
      </c>
      <c r="G275" s="37">
        <f t="shared" si="68"/>
        <v>849</v>
      </c>
      <c r="H275" s="37">
        <f t="shared" si="68"/>
        <v>0</v>
      </c>
      <c r="I275" s="37">
        <f t="shared" si="68"/>
        <v>0</v>
      </c>
      <c r="J275" s="37">
        <f t="shared" si="68"/>
        <v>0</v>
      </c>
      <c r="K275" s="37">
        <f t="shared" si="68"/>
        <v>48270</v>
      </c>
      <c r="L275" s="37">
        <f t="shared" si="68"/>
        <v>0</v>
      </c>
      <c r="M275" s="37">
        <f t="shared" si="68"/>
        <v>0</v>
      </c>
      <c r="N275" s="37">
        <f t="shared" si="68"/>
        <v>0</v>
      </c>
      <c r="O275" s="37">
        <f t="shared" si="68"/>
        <v>0</v>
      </c>
      <c r="P275" s="37">
        <f t="shared" si="68"/>
        <v>0</v>
      </c>
      <c r="Q275" s="37">
        <f t="shared" si="68"/>
        <v>48270</v>
      </c>
      <c r="R275" s="38">
        <f t="shared" si="68"/>
        <v>158.9</v>
      </c>
    </row>
    <row r="276" spans="1:18" ht="12.75">
      <c r="A276" s="9" t="s">
        <v>18</v>
      </c>
      <c r="B276" s="16"/>
      <c r="C276" s="16"/>
      <c r="D276" s="16"/>
      <c r="E276" s="26"/>
      <c r="F276" s="26"/>
      <c r="G276" s="26"/>
      <c r="H276" s="26"/>
      <c r="I276" s="26"/>
      <c r="J276" s="26"/>
      <c r="K276" s="26"/>
      <c r="L276" s="39"/>
      <c r="M276" s="39"/>
      <c r="N276" s="39"/>
      <c r="O276" s="39"/>
      <c r="P276" s="39"/>
      <c r="Q276" s="39"/>
      <c r="R276" s="29"/>
    </row>
    <row r="277" spans="1:18" ht="12.75">
      <c r="A277" s="10" t="s">
        <v>287</v>
      </c>
      <c r="B277" s="56">
        <v>713</v>
      </c>
      <c r="C277" s="56">
        <v>3113</v>
      </c>
      <c r="D277" s="30">
        <v>8475</v>
      </c>
      <c r="E277" s="31">
        <v>88</v>
      </c>
      <c r="F277" s="31">
        <v>3167</v>
      </c>
      <c r="G277" s="31">
        <v>217</v>
      </c>
      <c r="H277" s="31"/>
      <c r="I277" s="31"/>
      <c r="J277" s="31">
        <f>+H277+I277</f>
        <v>0</v>
      </c>
      <c r="K277" s="18">
        <f>+D277+E277+F277+G277+J277</f>
        <v>11947</v>
      </c>
      <c r="L277" s="19">
        <v>0</v>
      </c>
      <c r="M277" s="19">
        <v>0</v>
      </c>
      <c r="N277" s="19">
        <v>0</v>
      </c>
      <c r="O277" s="19"/>
      <c r="P277" s="19">
        <f>+O277</f>
        <v>0</v>
      </c>
      <c r="Q277" s="19">
        <f>+K277+P277</f>
        <v>11947</v>
      </c>
      <c r="R277" s="32">
        <v>37</v>
      </c>
    </row>
    <row r="278" spans="1:18" ht="13.5" thickBot="1">
      <c r="A278" s="13" t="s">
        <v>288</v>
      </c>
      <c r="B278" s="81">
        <v>714</v>
      </c>
      <c r="C278" s="81">
        <v>3113</v>
      </c>
      <c r="D278" s="82">
        <v>5144</v>
      </c>
      <c r="E278" s="42">
        <v>60</v>
      </c>
      <c r="F278" s="42">
        <v>1925</v>
      </c>
      <c r="G278" s="42">
        <v>126</v>
      </c>
      <c r="H278" s="42"/>
      <c r="I278" s="42"/>
      <c r="J278" s="42">
        <f>+H278+I278</f>
        <v>0</v>
      </c>
      <c r="K278" s="43">
        <f>+D278+E278+F278+G278+J278</f>
        <v>7255</v>
      </c>
      <c r="L278" s="44">
        <v>0</v>
      </c>
      <c r="M278" s="44">
        <v>0</v>
      </c>
      <c r="N278" s="44">
        <v>0</v>
      </c>
      <c r="O278" s="44"/>
      <c r="P278" s="44">
        <f>+O278</f>
        <v>0</v>
      </c>
      <c r="Q278" s="44">
        <f>+K278+P278</f>
        <v>7255</v>
      </c>
      <c r="R278" s="45">
        <v>23.1</v>
      </c>
    </row>
    <row r="279" spans="1:18" ht="12.75">
      <c r="A279" s="9" t="s">
        <v>19</v>
      </c>
      <c r="B279" s="16"/>
      <c r="C279" s="16"/>
      <c r="D279" s="16"/>
      <c r="E279" s="26"/>
      <c r="F279" s="26"/>
      <c r="G279" s="26"/>
      <c r="H279" s="26"/>
      <c r="I279" s="26"/>
      <c r="J279" s="26"/>
      <c r="K279" s="67"/>
      <c r="L279" s="68"/>
      <c r="M279" s="68"/>
      <c r="N279" s="68"/>
      <c r="O279" s="68"/>
      <c r="P279" s="68"/>
      <c r="Q279" s="68"/>
      <c r="R279" s="29"/>
    </row>
    <row r="280" spans="1:18" ht="13.5" thickBot="1">
      <c r="A280" s="13" t="s">
        <v>289</v>
      </c>
      <c r="B280" s="81">
        <v>1356</v>
      </c>
      <c r="C280" s="81">
        <v>3117</v>
      </c>
      <c r="D280" s="82">
        <v>3800</v>
      </c>
      <c r="E280" s="42">
        <v>0</v>
      </c>
      <c r="F280" s="42">
        <v>1406</v>
      </c>
      <c r="G280" s="42">
        <v>106</v>
      </c>
      <c r="H280" s="42"/>
      <c r="I280" s="42"/>
      <c r="J280" s="42">
        <f>+H280+I280</f>
        <v>0</v>
      </c>
      <c r="K280" s="83">
        <f>+D280+E280+F280+G280+J280</f>
        <v>5312</v>
      </c>
      <c r="L280" s="84">
        <v>0</v>
      </c>
      <c r="M280" s="84">
        <v>0</v>
      </c>
      <c r="N280" s="84">
        <v>0</v>
      </c>
      <c r="O280" s="84"/>
      <c r="P280" s="84">
        <f>+O280</f>
        <v>0</v>
      </c>
      <c r="Q280" s="84">
        <f>+K280+P280</f>
        <v>5312</v>
      </c>
      <c r="R280" s="45">
        <v>18.2</v>
      </c>
    </row>
    <row r="281" spans="1:18" ht="13.5" thickBot="1">
      <c r="A281" s="15" t="s">
        <v>290</v>
      </c>
      <c r="B281" s="85"/>
      <c r="C281" s="85"/>
      <c r="D281" s="46">
        <f aca="true" t="shared" si="69" ref="D281:R281">SUM(D277:D280)</f>
        <v>17419</v>
      </c>
      <c r="E281" s="47">
        <f t="shared" si="69"/>
        <v>148</v>
      </c>
      <c r="F281" s="47">
        <f t="shared" si="69"/>
        <v>6498</v>
      </c>
      <c r="G281" s="47">
        <f t="shared" si="69"/>
        <v>449</v>
      </c>
      <c r="H281" s="47">
        <f t="shared" si="69"/>
        <v>0</v>
      </c>
      <c r="I281" s="47">
        <f t="shared" si="69"/>
        <v>0</v>
      </c>
      <c r="J281" s="47">
        <f t="shared" si="69"/>
        <v>0</v>
      </c>
      <c r="K281" s="47">
        <f t="shared" si="69"/>
        <v>24514</v>
      </c>
      <c r="L281" s="47">
        <f t="shared" si="69"/>
        <v>0</v>
      </c>
      <c r="M281" s="47">
        <f t="shared" si="69"/>
        <v>0</v>
      </c>
      <c r="N281" s="47">
        <f t="shared" si="69"/>
        <v>0</v>
      </c>
      <c r="O281" s="47">
        <f t="shared" si="69"/>
        <v>0</v>
      </c>
      <c r="P281" s="47">
        <f t="shared" si="69"/>
        <v>0</v>
      </c>
      <c r="Q281" s="47">
        <f t="shared" si="69"/>
        <v>24514</v>
      </c>
      <c r="R281" s="48">
        <f t="shared" si="69"/>
        <v>78.3</v>
      </c>
    </row>
    <row r="282" spans="1:18" ht="13.5" thickBot="1">
      <c r="A282" s="86" t="s">
        <v>291</v>
      </c>
      <c r="B282" s="87"/>
      <c r="C282" s="87"/>
      <c r="D282" s="88">
        <f aca="true" t="shared" si="70" ref="D282:R282">D13+D26+D40+D66+D83+D106+D117+D139+D146+D162+D175+D189+D204+D214+D230+D239+D246+D251+D260+D266+D275+D281</f>
        <v>1880631</v>
      </c>
      <c r="E282" s="89">
        <f t="shared" si="70"/>
        <v>15104</v>
      </c>
      <c r="F282" s="89">
        <f t="shared" si="70"/>
        <v>700984</v>
      </c>
      <c r="G282" s="89">
        <f t="shared" si="70"/>
        <v>47440</v>
      </c>
      <c r="H282" s="89">
        <f t="shared" si="70"/>
        <v>0</v>
      </c>
      <c r="I282" s="89">
        <f t="shared" si="70"/>
        <v>0</v>
      </c>
      <c r="J282" s="89">
        <f t="shared" si="70"/>
        <v>0</v>
      </c>
      <c r="K282" s="89">
        <f t="shared" si="70"/>
        <v>2631225</v>
      </c>
      <c r="L282" s="89">
        <f t="shared" si="70"/>
        <v>0</v>
      </c>
      <c r="M282" s="89">
        <f t="shared" si="70"/>
        <v>0</v>
      </c>
      <c r="N282" s="89">
        <f t="shared" si="70"/>
        <v>0</v>
      </c>
      <c r="O282" s="89">
        <f t="shared" si="70"/>
        <v>0</v>
      </c>
      <c r="P282" s="89">
        <f t="shared" si="70"/>
        <v>0</v>
      </c>
      <c r="Q282" s="89">
        <f t="shared" si="70"/>
        <v>2644159</v>
      </c>
      <c r="R282" s="90">
        <f t="shared" si="70"/>
        <v>8750.9</v>
      </c>
    </row>
    <row r="283" spans="1:18" ht="13.5" thickBot="1">
      <c r="A283" s="86"/>
      <c r="B283" s="87"/>
      <c r="C283" s="87"/>
      <c r="D283" s="88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90"/>
    </row>
    <row r="288" spans="3:18" ht="12.75"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</row>
  </sheetData>
  <mergeCells count="1">
    <mergeCell ref="D2:R2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6.25390625" style="0" customWidth="1"/>
    <col min="3" max="3" width="6.75390625" style="0" customWidth="1"/>
    <col min="4" max="4" width="8.25390625" style="0" customWidth="1"/>
    <col min="5" max="5" width="7.875" style="0" customWidth="1"/>
    <col min="6" max="6" width="8.375" style="0" customWidth="1"/>
    <col min="7" max="7" width="7.25390625" style="0" customWidth="1"/>
    <col min="9" max="9" width="7.625" style="0" customWidth="1"/>
  </cols>
  <sheetData>
    <row r="1" spans="1:9" ht="13.5" thickBot="1">
      <c r="A1" s="91" t="s">
        <v>20</v>
      </c>
      <c r="D1" s="249"/>
      <c r="E1" s="249"/>
      <c r="F1" s="249"/>
      <c r="G1" s="249"/>
      <c r="H1" s="249"/>
      <c r="I1" s="92" t="s">
        <v>293</v>
      </c>
    </row>
    <row r="2" spans="1:9" ht="12.75">
      <c r="A2" s="250" t="s">
        <v>323</v>
      </c>
      <c r="B2" s="252" t="s">
        <v>1</v>
      </c>
      <c r="C2" s="252" t="s">
        <v>294</v>
      </c>
      <c r="D2" s="254" t="s">
        <v>0</v>
      </c>
      <c r="E2" s="255"/>
      <c r="F2" s="255"/>
      <c r="G2" s="255"/>
      <c r="H2" s="255"/>
      <c r="I2" s="256"/>
    </row>
    <row r="3" spans="1:9" ht="25.5">
      <c r="A3" s="251"/>
      <c r="B3" s="253"/>
      <c r="C3" s="253"/>
      <c r="D3" s="93" t="s">
        <v>3</v>
      </c>
      <c r="E3" s="94" t="s">
        <v>4</v>
      </c>
      <c r="F3" s="95" t="s">
        <v>5</v>
      </c>
      <c r="G3" s="95" t="s">
        <v>6</v>
      </c>
      <c r="H3" s="95" t="s">
        <v>8</v>
      </c>
      <c r="I3" s="96" t="s">
        <v>295</v>
      </c>
    </row>
    <row r="4" spans="1:9" ht="12.75">
      <c r="A4" s="12" t="s">
        <v>296</v>
      </c>
      <c r="B4" s="56"/>
      <c r="C4" s="56"/>
      <c r="D4" s="56"/>
      <c r="E4" s="56"/>
      <c r="F4" s="56"/>
      <c r="G4" s="56"/>
      <c r="H4" s="56"/>
      <c r="I4" s="59"/>
    </row>
    <row r="5" spans="1:9" ht="12.75">
      <c r="A5" s="12" t="s">
        <v>22</v>
      </c>
      <c r="B5" s="56"/>
      <c r="C5" s="56"/>
      <c r="D5" s="56"/>
      <c r="E5" s="56"/>
      <c r="F5" s="56"/>
      <c r="G5" s="56"/>
      <c r="H5" s="56"/>
      <c r="I5" s="59"/>
    </row>
    <row r="6" spans="1:9" ht="12.75">
      <c r="A6" s="10" t="s">
        <v>297</v>
      </c>
      <c r="B6" s="56">
        <v>952</v>
      </c>
      <c r="C6" s="56">
        <v>3141</v>
      </c>
      <c r="D6" s="17">
        <v>730</v>
      </c>
      <c r="E6" s="17">
        <v>3</v>
      </c>
      <c r="F6" s="17">
        <v>271</v>
      </c>
      <c r="G6" s="17">
        <v>13</v>
      </c>
      <c r="H6" s="17">
        <f aca="true" t="shared" si="0" ref="H6:H11">SUM(D6:G6)</f>
        <v>1017</v>
      </c>
      <c r="I6" s="97">
        <v>5</v>
      </c>
    </row>
    <row r="7" spans="1:9" ht="12.75">
      <c r="A7" s="10" t="s">
        <v>298</v>
      </c>
      <c r="B7" s="56">
        <v>953</v>
      </c>
      <c r="C7" s="56">
        <v>3141</v>
      </c>
      <c r="D7" s="17">
        <v>824</v>
      </c>
      <c r="E7" s="17">
        <v>3</v>
      </c>
      <c r="F7" s="17">
        <v>306</v>
      </c>
      <c r="G7" s="17">
        <v>12</v>
      </c>
      <c r="H7" s="17">
        <f t="shared" si="0"/>
        <v>1145</v>
      </c>
      <c r="I7" s="97">
        <v>5.7</v>
      </c>
    </row>
    <row r="8" spans="1:9" ht="12.75">
      <c r="A8" s="10" t="s">
        <v>299</v>
      </c>
      <c r="B8" s="56">
        <v>951</v>
      </c>
      <c r="C8" s="56">
        <v>3141</v>
      </c>
      <c r="D8" s="17">
        <v>814</v>
      </c>
      <c r="E8" s="17">
        <v>0</v>
      </c>
      <c r="F8" s="17">
        <v>301</v>
      </c>
      <c r="G8" s="17">
        <v>18</v>
      </c>
      <c r="H8" s="17">
        <f t="shared" si="0"/>
        <v>1133</v>
      </c>
      <c r="I8" s="97">
        <v>5.5</v>
      </c>
    </row>
    <row r="9" spans="1:9" ht="12.75">
      <c r="A9" s="10" t="s">
        <v>300</v>
      </c>
      <c r="B9" s="56">
        <v>965</v>
      </c>
      <c r="C9" s="56">
        <v>3141</v>
      </c>
      <c r="D9" s="17">
        <v>1004</v>
      </c>
      <c r="E9" s="17">
        <v>3</v>
      </c>
      <c r="F9" s="17">
        <v>373</v>
      </c>
      <c r="G9" s="17">
        <v>21</v>
      </c>
      <c r="H9" s="17">
        <f t="shared" si="0"/>
        <v>1401</v>
      </c>
      <c r="I9" s="97">
        <v>6.2</v>
      </c>
    </row>
    <row r="10" spans="1:9" ht="12.75">
      <c r="A10" s="10" t="s">
        <v>301</v>
      </c>
      <c r="B10" s="56">
        <v>954</v>
      </c>
      <c r="C10" s="56">
        <v>3141</v>
      </c>
      <c r="D10" s="17">
        <v>1372</v>
      </c>
      <c r="E10" s="17">
        <v>3</v>
      </c>
      <c r="F10" s="17">
        <v>509</v>
      </c>
      <c r="G10" s="17">
        <v>26</v>
      </c>
      <c r="H10" s="17">
        <f t="shared" si="0"/>
        <v>1910</v>
      </c>
      <c r="I10" s="97">
        <v>9.4</v>
      </c>
    </row>
    <row r="11" spans="1:9" ht="13.5" thickBot="1">
      <c r="A11" s="11" t="s">
        <v>302</v>
      </c>
      <c r="B11" s="69">
        <v>956</v>
      </c>
      <c r="C11" s="69">
        <v>3141</v>
      </c>
      <c r="D11" s="64">
        <v>1447</v>
      </c>
      <c r="E11" s="64">
        <v>3</v>
      </c>
      <c r="F11" s="64">
        <v>536</v>
      </c>
      <c r="G11" s="64">
        <v>25</v>
      </c>
      <c r="H11" s="64">
        <f t="shared" si="0"/>
        <v>2011</v>
      </c>
      <c r="I11" s="98">
        <v>10.2</v>
      </c>
    </row>
    <row r="12" spans="1:9" ht="13.5" thickBot="1">
      <c r="A12" s="14" t="s">
        <v>29</v>
      </c>
      <c r="B12" s="70"/>
      <c r="C12" s="70"/>
      <c r="D12" s="22">
        <f aca="true" t="shared" si="1" ref="D12:I12">SUM(D6:D11)</f>
        <v>6191</v>
      </c>
      <c r="E12" s="22">
        <f t="shared" si="1"/>
        <v>15</v>
      </c>
      <c r="F12" s="22">
        <f t="shared" si="1"/>
        <v>2296</v>
      </c>
      <c r="G12" s="22">
        <f t="shared" si="1"/>
        <v>115</v>
      </c>
      <c r="H12" s="22">
        <f t="shared" si="1"/>
        <v>8617</v>
      </c>
      <c r="I12" s="51">
        <f t="shared" si="1"/>
        <v>42</v>
      </c>
    </row>
    <row r="13" spans="1:9" ht="12.75">
      <c r="A13" s="9" t="s">
        <v>30</v>
      </c>
      <c r="B13" s="99"/>
      <c r="C13" s="99"/>
      <c r="D13" s="25"/>
      <c r="E13" s="25"/>
      <c r="F13" s="25"/>
      <c r="G13" s="25"/>
      <c r="H13" s="100"/>
      <c r="I13" s="101"/>
    </row>
    <row r="14" spans="1:9" ht="12.75">
      <c r="A14" s="10" t="s">
        <v>303</v>
      </c>
      <c r="B14" s="56">
        <v>968</v>
      </c>
      <c r="C14" s="56">
        <v>3141</v>
      </c>
      <c r="D14" s="102">
        <v>862</v>
      </c>
      <c r="E14" s="102">
        <v>0</v>
      </c>
      <c r="F14" s="102">
        <v>323</v>
      </c>
      <c r="G14" s="102">
        <v>17</v>
      </c>
      <c r="H14" s="17">
        <f aca="true" t="shared" si="2" ref="H14:H20">SUM(D14:G14)</f>
        <v>1202</v>
      </c>
      <c r="I14" s="103">
        <v>5</v>
      </c>
    </row>
    <row r="15" spans="1:9" ht="12.75">
      <c r="A15" s="10" t="s">
        <v>304</v>
      </c>
      <c r="B15" s="56">
        <v>970</v>
      </c>
      <c r="C15" s="56">
        <v>3141</v>
      </c>
      <c r="D15" s="102">
        <v>912</v>
      </c>
      <c r="E15" s="102">
        <v>20</v>
      </c>
      <c r="F15" s="102">
        <v>351</v>
      </c>
      <c r="G15" s="102">
        <v>15</v>
      </c>
      <c r="H15" s="17">
        <f t="shared" si="2"/>
        <v>1298</v>
      </c>
      <c r="I15" s="103">
        <v>6</v>
      </c>
    </row>
    <row r="16" spans="1:9" ht="12.75">
      <c r="A16" s="10" t="s">
        <v>305</v>
      </c>
      <c r="B16" s="56">
        <v>969</v>
      </c>
      <c r="C16" s="56">
        <v>3141</v>
      </c>
      <c r="D16" s="102">
        <v>1313</v>
      </c>
      <c r="E16" s="102">
        <v>0</v>
      </c>
      <c r="F16" s="102">
        <v>495</v>
      </c>
      <c r="G16" s="102">
        <v>20</v>
      </c>
      <c r="H16" s="17">
        <f t="shared" si="2"/>
        <v>1828</v>
      </c>
      <c r="I16" s="103">
        <v>8.5</v>
      </c>
    </row>
    <row r="17" spans="1:9" ht="12.75">
      <c r="A17" s="10" t="s">
        <v>306</v>
      </c>
      <c r="B17" s="56">
        <v>973</v>
      </c>
      <c r="C17" s="56">
        <v>3141</v>
      </c>
      <c r="D17" s="102">
        <v>801</v>
      </c>
      <c r="E17" s="102">
        <v>0</v>
      </c>
      <c r="F17" s="102">
        <v>303</v>
      </c>
      <c r="G17" s="102">
        <v>15</v>
      </c>
      <c r="H17" s="17">
        <f t="shared" si="2"/>
        <v>1119</v>
      </c>
      <c r="I17" s="103">
        <v>4.6</v>
      </c>
    </row>
    <row r="18" spans="1:9" ht="12.75">
      <c r="A18" s="10" t="s">
        <v>307</v>
      </c>
      <c r="B18" s="56">
        <v>966</v>
      </c>
      <c r="C18" s="56">
        <v>3141</v>
      </c>
      <c r="D18" s="102">
        <v>1707</v>
      </c>
      <c r="E18" s="102">
        <v>12</v>
      </c>
      <c r="F18" s="102">
        <v>645</v>
      </c>
      <c r="G18" s="102">
        <v>28</v>
      </c>
      <c r="H18" s="17">
        <f t="shared" si="2"/>
        <v>2392</v>
      </c>
      <c r="I18" s="103">
        <v>11</v>
      </c>
    </row>
    <row r="19" spans="1:9" ht="12.75">
      <c r="A19" s="10" t="s">
        <v>308</v>
      </c>
      <c r="B19" s="56">
        <v>971</v>
      </c>
      <c r="C19" s="56">
        <v>3141</v>
      </c>
      <c r="D19" s="104">
        <v>1278</v>
      </c>
      <c r="E19" s="105">
        <v>0</v>
      </c>
      <c r="F19" s="105">
        <v>481</v>
      </c>
      <c r="G19" s="105">
        <v>17</v>
      </c>
      <c r="H19" s="106">
        <f t="shared" si="2"/>
        <v>1776</v>
      </c>
      <c r="I19" s="107">
        <v>8</v>
      </c>
    </row>
    <row r="20" spans="1:9" ht="13.5" thickBot="1">
      <c r="A20" s="11" t="s">
        <v>309</v>
      </c>
      <c r="B20" s="69">
        <v>972</v>
      </c>
      <c r="C20" s="69">
        <v>3141</v>
      </c>
      <c r="D20" s="108">
        <v>845</v>
      </c>
      <c r="E20" s="108">
        <v>0</v>
      </c>
      <c r="F20" s="108">
        <v>320</v>
      </c>
      <c r="G20" s="108">
        <v>11</v>
      </c>
      <c r="H20" s="109">
        <f t="shared" si="2"/>
        <v>1176</v>
      </c>
      <c r="I20" s="110">
        <v>5.1</v>
      </c>
    </row>
    <row r="21" spans="1:9" ht="13.5" thickBot="1">
      <c r="A21" s="14" t="s">
        <v>42</v>
      </c>
      <c r="B21" s="70"/>
      <c r="C21" s="70"/>
      <c r="D21" s="111">
        <f aca="true" t="shared" si="3" ref="D21:I21">SUM(D14:D20)</f>
        <v>7718</v>
      </c>
      <c r="E21" s="111">
        <f t="shared" si="3"/>
        <v>32</v>
      </c>
      <c r="F21" s="111">
        <f t="shared" si="3"/>
        <v>2918</v>
      </c>
      <c r="G21" s="111">
        <f t="shared" si="3"/>
        <v>123</v>
      </c>
      <c r="H21" s="111">
        <f t="shared" si="3"/>
        <v>10791</v>
      </c>
      <c r="I21" s="24">
        <f t="shared" si="3"/>
        <v>48.2</v>
      </c>
    </row>
    <row r="22" spans="1:9" ht="13.5" thickBot="1">
      <c r="A22" s="112" t="s">
        <v>13</v>
      </c>
      <c r="B22" s="113"/>
      <c r="C22" s="113"/>
      <c r="D22" s="114"/>
      <c r="E22" s="114"/>
      <c r="F22" s="114"/>
      <c r="G22" s="114"/>
      <c r="H22" s="115"/>
      <c r="I22" s="116"/>
    </row>
    <row r="23" spans="1:9" ht="13.5" thickBot="1">
      <c r="A23" s="14" t="s">
        <v>310</v>
      </c>
      <c r="B23" s="70">
        <v>986</v>
      </c>
      <c r="C23" s="70">
        <v>3141</v>
      </c>
      <c r="D23" s="36">
        <v>570</v>
      </c>
      <c r="E23" s="36">
        <v>0</v>
      </c>
      <c r="F23" s="36">
        <v>211</v>
      </c>
      <c r="G23" s="36">
        <v>9</v>
      </c>
      <c r="H23" s="22">
        <f>SUM(D23:G23)</f>
        <v>790</v>
      </c>
      <c r="I23" s="117">
        <v>4.3</v>
      </c>
    </row>
    <row r="24" spans="1:9" ht="13.5" thickBot="1">
      <c r="A24" s="112" t="s">
        <v>311</v>
      </c>
      <c r="B24" s="113"/>
      <c r="C24" s="113"/>
      <c r="D24" s="114"/>
      <c r="E24" s="114"/>
      <c r="F24" s="114"/>
      <c r="G24" s="114"/>
      <c r="H24" s="115"/>
      <c r="I24" s="116"/>
    </row>
    <row r="25" spans="1:9" ht="13.5" thickBot="1">
      <c r="A25" s="14" t="s">
        <v>312</v>
      </c>
      <c r="B25" s="70">
        <v>977</v>
      </c>
      <c r="C25" s="70">
        <v>3141</v>
      </c>
      <c r="D25" s="36">
        <v>0</v>
      </c>
      <c r="E25" s="36">
        <v>0</v>
      </c>
      <c r="F25" s="36">
        <v>0</v>
      </c>
      <c r="G25" s="36">
        <v>0</v>
      </c>
      <c r="H25" s="22">
        <f>SUM(D25:G25)</f>
        <v>0</v>
      </c>
      <c r="I25" s="117">
        <v>0</v>
      </c>
    </row>
    <row r="26" spans="1:9" ht="13.5" thickBot="1">
      <c r="A26" s="112" t="s">
        <v>158</v>
      </c>
      <c r="B26" s="113"/>
      <c r="C26" s="113"/>
      <c r="D26" s="114"/>
      <c r="E26" s="114"/>
      <c r="F26" s="114"/>
      <c r="G26" s="114"/>
      <c r="H26" s="115"/>
      <c r="I26" s="116"/>
    </row>
    <row r="27" spans="1:9" ht="13.5" thickBot="1">
      <c r="A27" s="14" t="s">
        <v>313</v>
      </c>
      <c r="B27" s="70">
        <v>1363</v>
      </c>
      <c r="C27" s="70">
        <v>3141</v>
      </c>
      <c r="D27" s="36">
        <v>12429</v>
      </c>
      <c r="E27" s="36">
        <v>719</v>
      </c>
      <c r="F27" s="36">
        <v>4850</v>
      </c>
      <c r="G27" s="36">
        <v>213</v>
      </c>
      <c r="H27" s="22">
        <v>18211</v>
      </c>
      <c r="I27" s="117">
        <v>84.7</v>
      </c>
    </row>
    <row r="28" spans="1:9" ht="12.75">
      <c r="A28" s="9" t="s">
        <v>226</v>
      </c>
      <c r="B28" s="16"/>
      <c r="C28" s="16"/>
      <c r="D28" s="25"/>
      <c r="E28" s="25"/>
      <c r="F28" s="25"/>
      <c r="G28" s="25"/>
      <c r="H28" s="100"/>
      <c r="I28" s="101"/>
    </row>
    <row r="29" spans="1:9" ht="12.75">
      <c r="A29" s="10" t="s">
        <v>314</v>
      </c>
      <c r="B29" s="56">
        <v>975</v>
      </c>
      <c r="C29" s="56">
        <v>3141</v>
      </c>
      <c r="D29" s="30">
        <v>0</v>
      </c>
      <c r="E29" s="30">
        <v>0</v>
      </c>
      <c r="F29" s="30">
        <v>0</v>
      </c>
      <c r="G29" s="30">
        <v>0</v>
      </c>
      <c r="H29" s="17">
        <v>0</v>
      </c>
      <c r="I29" s="97">
        <v>0</v>
      </c>
    </row>
    <row r="30" spans="1:9" ht="12.75">
      <c r="A30" s="10" t="s">
        <v>315</v>
      </c>
      <c r="B30" s="56">
        <v>976</v>
      </c>
      <c r="C30" s="56">
        <v>3141</v>
      </c>
      <c r="D30" s="30">
        <v>0</v>
      </c>
      <c r="E30" s="30">
        <v>0</v>
      </c>
      <c r="F30" s="30">
        <v>0</v>
      </c>
      <c r="G30" s="30">
        <v>0</v>
      </c>
      <c r="H30" s="17">
        <v>0</v>
      </c>
      <c r="I30" s="97">
        <v>0</v>
      </c>
    </row>
    <row r="31" spans="1:9" ht="13.5" thickBot="1">
      <c r="A31" s="11" t="s">
        <v>316</v>
      </c>
      <c r="B31" s="69">
        <v>974</v>
      </c>
      <c r="C31" s="69">
        <v>3141</v>
      </c>
      <c r="D31" s="33">
        <v>0</v>
      </c>
      <c r="E31" s="33">
        <v>0</v>
      </c>
      <c r="F31" s="33">
        <v>0</v>
      </c>
      <c r="G31" s="33">
        <v>0</v>
      </c>
      <c r="H31" s="64">
        <v>0</v>
      </c>
      <c r="I31" s="98">
        <v>0</v>
      </c>
    </row>
    <row r="32" spans="1:9" ht="13.5" thickBot="1">
      <c r="A32" s="14" t="s">
        <v>317</v>
      </c>
      <c r="B32" s="70"/>
      <c r="C32" s="70"/>
      <c r="D32" s="36">
        <f aca="true" t="shared" si="4" ref="D32:I32">SUM(D29:D31)</f>
        <v>0</v>
      </c>
      <c r="E32" s="36">
        <f t="shared" si="4"/>
        <v>0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8">
        <f t="shared" si="4"/>
        <v>0</v>
      </c>
    </row>
    <row r="33" spans="1:9" ht="12.75">
      <c r="A33" s="9" t="s">
        <v>242</v>
      </c>
      <c r="B33" s="16"/>
      <c r="C33" s="16"/>
      <c r="D33" s="25"/>
      <c r="E33" s="25"/>
      <c r="F33" s="25"/>
      <c r="G33" s="25"/>
      <c r="H33" s="100"/>
      <c r="I33" s="101"/>
    </row>
    <row r="34" spans="1:9" ht="12.75">
      <c r="A34" s="10" t="s">
        <v>318</v>
      </c>
      <c r="B34" s="56">
        <v>982</v>
      </c>
      <c r="C34" s="56">
        <v>3141</v>
      </c>
      <c r="D34" s="30">
        <v>1571</v>
      </c>
      <c r="E34" s="30">
        <v>35</v>
      </c>
      <c r="F34" s="30">
        <v>594</v>
      </c>
      <c r="G34" s="30">
        <v>29</v>
      </c>
      <c r="H34" s="17">
        <f>SUM(D34:G34)</f>
        <v>2229</v>
      </c>
      <c r="I34" s="97">
        <v>10.3</v>
      </c>
    </row>
    <row r="35" spans="1:9" ht="12.75">
      <c r="A35" s="12" t="s">
        <v>248</v>
      </c>
      <c r="B35" s="56"/>
      <c r="C35" s="56"/>
      <c r="D35" s="30"/>
      <c r="E35" s="30"/>
      <c r="F35" s="30"/>
      <c r="G35" s="30"/>
      <c r="H35" s="17"/>
      <c r="I35" s="97"/>
    </row>
    <row r="36" spans="1:9" ht="13.5" thickBot="1">
      <c r="A36" s="11" t="s">
        <v>319</v>
      </c>
      <c r="B36" s="69">
        <v>983</v>
      </c>
      <c r="C36" s="69">
        <v>3141</v>
      </c>
      <c r="D36" s="33">
        <v>1274</v>
      </c>
      <c r="E36" s="33">
        <v>32</v>
      </c>
      <c r="F36" s="33">
        <v>483</v>
      </c>
      <c r="G36" s="33">
        <v>19</v>
      </c>
      <c r="H36" s="64">
        <f>SUM(D36:G36)</f>
        <v>1808</v>
      </c>
      <c r="I36" s="98">
        <v>9</v>
      </c>
    </row>
    <row r="37" spans="1:9" ht="13.5" thickBot="1">
      <c r="A37" s="14" t="s">
        <v>320</v>
      </c>
      <c r="B37" s="70"/>
      <c r="C37" s="70"/>
      <c r="D37" s="36">
        <f aca="true" t="shared" si="5" ref="D37:I37">SUM(D34:D36)</f>
        <v>2845</v>
      </c>
      <c r="E37" s="36">
        <f t="shared" si="5"/>
        <v>67</v>
      </c>
      <c r="F37" s="36">
        <f t="shared" si="5"/>
        <v>1077</v>
      </c>
      <c r="G37" s="36">
        <f t="shared" si="5"/>
        <v>48</v>
      </c>
      <c r="H37" s="36">
        <f t="shared" si="5"/>
        <v>4037</v>
      </c>
      <c r="I37" s="38">
        <f t="shared" si="5"/>
        <v>19.3</v>
      </c>
    </row>
    <row r="38" spans="1:9" ht="13.5" thickBot="1">
      <c r="A38" s="112" t="s">
        <v>18</v>
      </c>
      <c r="B38" s="113"/>
      <c r="C38" s="113"/>
      <c r="D38" s="114"/>
      <c r="E38" s="114"/>
      <c r="F38" s="114"/>
      <c r="G38" s="114"/>
      <c r="H38" s="118"/>
      <c r="I38" s="116"/>
    </row>
    <row r="39" spans="1:9" ht="13.5" thickBot="1">
      <c r="A39" s="14" t="s">
        <v>321</v>
      </c>
      <c r="B39" s="70">
        <v>985</v>
      </c>
      <c r="C39" s="70">
        <v>3141</v>
      </c>
      <c r="D39" s="36">
        <v>1961</v>
      </c>
      <c r="E39" s="36">
        <v>0</v>
      </c>
      <c r="F39" s="36">
        <v>726</v>
      </c>
      <c r="G39" s="36">
        <v>33</v>
      </c>
      <c r="H39" s="100">
        <f>SUM(D39:G39)</f>
        <v>2720</v>
      </c>
      <c r="I39" s="117">
        <v>12</v>
      </c>
    </row>
    <row r="40" spans="1:9" ht="13.5" thickBot="1">
      <c r="A40" s="14" t="s">
        <v>322</v>
      </c>
      <c r="B40" s="70"/>
      <c r="C40" s="70"/>
      <c r="D40" s="36">
        <f aca="true" t="shared" si="6" ref="D40:I40">+D12+D21+D23+D25+D27+D32+D37+D39</f>
        <v>31714</v>
      </c>
      <c r="E40" s="36">
        <f t="shared" si="6"/>
        <v>833</v>
      </c>
      <c r="F40" s="36">
        <f t="shared" si="6"/>
        <v>12078</v>
      </c>
      <c r="G40" s="36">
        <f t="shared" si="6"/>
        <v>541</v>
      </c>
      <c r="H40" s="36">
        <f t="shared" si="6"/>
        <v>45166</v>
      </c>
      <c r="I40" s="38">
        <f t="shared" si="6"/>
        <v>210.5</v>
      </c>
    </row>
  </sheetData>
  <mergeCells count="5">
    <mergeCell ref="D1:H1"/>
    <mergeCell ref="A2:A3"/>
    <mergeCell ref="B2:B3"/>
    <mergeCell ref="C2:C3"/>
    <mergeCell ref="D2:I2"/>
  </mergeCells>
  <printOptions/>
  <pageMargins left="0.75" right="0.75" top="1" bottom="1" header="0.4921259845" footer="0.492125984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2" sqref="B2:H2"/>
    </sheetView>
  </sheetViews>
  <sheetFormatPr defaultColWidth="9.00390625" defaultRowHeight="12.75"/>
  <cols>
    <col min="1" max="1" width="30.00390625" style="0" customWidth="1"/>
    <col min="2" max="2" width="10.375" style="0" bestFit="1" customWidth="1"/>
    <col min="3" max="3" width="8.25390625" style="0" customWidth="1"/>
    <col min="4" max="4" width="7.375" style="0" customWidth="1"/>
    <col min="5" max="5" width="7.00390625" style="0" customWidth="1"/>
    <col min="6" max="6" width="8.625" style="0" customWidth="1"/>
    <col min="7" max="7" width="7.00390625" style="0" customWidth="1"/>
    <col min="8" max="8" width="8.25390625" style="0" customWidth="1"/>
  </cols>
  <sheetData>
    <row r="1" spans="1:8" ht="13.5" thickBot="1">
      <c r="A1" s="91" t="s">
        <v>20</v>
      </c>
      <c r="H1" s="92" t="s">
        <v>293</v>
      </c>
    </row>
    <row r="2" spans="1:8" ht="12.75">
      <c r="A2" s="257" t="s">
        <v>661</v>
      </c>
      <c r="B2" s="259" t="s">
        <v>653</v>
      </c>
      <c r="C2" s="260"/>
      <c r="D2" s="260"/>
      <c r="E2" s="260"/>
      <c r="F2" s="260"/>
      <c r="G2" s="260"/>
      <c r="H2" s="261"/>
    </row>
    <row r="3" spans="1:8" ht="26.25" thickBot="1">
      <c r="A3" s="258"/>
      <c r="B3" s="190" t="s">
        <v>654</v>
      </c>
      <c r="C3" s="191" t="s">
        <v>295</v>
      </c>
      <c r="D3" s="191" t="s">
        <v>3</v>
      </c>
      <c r="E3" s="191" t="s">
        <v>4</v>
      </c>
      <c r="F3" s="191" t="s">
        <v>5</v>
      </c>
      <c r="G3" s="191" t="s">
        <v>655</v>
      </c>
      <c r="H3" s="228" t="s">
        <v>663</v>
      </c>
    </row>
    <row r="4" spans="1:8" ht="12.75">
      <c r="A4" s="152" t="s">
        <v>656</v>
      </c>
      <c r="B4" s="16">
        <v>67363237</v>
      </c>
      <c r="C4" s="16">
        <v>14.9</v>
      </c>
      <c r="D4" s="25">
        <v>3832</v>
      </c>
      <c r="E4" s="16">
        <v>15</v>
      </c>
      <c r="F4" s="25">
        <v>1422</v>
      </c>
      <c r="G4" s="16">
        <v>0</v>
      </c>
      <c r="H4" s="192">
        <f>SUM(D4:G4)</f>
        <v>5269</v>
      </c>
    </row>
    <row r="5" spans="1:8" ht="13.5" thickBot="1">
      <c r="A5" s="13" t="s">
        <v>657</v>
      </c>
      <c r="B5" s="81">
        <v>63834715</v>
      </c>
      <c r="C5" s="81">
        <v>13.5</v>
      </c>
      <c r="D5" s="82">
        <v>3384</v>
      </c>
      <c r="E5" s="81">
        <v>30</v>
      </c>
      <c r="F5" s="82">
        <v>1262</v>
      </c>
      <c r="G5" s="81">
        <v>0</v>
      </c>
      <c r="H5" s="194">
        <f>SUM(D5:G5)</f>
        <v>4676</v>
      </c>
    </row>
    <row r="6" spans="1:8" ht="13.5" thickBot="1">
      <c r="A6" s="15" t="s">
        <v>322</v>
      </c>
      <c r="B6" s="85"/>
      <c r="C6" s="85">
        <f aca="true" t="shared" si="0" ref="C6:H6">SUM(C4:C5)</f>
        <v>28.4</v>
      </c>
      <c r="D6" s="46">
        <f t="shared" si="0"/>
        <v>7216</v>
      </c>
      <c r="E6" s="85">
        <f t="shared" si="0"/>
        <v>45</v>
      </c>
      <c r="F6" s="46">
        <f t="shared" si="0"/>
        <v>2684</v>
      </c>
      <c r="G6" s="85">
        <f t="shared" si="0"/>
        <v>0</v>
      </c>
      <c r="H6" s="195">
        <f t="shared" si="0"/>
        <v>9945</v>
      </c>
    </row>
  </sheetData>
  <mergeCells count="2">
    <mergeCell ref="A2:A3"/>
    <mergeCell ref="B2:H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2" sqref="B2:H2"/>
    </sheetView>
  </sheetViews>
  <sheetFormatPr defaultColWidth="9.00390625" defaultRowHeight="12.75"/>
  <cols>
    <col min="1" max="1" width="29.00390625" style="0" customWidth="1"/>
    <col min="2" max="2" width="10.375" style="0" bestFit="1" customWidth="1"/>
    <col min="3" max="3" width="7.875" style="0" customWidth="1"/>
    <col min="4" max="4" width="8.00390625" style="0" customWidth="1"/>
    <col min="5" max="6" width="7.75390625" style="0" customWidth="1"/>
    <col min="7" max="8" width="9.25390625" style="0" bestFit="1" customWidth="1"/>
  </cols>
  <sheetData>
    <row r="1" spans="1:8" ht="13.5" thickBot="1">
      <c r="A1" s="91" t="s">
        <v>20</v>
      </c>
      <c r="H1" s="92" t="s">
        <v>293</v>
      </c>
    </row>
    <row r="2" spans="1:8" ht="12.75">
      <c r="A2" s="257" t="s">
        <v>662</v>
      </c>
      <c r="B2" s="259" t="s">
        <v>658</v>
      </c>
      <c r="C2" s="260"/>
      <c r="D2" s="260"/>
      <c r="E2" s="260"/>
      <c r="F2" s="260"/>
      <c r="G2" s="260"/>
      <c r="H2" s="261"/>
    </row>
    <row r="3" spans="1:8" ht="26.25" thickBot="1">
      <c r="A3" s="258"/>
      <c r="B3" s="190" t="s">
        <v>654</v>
      </c>
      <c r="C3" s="191" t="s">
        <v>295</v>
      </c>
      <c r="D3" s="191" t="s">
        <v>3</v>
      </c>
      <c r="E3" s="191" t="s">
        <v>4</v>
      </c>
      <c r="F3" s="191" t="s">
        <v>5</v>
      </c>
      <c r="G3" s="191" t="s">
        <v>655</v>
      </c>
      <c r="H3" s="228" t="s">
        <v>8</v>
      </c>
    </row>
    <row r="4" spans="1:8" ht="12.75">
      <c r="A4" s="152" t="s">
        <v>659</v>
      </c>
      <c r="B4" s="16">
        <v>70966681</v>
      </c>
      <c r="C4" s="183">
        <v>6</v>
      </c>
      <c r="D4" s="25">
        <v>1533</v>
      </c>
      <c r="E4" s="16">
        <v>354</v>
      </c>
      <c r="F4" s="25">
        <v>691</v>
      </c>
      <c r="G4" s="16">
        <v>45</v>
      </c>
      <c r="H4" s="192">
        <f>SUM(D4:G4)</f>
        <v>2623</v>
      </c>
    </row>
    <row r="5" spans="1:8" ht="13.5" thickBot="1">
      <c r="A5" s="13" t="s">
        <v>660</v>
      </c>
      <c r="B5" s="81">
        <v>638811</v>
      </c>
      <c r="C5" s="184">
        <v>5</v>
      </c>
      <c r="D5" s="193">
        <v>1235</v>
      </c>
      <c r="E5" s="193">
        <v>928</v>
      </c>
      <c r="F5" s="193">
        <v>780</v>
      </c>
      <c r="G5" s="185">
        <v>43</v>
      </c>
      <c r="H5" s="229">
        <f>SUM(D5:G5)</f>
        <v>2986</v>
      </c>
    </row>
    <row r="6" spans="1:8" ht="13.5" thickBot="1">
      <c r="A6" s="15" t="s">
        <v>322</v>
      </c>
      <c r="B6" s="85"/>
      <c r="C6" s="196">
        <f aca="true" t="shared" si="0" ref="C6:H6">SUM(C4:C5)</f>
        <v>11</v>
      </c>
      <c r="D6" s="46">
        <f t="shared" si="0"/>
        <v>2768</v>
      </c>
      <c r="E6" s="46">
        <f t="shared" si="0"/>
        <v>1282</v>
      </c>
      <c r="F6" s="46">
        <f t="shared" si="0"/>
        <v>1471</v>
      </c>
      <c r="G6" s="85">
        <f t="shared" si="0"/>
        <v>88</v>
      </c>
      <c r="H6" s="195">
        <f t="shared" si="0"/>
        <v>5609</v>
      </c>
    </row>
  </sheetData>
  <mergeCells count="2">
    <mergeCell ref="A2:A3"/>
    <mergeCell ref="B2:H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2006-08-21T07:21:05Z</cp:lastPrinted>
  <dcterms:created xsi:type="dcterms:W3CDTF">2006-06-20T13:36:30Z</dcterms:created>
  <dcterms:modified xsi:type="dcterms:W3CDTF">2006-12-05T13:32:56Z</dcterms:modified>
  <cp:category/>
  <cp:version/>
  <cp:contentType/>
  <cp:contentStatus/>
</cp:coreProperties>
</file>