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E21FDEB3-7397-4F3E-B938-745E77061FC3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FV PO MČ" sheetId="3" r:id="rId1"/>
    <sheet name="List1" sheetId="4" r:id="rId2"/>
  </sheets>
  <definedNames>
    <definedName name="_xlnm._FilterDatabase" localSheetId="0" hidden="1">'FV PO MČ'!$A$1:$K$1</definedName>
    <definedName name="_xlnm.Print_Titles" localSheetId="0">'FV PO MČ'!$7:$10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5" i="3" l="1"/>
  <c r="H275" i="3"/>
  <c r="H274" i="3"/>
  <c r="I274" i="3"/>
  <c r="I262" i="3" l="1"/>
  <c r="H262" i="3"/>
  <c r="I279" i="3" l="1"/>
  <c r="H277" i="3"/>
  <c r="H279" i="3" s="1"/>
  <c r="H250" i="3" l="1"/>
  <c r="I68" i="3" l="1"/>
  <c r="I61" i="3" l="1"/>
  <c r="I47" i="3"/>
  <c r="I26" i="3" l="1"/>
  <c r="I250" i="3" l="1"/>
</calcChain>
</file>

<file path=xl/sharedStrings.xml><?xml version="1.0" encoding="utf-8"?>
<sst xmlns="http://schemas.openxmlformats.org/spreadsheetml/2006/main" count="1307" uniqueCount="246">
  <si>
    <t>ODPA</t>
  </si>
  <si>
    <t>POL</t>
  </si>
  <si>
    <t>UZ</t>
  </si>
  <si>
    <t>ORJ</t>
  </si>
  <si>
    <t>C e l k e m</t>
  </si>
  <si>
    <t>0416</t>
  </si>
  <si>
    <t>Číslo akce/                          Org.</t>
  </si>
  <si>
    <t>Organizace</t>
  </si>
  <si>
    <t>Úprava rozpočtu         (v tis.Kč)</t>
  </si>
  <si>
    <t>Částka                        (v Kč)</t>
  </si>
  <si>
    <t>MČ Praha 4</t>
  </si>
  <si>
    <t>MČ Praha 5</t>
  </si>
  <si>
    <t>MČ Praha 8</t>
  </si>
  <si>
    <t>2229</t>
  </si>
  <si>
    <t>33353</t>
  </si>
  <si>
    <t>5364</t>
  </si>
  <si>
    <t xml:space="preserve">ROZ MHMP </t>
  </si>
  <si>
    <t>Účel</t>
  </si>
  <si>
    <t>I. Úprava rozpočtu  příjmů - vratky od PO zřizovaných MČ HMP</t>
  </si>
  <si>
    <t xml:space="preserve">II. Úprava rozpočtu běžných výdajů </t>
  </si>
  <si>
    <t>vratka dotace MŠMT</t>
  </si>
  <si>
    <r>
      <rPr>
        <b/>
        <sz val="11"/>
        <rFont val="Arial CE"/>
        <charset val="238"/>
      </rPr>
      <t xml:space="preserve">  </t>
    </r>
    <r>
      <rPr>
        <b/>
        <u/>
        <sz val="11"/>
        <rFont val="Arial CE"/>
        <charset val="238"/>
      </rPr>
      <t>Úprava rozpočtu vlastního hlavního města Prahy ve vazbě na finanční vypořádání dotací poskytnutých MŠMT ke krytí nákladů na vzdělávání školám a školským zařízením, jejichž zřizovatelem jsou městské části hl. m. Prahy</t>
    </r>
  </si>
  <si>
    <t>Zřizovatel</t>
  </si>
  <si>
    <t>MČ Praha 9</t>
  </si>
  <si>
    <t>MČ Praha 10</t>
  </si>
  <si>
    <t>MČ Praha 14</t>
  </si>
  <si>
    <t>MČ Praha 22</t>
  </si>
  <si>
    <t>MČ Praha 3</t>
  </si>
  <si>
    <t>MČ Praha 7</t>
  </si>
  <si>
    <t xml:space="preserve">Základní škola a mateřská škola Na Slovance, Praha 8, Bedřichovská 1 </t>
  </si>
  <si>
    <t>MČ Praha 13</t>
  </si>
  <si>
    <t>MČ Praha 11</t>
  </si>
  <si>
    <t>MČ Praha - Libuš</t>
  </si>
  <si>
    <t xml:space="preserve">Základní škola Meteorologická </t>
  </si>
  <si>
    <t>MČ Praha 6</t>
  </si>
  <si>
    <t>Odbor, organizace / Ukazatel</t>
  </si>
  <si>
    <t>MČ Praha 1</t>
  </si>
  <si>
    <t xml:space="preserve">Základní škola U Obory, Praha 10, Vachkova 630 </t>
  </si>
  <si>
    <t xml:space="preserve">Základní škola, Praha 8, Burešova 14 </t>
  </si>
  <si>
    <t xml:space="preserve">Základní škola, Praha 4, Na Líše 16 </t>
  </si>
  <si>
    <t xml:space="preserve">Základní škola Hanspaulka a Mateřská škola Kohoutek, Praha 6, Sušická 29 </t>
  </si>
  <si>
    <t>Základní škola Vodičkova</t>
  </si>
  <si>
    <t xml:space="preserve">Základní škola a Mateřská škola Věry Čáslavské, Praha 6 </t>
  </si>
  <si>
    <t xml:space="preserve">Fakultní základní škola Pedagogické fakulty UK, Praha 13, Mezi Školami 2322 </t>
  </si>
  <si>
    <t>MČ Praha - Suchdol</t>
  </si>
  <si>
    <t xml:space="preserve">Mateřská škola Nad Parkem </t>
  </si>
  <si>
    <t>MČ Praha - Zbraslav</t>
  </si>
  <si>
    <t xml:space="preserve">Základní škola Rakovského v Praze 12 </t>
  </si>
  <si>
    <t>MČ Praha 12</t>
  </si>
  <si>
    <t xml:space="preserve">Základní škola s rozšířenou výukou tělesné výchovy, Praha 4, Jitřní 185, příspěvková organizace </t>
  </si>
  <si>
    <t xml:space="preserve">Fakultní základní škola, Praha 9 - Horní Počernice, Chodovická 2250 </t>
  </si>
  <si>
    <t>MČ Praha 20</t>
  </si>
  <si>
    <t xml:space="preserve">Základní škola a mateřská škola Praha - Slivenec, Ke Smíchovu 16                </t>
  </si>
  <si>
    <t xml:space="preserve">Základní škola Praha 7, Korunovační 8 </t>
  </si>
  <si>
    <t xml:space="preserve">Základní škola T. G. Masaryka Praha 7, Ortenovo náměstí 34 </t>
  </si>
  <si>
    <t xml:space="preserve">Základní škola Praha 7, Strossmayerovo náměstí 4 </t>
  </si>
  <si>
    <t xml:space="preserve">Základní škola, Praha 8, Hovorčovická 11 </t>
  </si>
  <si>
    <t xml:space="preserve">Základní škola a mateřská škola, Praha 8 - Ďáblice, U Parkánu 17                  </t>
  </si>
  <si>
    <t>MČ Praha - Ďáblice</t>
  </si>
  <si>
    <t xml:space="preserve">Základní škola Špitálská </t>
  </si>
  <si>
    <t xml:space="preserve">Základní škola a mateřská škola Smolkova v Praze 12 </t>
  </si>
  <si>
    <t xml:space="preserve">Fakultní základní škola profesora Otokara Chlupa Pedagogické fakulty UK, Praha 13, Fingerova 2186 </t>
  </si>
  <si>
    <t xml:space="preserve">Základní škola, Praha 9 - Kyje, Šimanovská 16 </t>
  </si>
  <si>
    <t xml:space="preserve">Základní škola Vladislava Vančury, Praha - Zbraslav </t>
  </si>
  <si>
    <t xml:space="preserve">Základní škola a Mateřská škola Tupolevova </t>
  </si>
  <si>
    <t>MČ Praha 17</t>
  </si>
  <si>
    <t>MČ Praha 18</t>
  </si>
  <si>
    <r>
      <t xml:space="preserve">ROZ MHMP / </t>
    </r>
    <r>
      <rPr>
        <b/>
        <sz val="9"/>
        <rFont val="Arial CE"/>
        <charset val="238"/>
      </rPr>
      <t xml:space="preserve">Přímé náklady na vzdělávání </t>
    </r>
  </si>
  <si>
    <t>Mateřská škola Masná</t>
  </si>
  <si>
    <t>Základní škola nám. Curieových</t>
  </si>
  <si>
    <t>MČ Praha 2</t>
  </si>
  <si>
    <t xml:space="preserve">Základní škola, Praha 2, Vratislavova 13 </t>
  </si>
  <si>
    <t>Základní škola a mateřská škola, Praha 3, Chelčického 43/2614</t>
  </si>
  <si>
    <t xml:space="preserve">Základní škola, Praha 3, Jeseniova 96/2400 </t>
  </si>
  <si>
    <t xml:space="preserve">Základní škola, Praha 3, Lupáčova 1/1200 </t>
  </si>
  <si>
    <t xml:space="preserve">Základní škola a mateřská škola, Praha 3, nám. Jiřího z Lobkovic 22/121 </t>
  </si>
  <si>
    <t xml:space="preserve">Základní škola, Praha 3, nám. Jiřího z Poděbrad 7,8/1685 </t>
  </si>
  <si>
    <t xml:space="preserve">Základní škola a mateřská škola Jaroslava Seiferta, Praha 3, Vlkova 31/800 </t>
  </si>
  <si>
    <t xml:space="preserve">První jazyková základní škola v Praze 4, Praha 4, Horáčkova 1100 </t>
  </si>
  <si>
    <t xml:space="preserve">Základní škola s rozšířenou výukou jazyků, Praha 4, Jeremenkova 1003 </t>
  </si>
  <si>
    <t xml:space="preserve">Základní škola s rozšířenou výukou matematiky a přírodovědných předmětů, Praha 4, Na Planině 1393 </t>
  </si>
  <si>
    <t xml:space="preserve">Základní škola, Praha 4, Nedvědovo náměstí 140 </t>
  </si>
  <si>
    <t xml:space="preserve">Základní škola a Mateřská škola, Praha 4, Ohradní 49 </t>
  </si>
  <si>
    <t xml:space="preserve">Základní škola, Praha 4, Poláčkova 1067 </t>
  </si>
  <si>
    <t xml:space="preserve">Základní škola a Mateřská škola, Praha 4, Sdružení 1080 </t>
  </si>
  <si>
    <t xml:space="preserve">Základní škola, Praha 4, Táborská 45 </t>
  </si>
  <si>
    <t>Základní škola a mateřská škola Praha 5 - Smíchov, Grafická 13/1060, příspěvková organizace</t>
  </si>
  <si>
    <t>Základní škola a mateřská škola Barrandov, Praha 5 - Hlubočepy, Chaplinovo nám. 1/615, příspěvková organizace</t>
  </si>
  <si>
    <t>Základní škola a mateřská škola Praha 5 - Smíchov, U Santošky 1/1007, příspěvková organizace</t>
  </si>
  <si>
    <t>Fakultní základní škola a mateřská škola Barrandov II při PedF UK, Praha 5 - Hlubočepy, V Remízku 7/919, příspěvková organizace</t>
  </si>
  <si>
    <t xml:space="preserve">Základní škola a Mateřská škola Červený vrch, Praha 6, Alžírská 26 </t>
  </si>
  <si>
    <t xml:space="preserve">Základní škola a Mateřská škola T. G. Masaryka, Praha 6, náměstí Českého povstání 6 </t>
  </si>
  <si>
    <t>Základní škola a Mateřská škola Antonína Čermáka, Praha 6</t>
  </si>
  <si>
    <t xml:space="preserve">Základní škola a Mateřská škola, Praha 6, Na Dlouhém lánu 43 </t>
  </si>
  <si>
    <t xml:space="preserve">Základní škola a Mateřská škola, Praha 6, náměstí Svobody 2 </t>
  </si>
  <si>
    <t xml:space="preserve">Základní škola a Mateřská škola J. A. Komenského, Praha 6, U Dělnického cvičiště 1 </t>
  </si>
  <si>
    <t>Základní škola Dědina, Praha 6, Žukovského 6</t>
  </si>
  <si>
    <t xml:space="preserve">Základní škola Fr. Plamínkové s rozšířenou výukou jazyků Praha 7, Františka Křížka 2 </t>
  </si>
  <si>
    <t xml:space="preserve">Základní škola a Mateřská škola Praha 7, Tusarova 21 </t>
  </si>
  <si>
    <t xml:space="preserve">Základní škola a mateřská škola Ústavní, Praha 8, Hlivická 1 </t>
  </si>
  <si>
    <t xml:space="preserve">Základní škola, Praha 8, Na Šutce 28 </t>
  </si>
  <si>
    <t xml:space="preserve">Základní škola Mazurská, Praha 8, Svídnická 1a </t>
  </si>
  <si>
    <t xml:space="preserve">Základní škola a mateřská škola Petra Strozziho, Praha 8, Za Invalidovnou 3 </t>
  </si>
  <si>
    <t xml:space="preserve">Základní škola Bohumila Hrabala, Praha 8, Zenklova 52 </t>
  </si>
  <si>
    <t xml:space="preserve">Základní škola, Praha 8, Žernosecká 3 </t>
  </si>
  <si>
    <t xml:space="preserve">Základní škola Litvínovská 500 </t>
  </si>
  <si>
    <t>Základní škola Litvínovská 600</t>
  </si>
  <si>
    <t>Základní škola, Praha 10, Břečťanová 2919/6, příspěvková organizace</t>
  </si>
  <si>
    <t xml:space="preserve">Základní škola, Praha 10, Hostýnská 2100/2, příspěvková organizace </t>
  </si>
  <si>
    <t xml:space="preserve">Základní škola, Praha 10, Jakutská 1210/2, příspěvková organizace </t>
  </si>
  <si>
    <t xml:space="preserve">Základní škola, Praha 10, Nad Vodovodem 460/81, příspěvková organizace </t>
  </si>
  <si>
    <t xml:space="preserve">Základní škola, Praha 10, Olešská 2222/18, příspěvková organizace </t>
  </si>
  <si>
    <t xml:space="preserve">Základní škola, Praha 10, Švehlova 2900/12, příspěvková organizace </t>
  </si>
  <si>
    <t xml:space="preserve">Základní škola, Praha 10, U Roháčových kasáren 1381/19, příspěvková organizace </t>
  </si>
  <si>
    <t xml:space="preserve">Základní škola Eden, Praha 10, Vladivostocká 1035/6, příspěvková organizace </t>
  </si>
  <si>
    <t xml:space="preserve">Základní škola Campanus, Praha 4, Jírovcovo náměstí 1782 </t>
  </si>
  <si>
    <t xml:space="preserve">Základní škola, Praha 4, Květnového vítězství 1554 </t>
  </si>
  <si>
    <t xml:space="preserve">Základní škola a mateřská škola Chodov, Praha 4, Květnového vítězství 57 </t>
  </si>
  <si>
    <t xml:space="preserve">Základní škola T. G. Masaryka v Praze 12 </t>
  </si>
  <si>
    <t xml:space="preserve">Základní škola a mateřská škola Na Beránku v Praze 12 </t>
  </si>
  <si>
    <t>Základní škola Generála Janouška, Praha 9 - Černý Most, Dygrýnova 1006/21</t>
  </si>
  <si>
    <t xml:space="preserve">Základní škola, Praha 9 - Hloubětín, Hloubětínská 700 </t>
  </si>
  <si>
    <t xml:space="preserve">Základní škola, Praha 9 - Černý Most, Vybíralova 964 </t>
  </si>
  <si>
    <t xml:space="preserve">Základní škola, Praha 10, Hornoměcholupská 873 </t>
  </si>
  <si>
    <t>MČ Praha 15</t>
  </si>
  <si>
    <t xml:space="preserve">Základní škola, Praha 10, Veronské náměstí 391 </t>
  </si>
  <si>
    <t xml:space="preserve">Masarykova základní škola, Praha 9 - Újezd nad Lesy, Polesná 1690 </t>
  </si>
  <si>
    <t>MČ Praha 21</t>
  </si>
  <si>
    <t xml:space="preserve">Základní škola Dr. Edvarda Beneše, Praha 9 - Čakovice, náměstí Jiřího Berana 500 </t>
  </si>
  <si>
    <t>MČ Praha - Čakovice</t>
  </si>
  <si>
    <t>Základní škola Praha - Dolní Chabry, příspěvková organizace</t>
  </si>
  <si>
    <t>MČ Praha - Dolní Chabry</t>
  </si>
  <si>
    <t xml:space="preserve">Základní škola, Praha 9 - Dolní Počernice, Národních hrdinů 70 </t>
  </si>
  <si>
    <t>MČ Praha - Dolní Počernice</t>
  </si>
  <si>
    <t xml:space="preserve">Základní škola, Starodubečská 413, Praha 10 - Dubeč </t>
  </si>
  <si>
    <t>MČ Praha - Dubeč</t>
  </si>
  <si>
    <t xml:space="preserve">Základní škola Kunratice, Praha 4, Předškolní 420     </t>
  </si>
  <si>
    <t>MČ Praha - Kunratice</t>
  </si>
  <si>
    <t>MČ Praha - Slivenec</t>
  </si>
  <si>
    <t xml:space="preserve">Základní škola Mikoláše Alše, Praha - Suchdol, Suchdolská 360 </t>
  </si>
  <si>
    <t xml:space="preserve">Základní škola Štěrboholy, příspěvková organizace  </t>
  </si>
  <si>
    <t>MČ Praha - Štěrboholy</t>
  </si>
  <si>
    <t xml:space="preserve">Mateřská škola Velká Chuchle </t>
  </si>
  <si>
    <t>MČ Praha - Velká Chuchle</t>
  </si>
  <si>
    <t xml:space="preserve">Základní škola a Mateřská škola, Praha 5 - Zličín, Nedašovská 328 </t>
  </si>
  <si>
    <t>MČ Praha - Zličín</t>
  </si>
  <si>
    <r>
      <t xml:space="preserve">ROZ MHMP / </t>
    </r>
    <r>
      <rPr>
        <b/>
        <sz val="9"/>
        <rFont val="Arial CE"/>
        <charset val="238"/>
      </rPr>
      <t>Výdaje spojené s epidemií COVID-19 (zajištění neinvazivního RT-PCR testování dětí, žáků, studentů a zaměstnanců v souladu s příslušným mimořádným opatřením Ministerstva zdravotnictví)</t>
    </r>
  </si>
  <si>
    <t>33083</t>
  </si>
  <si>
    <t>4137</t>
  </si>
  <si>
    <t>Základní škola a Mateřská škola, Praha 4, Mendíků 2</t>
  </si>
  <si>
    <t xml:space="preserve">Základní škola, Praha 8, Libčická 10 </t>
  </si>
  <si>
    <t xml:space="preserve">Základní škola Praha-Lipence </t>
  </si>
  <si>
    <t>MČ Praha - Lipence</t>
  </si>
  <si>
    <t xml:space="preserve">Základní škola, Praha 10, Gutova 1987/39, příspěvková organizace </t>
  </si>
  <si>
    <t>I. Úprava rozpočtu  příjmů - vratky od  MČ HMP</t>
  </si>
  <si>
    <t xml:space="preserve">Základní škola Brána jazyků s rozšířenou výukou matematiky </t>
  </si>
  <si>
    <t xml:space="preserve">Základní škola, Praha 2, Jana Masaryka 21 </t>
  </si>
  <si>
    <t>33353         ZJ 100</t>
  </si>
  <si>
    <t xml:space="preserve">Základní škola, Praha 2, Sázavská 5 </t>
  </si>
  <si>
    <t xml:space="preserve">Základní škola, Fakultní škola Pedagogické fakulty UK, Praha 2, Slovenská 27 </t>
  </si>
  <si>
    <t xml:space="preserve">Základní škola u svatého Štěpána, Praha 2, Štěpánská 8 </t>
  </si>
  <si>
    <t xml:space="preserve">Základní škola Pražačka, Praha 3, Nad Ohradou 25/1700 </t>
  </si>
  <si>
    <t xml:space="preserve">Mateřská škola Trojlístek, Praha 4, Bezová 4 </t>
  </si>
  <si>
    <t xml:space="preserve">Mateřská škola, Praha 4, Němčická 16 </t>
  </si>
  <si>
    <t xml:space="preserve">Mateřská škola 4 pastelky, Praha 4, Sedlčanská 14 </t>
  </si>
  <si>
    <t xml:space="preserve">Základní škola, Praha 4, Jílovská 1100 </t>
  </si>
  <si>
    <t>Základní škola, Praha 4, Křesomyslova 2</t>
  </si>
  <si>
    <t xml:space="preserve">Základní škola, Praha 4, Na Chodovci 54 </t>
  </si>
  <si>
    <t>33090                         ZJ 100</t>
  </si>
  <si>
    <t xml:space="preserve">Mateřská škola "U Krtečka" Praha 5 - Motol, Kudrnova 235 </t>
  </si>
  <si>
    <t xml:space="preserve">Fakultní základní škola s rozšířenou výukou jazyků při PedF UK, Praha 5 - Smíchov, Drtinova 1/1861 </t>
  </si>
  <si>
    <t xml:space="preserve">Základní škola a mateřská škola Praha 5 - Smíchov, Kořenského 10/760 </t>
  </si>
  <si>
    <t xml:space="preserve">Základní škola Praha 5 - Košíře, Nepomucká 1/139 </t>
  </si>
  <si>
    <t>Základní škola Praha 5 - Hlubočepy, Pod Žvahovem 463, příspěvková organizace</t>
  </si>
  <si>
    <t xml:space="preserve">Základní škola a mateřská škola Praha 5 - Radlice, Radlická 140/115 </t>
  </si>
  <si>
    <t>Tyršova základní škola a mateřská škola Praha 5 - Jinonice, U Tyršovy školy 1/430, příspěvková organizace</t>
  </si>
  <si>
    <t xml:space="preserve">Mateřská škola Jílkova </t>
  </si>
  <si>
    <t xml:space="preserve">Mateřská škola Na Dlouhém lánu </t>
  </si>
  <si>
    <t xml:space="preserve">Mateřská škola Parléřova </t>
  </si>
  <si>
    <t xml:space="preserve">Základní škola Marjánka, Praha 6, Bělohorská 52 </t>
  </si>
  <si>
    <t xml:space="preserve">Mateřská škola Nad Kazankou, Praha 7, Nad Kazankou 30             </t>
  </si>
  <si>
    <t>MČ Praha - Troja</t>
  </si>
  <si>
    <t xml:space="preserve">Mateřská škola, Praha 8, Krynická 2 </t>
  </si>
  <si>
    <t xml:space="preserve">Základní škola a mateřská škola, Praha 8, Dolákova 1 </t>
  </si>
  <si>
    <t xml:space="preserve">Základní škola, Praha 8, Palmovka 8 </t>
  </si>
  <si>
    <t xml:space="preserve">Základní škola a mateřská škola, Praha 8, U Školské zahrady 4 </t>
  </si>
  <si>
    <t>Mateřská škola, Praha 10, Magnitogorská 1430/14, příspěvková organizace</t>
  </si>
  <si>
    <r>
      <rPr>
        <b/>
        <sz val="8"/>
        <rFont val="Arial CE"/>
        <charset val="238"/>
      </rPr>
      <t>Městská část Praha-Kunratice</t>
    </r>
    <r>
      <rPr>
        <sz val="8"/>
        <rFont val="Arial CE"/>
        <charset val="238"/>
      </rPr>
      <t xml:space="preserve"> - odvod v rámci FV,       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Základní škole Kunratice, Praha 4, Předškolní 420 </t>
    </r>
  </si>
  <si>
    <r>
      <rPr>
        <b/>
        <sz val="8"/>
        <rFont val="Arial CE"/>
        <charset val="238"/>
      </rPr>
      <t>Městská část Praha 8</t>
    </r>
    <r>
      <rPr>
        <sz val="8"/>
        <rFont val="Arial CE"/>
        <charset val="238"/>
      </rPr>
      <t xml:space="preserve"> - odvod v rámci FV,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Základní škole, Praha 8, Burešova 14  (150 000 Kč)                   a  Základní škole Mazurská, Praha 8, Svídnická 1a  (183 000 Kč)</t>
    </r>
  </si>
  <si>
    <t xml:space="preserve">Základní škola s rozšířenou výukou jazyků, Praha 4, K Milíčovu 674 </t>
  </si>
  <si>
    <t xml:space="preserve">Základní škola Písnická v Praze 12 </t>
  </si>
  <si>
    <t xml:space="preserve">Mateřská škola, Praha 13, Běhounkova 2300 </t>
  </si>
  <si>
    <t xml:space="preserve">Mateřská škola U STROMU, Praha 13, Ovčí Hájek 2174, příspěvková organizace </t>
  </si>
  <si>
    <t xml:space="preserve">Mateřská škola VEČERNÍČEK, Praha 13, Vlachova 1501 </t>
  </si>
  <si>
    <t xml:space="preserve">Fakultní základní škola při Pedagogické fakultě UK, Praha 13, Brdičkova 1878 </t>
  </si>
  <si>
    <t xml:space="preserve">Základní škola, Praha 13, Mládí 135 </t>
  </si>
  <si>
    <r>
      <rPr>
        <b/>
        <sz val="8"/>
        <rFont val="Arial CE"/>
        <charset val="238"/>
      </rPr>
      <t>Městská část Praha 13</t>
    </r>
    <r>
      <rPr>
        <sz val="8"/>
        <rFont val="Arial CE"/>
        <charset val="238"/>
      </rPr>
      <t xml:space="preserve"> - odvod v rámci FV,       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Fakultní základní škole Pedagogické fakulty UK, Praha 13, Trávníčkova 1744 </t>
    </r>
  </si>
  <si>
    <t>33089                         ZJ 100</t>
  </si>
  <si>
    <t>33090                      ZJ 100</t>
  </si>
  <si>
    <r>
      <rPr>
        <b/>
        <sz val="8"/>
        <rFont val="Arial CE"/>
        <charset val="238"/>
      </rPr>
      <t>Městská část Praha 13</t>
    </r>
    <r>
      <rPr>
        <sz val="8"/>
        <rFont val="Arial CE"/>
        <charset val="238"/>
      </rPr>
      <t xml:space="preserve"> - odvod v rámci FV,       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Fakultní základní škole Pedagogické fakulty UK, Praha 13, Trávníčkova 1744 (6 720 Kč) a Domu dětí a mládeže Stodůlky (540 000 Kč)</t>
    </r>
  </si>
  <si>
    <t>33166</t>
  </si>
  <si>
    <r>
      <rPr>
        <b/>
        <sz val="8"/>
        <rFont val="Arial CE"/>
        <charset val="238"/>
      </rPr>
      <t>Městská část Praha 13</t>
    </r>
    <r>
      <rPr>
        <sz val="8"/>
        <rFont val="Arial CE"/>
        <charset val="238"/>
      </rPr>
      <t xml:space="preserve"> - odvod v rámci FV,       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Domu dětí a mládeže Stodůlky</t>
    </r>
  </si>
  <si>
    <r>
      <rPr>
        <b/>
        <sz val="8"/>
        <rFont val="Arial CE"/>
        <charset val="238"/>
      </rPr>
      <t>Městská část Praha 12</t>
    </r>
    <r>
      <rPr>
        <sz val="8"/>
        <rFont val="Arial CE"/>
        <charset val="238"/>
      </rPr>
      <t xml:space="preserve"> - odvod v rámci FV,                                z dotací poskytnutých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Základní škole a mateřské škole ANGEL (630 000 Kč), Základní škole a mateřské škole K Dolům (180 000 Kč),   Základní škole T. G. Masaryka v Praze 12 (82 500 Kč)   a Základní škole a mateřské škola Smolkova (360 000 Kč)</t>
    </r>
  </si>
  <si>
    <r>
      <rPr>
        <b/>
        <sz val="8"/>
        <rFont val="Arial CE"/>
        <charset val="238"/>
      </rPr>
      <t>Městská část Praha 14</t>
    </r>
    <r>
      <rPr>
        <sz val="8"/>
        <rFont val="Arial CE"/>
        <charset val="238"/>
      </rPr>
      <t xml:space="preserve"> - odvod v rámci FV,                                       z dotace poskytnuté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Základní škole Generála Janouška, Praha 9 - Černý Most, Dygrýnova 1006/21</t>
    </r>
  </si>
  <si>
    <t xml:space="preserve">Základní škola, Praha 9 - Lehovec, Chvaletická 918 </t>
  </si>
  <si>
    <t xml:space="preserve">Mateřská škola DUHA, Praha 9 - Dolní Počernice, Svatoňovická 587            </t>
  </si>
  <si>
    <t xml:space="preserve">Mateřská škola dánského typu, Praha 10, Libkovská 1069 </t>
  </si>
  <si>
    <t xml:space="preserve">Mateřská škola, Praha 10, Trhanovské náměstí 7 </t>
  </si>
  <si>
    <t xml:space="preserve">Základní škola, Praha 10, Křimická 314 </t>
  </si>
  <si>
    <t xml:space="preserve">Základní škola, Praha 10, Kutnohorská 36             </t>
  </si>
  <si>
    <t>MČ Praha - Dolní Měcholupy</t>
  </si>
  <si>
    <t xml:space="preserve">Základní škola Praha - Petrovice, příspěvková organizace </t>
  </si>
  <si>
    <t>MČ Praha - Petrovice</t>
  </si>
  <si>
    <t xml:space="preserve">Základní škola Praha - Radotín </t>
  </si>
  <si>
    <t>MČ Praha 16</t>
  </si>
  <si>
    <t xml:space="preserve">Mateřská škola, Praha 5, K Samoobsluze 211  </t>
  </si>
  <si>
    <t xml:space="preserve">Mateřská škola Praha - Lochkov, Praha - Lochkov, Za Ovčínem 1                 </t>
  </si>
  <si>
    <t>MČ Praha - Lochkov</t>
  </si>
  <si>
    <t xml:space="preserve">Základní škola Charlotty Masarykové, Praha 5 - Velká Chuchle </t>
  </si>
  <si>
    <t xml:space="preserve">Zařízení školního stravování Praha - Zbraslav </t>
  </si>
  <si>
    <t>Mateřská škola Socháňova, Praha 6 - Řepy, Socháňova 23/1176</t>
  </si>
  <si>
    <t>Základní škola Jana Wericha, Praha 6 - Řepy, Španielova 19/1111</t>
  </si>
  <si>
    <t xml:space="preserve">Mateřská škola Malkovského, příspěvková organizace </t>
  </si>
  <si>
    <t xml:space="preserve">Základní škola a Mateřská škola Praha - Vinoř </t>
  </si>
  <si>
    <t>MČ Praha - Vinoř</t>
  </si>
  <si>
    <t xml:space="preserve">Mateřská škola "U Rybníčku", Praha 9 - Horní Počernice, Křovinovo nám.115 </t>
  </si>
  <si>
    <t xml:space="preserve">Základní škola, Praha 9 - Horní Počernice, Ratibořická 1700 </t>
  </si>
  <si>
    <t xml:space="preserve">Základní škola Praha - Běchovice                      </t>
  </si>
  <si>
    <t xml:space="preserve">MČ Praha - Běchovice  </t>
  </si>
  <si>
    <t>Základní škola, Praha 10, nám. Bří Jandusů 2</t>
  </si>
  <si>
    <t xml:space="preserve">Fakultní základní škola PedF UK a Mateřská škola U Studánky Praha 7, Umělecká 8 </t>
  </si>
  <si>
    <t>33353             ZJ 100</t>
  </si>
  <si>
    <r>
      <rPr>
        <sz val="9"/>
        <rFont val="Arial CE"/>
        <charset val="238"/>
      </rPr>
      <t xml:space="preserve">ROZ MHMP </t>
    </r>
    <r>
      <rPr>
        <b/>
        <sz val="9"/>
        <rFont val="Arial CE"/>
        <charset val="238"/>
      </rPr>
      <t>/ Přímé náklady na vzdělávání, FINANCOVÁNÍ UKRAJINSKÝCH ASISTENTŮ PEDAGOGA</t>
    </r>
  </si>
  <si>
    <r>
      <t xml:space="preserve">ROZ MHMP / </t>
    </r>
    <r>
      <rPr>
        <b/>
        <sz val="9"/>
        <rFont val="Arial CE"/>
        <charset val="238"/>
      </rPr>
      <t>Národní plán obnovy - doučování v základních školách, středních školách a konzervatořích</t>
    </r>
  </si>
  <si>
    <r>
      <t xml:space="preserve">ROZ MHMP / </t>
    </r>
    <r>
      <rPr>
        <b/>
        <sz val="9"/>
        <rFont val="Arial CE"/>
        <charset val="238"/>
      </rPr>
      <t>Národní plán obnovy – digitální učební pomůcky</t>
    </r>
  </si>
  <si>
    <r>
      <t xml:space="preserve">ROZ MHMP / </t>
    </r>
    <r>
      <rPr>
        <b/>
        <sz val="9"/>
        <rFont val="Arial CE"/>
        <charset val="238"/>
      </rPr>
      <t>Národní plán obnovy – pořízení mobilních digitálních technologií pro znevýhodněné žáky</t>
    </r>
  </si>
  <si>
    <r>
      <t xml:space="preserve">ROZ MHMP / </t>
    </r>
    <r>
      <rPr>
        <b/>
        <sz val="9"/>
        <rFont val="Arial CE"/>
        <charset val="238"/>
      </rPr>
      <t>Prázdninové jazykové kurzy pro děti cizince migrující z Ukrajiny 2022</t>
    </r>
  </si>
  <si>
    <r>
      <t xml:space="preserve">ROZ MHMP / </t>
    </r>
    <r>
      <rPr>
        <b/>
        <sz val="9"/>
        <rFont val="Arial CE"/>
        <charset val="238"/>
      </rPr>
      <t>Adaptační skupiny pro děti cizince migrující z Ukrajiny</t>
    </r>
  </si>
  <si>
    <t>33089         ZJ 100</t>
  </si>
  <si>
    <t>33090         ZJ 100</t>
  </si>
  <si>
    <r>
      <t xml:space="preserve">ROZ MHMP / </t>
    </r>
    <r>
      <rPr>
        <b/>
        <sz val="9"/>
        <rFont val="Arial CE"/>
        <charset val="238"/>
      </rPr>
      <t>Podpora okresních a krajských kol soutěží a přehlídek v zájmovém vzdělávání 2022</t>
    </r>
  </si>
  <si>
    <r>
      <rPr>
        <b/>
        <sz val="8"/>
        <rFont val="Arial CE"/>
        <charset val="238"/>
      </rPr>
      <t>Městská část Praha 10</t>
    </r>
    <r>
      <rPr>
        <sz val="8"/>
        <rFont val="Arial CE"/>
        <charset val="238"/>
      </rPr>
      <t xml:space="preserve"> - odvod v rámci FV,                                z dotací poskytnutých podle zákona č. </t>
    </r>
    <r>
      <rPr>
        <b/>
        <sz val="8"/>
        <rFont val="Arial CE"/>
        <charset val="238"/>
      </rPr>
      <t>218/2000 Sb.</t>
    </r>
    <r>
      <rPr>
        <sz val="8"/>
        <rFont val="Arial CE"/>
        <charset val="238"/>
      </rPr>
      <t xml:space="preserve"> Mateřské škole Kodaňská 989 /14  (180 000 Kč), Mateřské škole Nedvězská 2224/27 (180 000 Kč),   Základní škole Solidarita, Brigádníků 510/14 (165 000 Kč), Základní škole Jakutská 1210/2 (180 000 Kč), Základní škole Švehlova 2900/12 (75 000 Kč) a Základní škole V Rybníčkách 1980/31 (110 377 Kč)</t>
    </r>
  </si>
  <si>
    <t>33088</t>
  </si>
  <si>
    <t>33087</t>
  </si>
  <si>
    <t>33086</t>
  </si>
  <si>
    <t>Příloha č. 9 k usnesení Zastupitelstva HMP č. 5/49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</si>
</sst>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 CE"/>
      <charset val="238"/>
    </font>
    <font>
      <i/>
      <u/>
      <sz val="10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Arial CE"/>
      <family val="2"/>
      <charset val="238"/>
    </font>
    <font>
      <i/>
      <u/>
      <sz val="10"/>
      <name val="Arial CE"/>
      <charset val="238"/>
    </font>
    <font>
      <b/>
      <u/>
      <sz val="12"/>
      <name val="Arial CE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u/>
      <sz val="11"/>
      <name val="Arial CE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i/>
      <u/>
      <sz val="12"/>
      <name val="Times New Roman"/>
      <family val="1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9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4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7" fillId="0" borderId="1" applyNumberFormat="0" applyFill="0" applyAlignment="0" applyProtection="0"/>
    <xf numFmtId="0" fontId="8" fillId="3" borderId="0" applyNumberFormat="0" applyBorder="0" applyAlignment="0" applyProtection="0"/>
    <xf numFmtId="0" fontId="14" fillId="16" borderId="2" applyNumberFormat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7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0" fillId="7" borderId="8" applyNumberFormat="0" applyAlignment="0" applyProtection="0"/>
    <xf numFmtId="0" fontId="12" fillId="19" borderId="8" applyNumberFormat="0" applyAlignment="0" applyProtection="0"/>
    <xf numFmtId="0" fontId="11" fillId="19" borderId="9" applyNumberFormat="0" applyAlignment="0" applyProtection="0"/>
    <xf numFmtId="0" fontId="16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23" borderId="0" applyNumberFormat="0" applyBorder="0" applyAlignment="0" applyProtection="0"/>
  </cellStyleXfs>
  <cellXfs count="96">
    <xf numFmtId="0" fontId="0" fillId="0" borderId="0" xfId="0"/>
    <xf numFmtId="0" fontId="25" fillId="0" borderId="25" xfId="0" applyFont="1" applyBorder="1" applyAlignment="1">
      <alignment horizontal="center" vertical="center"/>
    </xf>
    <xf numFmtId="49" fontId="25" fillId="0" borderId="14" xfId="0" applyNumberFormat="1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4" fontId="23" fillId="0" borderId="26" xfId="0" applyNumberFormat="1" applyFont="1" applyBorder="1" applyAlignment="1">
      <alignment horizontal="right" vertical="center"/>
    </xf>
    <xf numFmtId="4" fontId="25" fillId="0" borderId="31" xfId="0" applyNumberFormat="1" applyFont="1" applyBorder="1" applyAlignment="1">
      <alignment vertical="center"/>
    </xf>
    <xf numFmtId="49" fontId="25" fillId="0" borderId="14" xfId="0" applyNumberFormat="1" applyFont="1" applyBorder="1" applyAlignment="1">
      <alignment horizontal="center" vertical="center" wrapText="1"/>
    </xf>
    <xf numFmtId="4" fontId="23" fillId="0" borderId="12" xfId="0" applyNumberFormat="1" applyFont="1" applyBorder="1" applyAlignment="1">
      <alignment vertical="center"/>
    </xf>
    <xf numFmtId="4" fontId="25" fillId="0" borderId="35" xfId="0" applyNumberFormat="1" applyFont="1" applyBorder="1" applyAlignment="1">
      <alignment vertical="center"/>
    </xf>
    <xf numFmtId="0" fontId="31" fillId="0" borderId="0" xfId="0" applyFont="1"/>
    <xf numFmtId="0" fontId="21" fillId="0" borderId="0" xfId="0" applyFont="1"/>
    <xf numFmtId="0" fontId="1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9" fillId="0" borderId="0" xfId="0" applyFont="1"/>
    <xf numFmtId="0" fontId="23" fillId="0" borderId="0" xfId="0" applyFont="1"/>
    <xf numFmtId="4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4" fontId="23" fillId="0" borderId="0" xfId="0" applyNumberFormat="1" applyFont="1"/>
    <xf numFmtId="0" fontId="24" fillId="0" borderId="0" xfId="0" applyFont="1"/>
    <xf numFmtId="0" fontId="20" fillId="0" borderId="0" xfId="0" applyFont="1"/>
    <xf numFmtId="0" fontId="25" fillId="0" borderId="0" xfId="0" applyFont="1"/>
    <xf numFmtId="0" fontId="25" fillId="0" borderId="31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30" xfId="0" applyFont="1" applyBorder="1" applyAlignment="1">
      <alignment horizontal="left" vertical="center"/>
    </xf>
    <xf numFmtId="0" fontId="25" fillId="0" borderId="45" xfId="0" applyFont="1" applyBorder="1" applyAlignment="1">
      <alignment vertical="center" wrapText="1"/>
    </xf>
    <xf numFmtId="0" fontId="25" fillId="0" borderId="40" xfId="0" applyFont="1" applyBorder="1" applyAlignment="1">
      <alignment wrapText="1"/>
    </xf>
    <xf numFmtId="0" fontId="25" fillId="0" borderId="44" xfId="0" applyFont="1" applyBorder="1" applyAlignment="1">
      <alignment wrapText="1"/>
    </xf>
    <xf numFmtId="0" fontId="25" fillId="0" borderId="41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0" xfId="0" applyFont="1" applyBorder="1" applyAlignment="1">
      <alignment vertical="center" wrapText="1"/>
    </xf>
    <xf numFmtId="0" fontId="25" fillId="0" borderId="42" xfId="0" applyFont="1" applyBorder="1" applyAlignment="1">
      <alignment horizontal="left" vertical="center"/>
    </xf>
    <xf numFmtId="0" fontId="25" fillId="0" borderId="25" xfId="0" applyFont="1" applyBorder="1" applyAlignment="1">
      <alignment vertical="center" wrapText="1"/>
    </xf>
    <xf numFmtId="0" fontId="25" fillId="0" borderId="25" xfId="0" applyFont="1" applyBorder="1" applyAlignment="1">
      <alignment wrapText="1"/>
    </xf>
    <xf numFmtId="0" fontId="23" fillId="0" borderId="32" xfId="0" applyFont="1" applyBorder="1" applyAlignment="1">
      <alignment vertical="center"/>
    </xf>
    <xf numFmtId="4" fontId="0" fillId="0" borderId="0" xfId="0" applyNumberFormat="1"/>
    <xf numFmtId="4" fontId="35" fillId="0" borderId="0" xfId="0" applyNumberFormat="1" applyFont="1"/>
    <xf numFmtId="4" fontId="24" fillId="0" borderId="0" xfId="0" applyNumberFormat="1" applyFont="1"/>
    <xf numFmtId="0" fontId="34" fillId="0" borderId="46" xfId="0" applyFont="1" applyBorder="1" applyAlignment="1">
      <alignment wrapText="1"/>
    </xf>
    <xf numFmtId="0" fontId="25" fillId="0" borderId="47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center" vertical="center"/>
    </xf>
    <xf numFmtId="49" fontId="25" fillId="0" borderId="46" xfId="0" applyNumberFormat="1" applyFont="1" applyBorder="1" applyAlignment="1">
      <alignment horizontal="center" vertical="center" wrapText="1"/>
    </xf>
    <xf numFmtId="0" fontId="25" fillId="0" borderId="46" xfId="0" applyFont="1" applyBorder="1" applyAlignment="1">
      <alignment horizontal="center" vertical="center"/>
    </xf>
    <xf numFmtId="4" fontId="32" fillId="0" borderId="47" xfId="0" applyNumberFormat="1" applyFont="1" applyBorder="1" applyAlignment="1">
      <alignment vertical="center"/>
    </xf>
    <xf numFmtId="4" fontId="34" fillId="0" borderId="47" xfId="0" applyNumberFormat="1" applyFont="1" applyBorder="1" applyAlignment="1">
      <alignment vertical="center"/>
    </xf>
    <xf numFmtId="4" fontId="32" fillId="0" borderId="35" xfId="0" applyNumberFormat="1" applyFont="1" applyBorder="1" applyAlignment="1">
      <alignment vertical="center"/>
    </xf>
    <xf numFmtId="4" fontId="34" fillId="0" borderId="35" xfId="0" applyNumberFormat="1" applyFont="1" applyBorder="1" applyAlignment="1">
      <alignment vertical="center"/>
    </xf>
    <xf numFmtId="0" fontId="30" fillId="0" borderId="29" xfId="0" applyFont="1" applyBorder="1" applyAlignment="1">
      <alignment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" fontId="32" fillId="0" borderId="29" xfId="0" applyNumberFormat="1" applyFont="1" applyBorder="1" applyAlignment="1">
      <alignment vertical="center"/>
    </xf>
    <xf numFmtId="0" fontId="33" fillId="0" borderId="31" xfId="0" applyFont="1" applyBorder="1" applyAlignment="1">
      <alignment vertical="center" wrapText="1"/>
    </xf>
    <xf numFmtId="4" fontId="32" fillId="0" borderId="31" xfId="0" applyNumberFormat="1" applyFont="1" applyBorder="1" applyAlignment="1">
      <alignment vertical="center"/>
    </xf>
    <xf numFmtId="0" fontId="30" fillId="0" borderId="31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4" fontId="34" fillId="0" borderId="0" xfId="0" applyNumberFormat="1" applyFont="1"/>
    <xf numFmtId="0" fontId="23" fillId="0" borderId="23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16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7" fillId="0" borderId="0" xfId="0" applyFont="1" applyAlignment="1">
      <alignment horizontal="center" wrapText="1"/>
    </xf>
    <xf numFmtId="0" fontId="25" fillId="0" borderId="1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3" fillId="0" borderId="27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5" fillId="0" borderId="20" xfId="0" applyFont="1" applyBorder="1" applyAlignment="1">
      <alignment vertical="center"/>
    </xf>
    <xf numFmtId="0" fontId="25" fillId="0" borderId="37" xfId="0" applyFont="1" applyBorder="1" applyAlignment="1">
      <alignment vertical="center"/>
    </xf>
    <xf numFmtId="49" fontId="23" fillId="0" borderId="11" xfId="0" applyNumberFormat="1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/>
    </xf>
    <xf numFmtId="0" fontId="30" fillId="0" borderId="24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25" fillId="0" borderId="28" xfId="0" applyFont="1" applyBorder="1" applyAlignment="1">
      <alignment horizontal="center" vertical="center" wrapText="1"/>
    </xf>
    <xf numFmtId="0" fontId="25" fillId="0" borderId="18" xfId="0" applyFont="1" applyBorder="1" applyAlignment="1">
      <alignment vertical="center"/>
    </xf>
    <xf numFmtId="0" fontId="25" fillId="0" borderId="13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3"/>
  <sheetViews>
    <sheetView tabSelected="1" zoomScale="91" zoomScaleNormal="91" workbookViewId="0">
      <pane xSplit="8" ySplit="19" topLeftCell="I20" activePane="bottomRight" state="frozen"/>
      <selection pane="topRight" activeCell="I1" sqref="I1"/>
      <selection pane="bottomLeft" activeCell="A19" sqref="A19"/>
      <selection pane="bottomRight"/>
    </sheetView>
  </sheetViews>
  <sheetFormatPr defaultRowHeight="12.75" x14ac:dyDescent="0.2"/>
  <cols>
    <col min="1" max="1" width="38" customWidth="1"/>
    <col min="2" max="2" width="13" customWidth="1"/>
    <col min="3" max="3" width="20.140625" customWidth="1"/>
    <col min="4" max="4" width="8.28515625" customWidth="1"/>
    <col min="5" max="5" width="7.42578125" customWidth="1"/>
    <col min="6" max="6" width="9.42578125" customWidth="1"/>
    <col min="7" max="7" width="7.5703125" customWidth="1"/>
    <col min="8" max="8" width="9.5703125" customWidth="1"/>
    <col min="9" max="9" width="13" customWidth="1"/>
    <col min="10" max="10" width="13.28515625" bestFit="1" customWidth="1"/>
    <col min="11" max="11" width="13.42578125" bestFit="1" customWidth="1"/>
  </cols>
  <sheetData>
    <row r="1" spans="1:9" ht="15.75" x14ac:dyDescent="0.25">
      <c r="A1" s="9" t="s">
        <v>245</v>
      </c>
      <c r="B1" s="10"/>
      <c r="C1" s="11"/>
      <c r="D1" s="11"/>
      <c r="E1" s="12"/>
      <c r="F1" s="12"/>
      <c r="G1" s="13"/>
    </row>
    <row r="2" spans="1:9" ht="6.75" customHeight="1" x14ac:dyDescent="0.2">
      <c r="A2" s="10"/>
      <c r="B2" s="10"/>
      <c r="C2" s="11"/>
      <c r="D2" s="11"/>
      <c r="E2" s="12"/>
      <c r="F2" s="12"/>
      <c r="G2" s="13"/>
    </row>
    <row r="3" spans="1:9" ht="34.15" customHeight="1" x14ac:dyDescent="0.25">
      <c r="A3" s="70" t="s">
        <v>21</v>
      </c>
      <c r="B3" s="70"/>
      <c r="C3" s="70"/>
      <c r="D3" s="70"/>
      <c r="E3" s="70"/>
      <c r="F3" s="70"/>
      <c r="G3" s="70"/>
      <c r="H3" s="70"/>
      <c r="I3" s="70"/>
    </row>
    <row r="4" spans="1:9" ht="9" customHeight="1" x14ac:dyDescent="0.25">
      <c r="A4" s="14"/>
      <c r="B4" s="14"/>
      <c r="C4" s="14"/>
      <c r="D4" s="14"/>
      <c r="E4" s="14"/>
      <c r="F4" s="14"/>
      <c r="G4" s="14"/>
      <c r="H4" s="14"/>
      <c r="I4" s="14"/>
    </row>
    <row r="5" spans="1:9" s="21" customFormat="1" ht="16.149999999999999" customHeight="1" x14ac:dyDescent="0.25">
      <c r="A5" s="15" t="s">
        <v>18</v>
      </c>
      <c r="B5" s="16"/>
      <c r="C5" s="16"/>
      <c r="D5" s="16"/>
      <c r="E5" s="17"/>
      <c r="F5" s="17"/>
      <c r="G5" s="18"/>
      <c r="H5" s="19"/>
      <c r="I5" s="20"/>
    </row>
    <row r="6" spans="1:9" ht="5.25" customHeight="1" thickBot="1" x14ac:dyDescent="0.25">
      <c r="A6" s="22"/>
      <c r="B6" s="22"/>
      <c r="C6" s="22"/>
      <c r="D6" s="22"/>
      <c r="E6" s="22"/>
      <c r="F6" s="22"/>
      <c r="G6" s="22"/>
      <c r="H6" s="22"/>
      <c r="I6" s="20"/>
    </row>
    <row r="7" spans="1:9" ht="12.75" customHeight="1" x14ac:dyDescent="0.2">
      <c r="A7" s="78" t="s">
        <v>7</v>
      </c>
      <c r="B7" s="81" t="s">
        <v>6</v>
      </c>
      <c r="C7" s="81" t="s">
        <v>22</v>
      </c>
      <c r="D7" s="84" t="s">
        <v>0</v>
      </c>
      <c r="E7" s="87" t="s">
        <v>1</v>
      </c>
      <c r="F7" s="67" t="s">
        <v>2</v>
      </c>
      <c r="G7" s="67" t="s">
        <v>3</v>
      </c>
      <c r="H7" s="72" t="s">
        <v>8</v>
      </c>
      <c r="I7" s="75" t="s">
        <v>9</v>
      </c>
    </row>
    <row r="8" spans="1:9" ht="12.75" customHeight="1" x14ac:dyDescent="0.2">
      <c r="A8" s="79"/>
      <c r="B8" s="82"/>
      <c r="C8" s="82"/>
      <c r="D8" s="85"/>
      <c r="E8" s="71"/>
      <c r="F8" s="68"/>
      <c r="G8" s="71"/>
      <c r="H8" s="73"/>
      <c r="I8" s="76"/>
    </row>
    <row r="9" spans="1:9" ht="4.5" customHeight="1" x14ac:dyDescent="0.2">
      <c r="A9" s="79"/>
      <c r="B9" s="82"/>
      <c r="C9" s="82"/>
      <c r="D9" s="85"/>
      <c r="E9" s="71"/>
      <c r="F9" s="68"/>
      <c r="G9" s="71"/>
      <c r="H9" s="73"/>
      <c r="I9" s="76"/>
    </row>
    <row r="10" spans="1:9" ht="6" customHeight="1" thickBot="1" x14ac:dyDescent="0.25">
      <c r="A10" s="80"/>
      <c r="B10" s="83"/>
      <c r="C10" s="83"/>
      <c r="D10" s="86"/>
      <c r="E10" s="69"/>
      <c r="F10" s="69"/>
      <c r="G10" s="69"/>
      <c r="H10" s="74"/>
      <c r="I10" s="77"/>
    </row>
    <row r="11" spans="1:9" ht="12.75" customHeight="1" x14ac:dyDescent="0.2">
      <c r="A11" s="23" t="s">
        <v>68</v>
      </c>
      <c r="B11" s="24">
        <v>91699000758</v>
      </c>
      <c r="C11" s="25" t="s">
        <v>36</v>
      </c>
      <c r="D11" s="1">
        <v>6402</v>
      </c>
      <c r="E11" s="2" t="s">
        <v>13</v>
      </c>
      <c r="F11" s="2" t="s">
        <v>14</v>
      </c>
      <c r="G11" s="3" t="s">
        <v>5</v>
      </c>
      <c r="H11" s="4">
        <v>112.9</v>
      </c>
      <c r="I11" s="5">
        <v>112899</v>
      </c>
    </row>
    <row r="12" spans="1:9" x14ac:dyDescent="0.2">
      <c r="A12" s="23" t="s">
        <v>68</v>
      </c>
      <c r="B12" s="24">
        <v>91699000758</v>
      </c>
      <c r="C12" s="25" t="s">
        <v>36</v>
      </c>
      <c r="D12" s="1">
        <v>6402</v>
      </c>
      <c r="E12" s="2" t="s">
        <v>13</v>
      </c>
      <c r="F12" s="2" t="s">
        <v>243</v>
      </c>
      <c r="G12" s="3" t="s">
        <v>5</v>
      </c>
      <c r="H12" s="4">
        <v>0.3</v>
      </c>
      <c r="I12" s="5">
        <v>257</v>
      </c>
    </row>
    <row r="13" spans="1:9" ht="24" customHeight="1" x14ac:dyDescent="0.2">
      <c r="A13" s="23" t="s">
        <v>155</v>
      </c>
      <c r="B13" s="24">
        <v>91699000501</v>
      </c>
      <c r="C13" s="25" t="s">
        <v>36</v>
      </c>
      <c r="D13" s="1">
        <v>6402</v>
      </c>
      <c r="E13" s="2" t="s">
        <v>13</v>
      </c>
      <c r="F13" s="2" t="s">
        <v>147</v>
      </c>
      <c r="G13" s="3" t="s">
        <v>5</v>
      </c>
      <c r="H13" s="4">
        <v>231</v>
      </c>
      <c r="I13" s="5">
        <v>231000</v>
      </c>
    </row>
    <row r="14" spans="1:9" x14ac:dyDescent="0.2">
      <c r="A14" s="23" t="s">
        <v>69</v>
      </c>
      <c r="B14" s="24">
        <v>91699000506</v>
      </c>
      <c r="C14" s="25" t="s">
        <v>36</v>
      </c>
      <c r="D14" s="1">
        <v>6402</v>
      </c>
      <c r="E14" s="2" t="s">
        <v>13</v>
      </c>
      <c r="F14" s="2" t="s">
        <v>243</v>
      </c>
      <c r="G14" s="3" t="s">
        <v>5</v>
      </c>
      <c r="H14" s="4">
        <v>258.10000000000002</v>
      </c>
      <c r="I14" s="5">
        <v>258073.66</v>
      </c>
    </row>
    <row r="15" spans="1:9" x14ac:dyDescent="0.2">
      <c r="A15" s="23" t="s">
        <v>41</v>
      </c>
      <c r="B15" s="24">
        <v>91699000503</v>
      </c>
      <c r="C15" s="25" t="s">
        <v>36</v>
      </c>
      <c r="D15" s="1">
        <v>6402</v>
      </c>
      <c r="E15" s="2" t="s">
        <v>13</v>
      </c>
      <c r="F15" s="2" t="s">
        <v>244</v>
      </c>
      <c r="G15" s="3" t="s">
        <v>5</v>
      </c>
      <c r="H15" s="4">
        <v>4.2</v>
      </c>
      <c r="I15" s="5">
        <v>4200</v>
      </c>
    </row>
    <row r="16" spans="1:9" x14ac:dyDescent="0.2">
      <c r="A16" s="23" t="s">
        <v>156</v>
      </c>
      <c r="B16" s="24">
        <v>91699000514</v>
      </c>
      <c r="C16" s="25" t="s">
        <v>70</v>
      </c>
      <c r="D16" s="1">
        <v>6402</v>
      </c>
      <c r="E16" s="2" t="s">
        <v>13</v>
      </c>
      <c r="F16" s="2" t="s">
        <v>244</v>
      </c>
      <c r="G16" s="3" t="s">
        <v>5</v>
      </c>
      <c r="H16" s="4">
        <v>21.6</v>
      </c>
      <c r="I16" s="5">
        <v>21600</v>
      </c>
    </row>
    <row r="17" spans="1:9" ht="22.5" x14ac:dyDescent="0.2">
      <c r="A17" s="26" t="s">
        <v>71</v>
      </c>
      <c r="B17" s="24">
        <v>91699000513</v>
      </c>
      <c r="C17" s="25" t="s">
        <v>70</v>
      </c>
      <c r="D17" s="1">
        <v>6402</v>
      </c>
      <c r="E17" s="2" t="s">
        <v>13</v>
      </c>
      <c r="F17" s="6" t="s">
        <v>157</v>
      </c>
      <c r="G17" s="3" t="s">
        <v>5</v>
      </c>
      <c r="H17" s="4">
        <v>69.2</v>
      </c>
      <c r="I17" s="5">
        <v>69237.100000000006</v>
      </c>
    </row>
    <row r="18" spans="1:9" x14ac:dyDescent="0.2">
      <c r="A18" s="26" t="s">
        <v>71</v>
      </c>
      <c r="B18" s="24">
        <v>91699000513</v>
      </c>
      <c r="C18" s="25" t="s">
        <v>70</v>
      </c>
      <c r="D18" s="1">
        <v>6402</v>
      </c>
      <c r="E18" s="2" t="s">
        <v>13</v>
      </c>
      <c r="F18" s="2" t="s">
        <v>244</v>
      </c>
      <c r="G18" s="3" t="s">
        <v>5</v>
      </c>
      <c r="H18" s="4">
        <v>0</v>
      </c>
      <c r="I18" s="5">
        <v>25</v>
      </c>
    </row>
    <row r="19" spans="1:9" x14ac:dyDescent="0.2">
      <c r="A19" s="26" t="s">
        <v>71</v>
      </c>
      <c r="B19" s="24">
        <v>91699000513</v>
      </c>
      <c r="C19" s="25" t="s">
        <v>70</v>
      </c>
      <c r="D19" s="1">
        <v>6402</v>
      </c>
      <c r="E19" s="2" t="s">
        <v>13</v>
      </c>
      <c r="F19" s="2" t="s">
        <v>243</v>
      </c>
      <c r="G19" s="3" t="s">
        <v>5</v>
      </c>
      <c r="H19" s="4">
        <v>1.6</v>
      </c>
      <c r="I19" s="5">
        <v>1638.4</v>
      </c>
    </row>
    <row r="20" spans="1:9" ht="22.5" x14ac:dyDescent="0.2">
      <c r="A20" s="27" t="s">
        <v>158</v>
      </c>
      <c r="B20" s="24">
        <v>91699000508</v>
      </c>
      <c r="C20" s="25" t="s">
        <v>70</v>
      </c>
      <c r="D20" s="1">
        <v>6402</v>
      </c>
      <c r="E20" s="2" t="s">
        <v>13</v>
      </c>
      <c r="F20" s="6" t="s">
        <v>157</v>
      </c>
      <c r="G20" s="3" t="s">
        <v>5</v>
      </c>
      <c r="H20" s="4">
        <v>93.2</v>
      </c>
      <c r="I20" s="5">
        <v>93240.82</v>
      </c>
    </row>
    <row r="21" spans="1:9" x14ac:dyDescent="0.2">
      <c r="A21" s="27" t="s">
        <v>158</v>
      </c>
      <c r="B21" s="24">
        <v>91699000508</v>
      </c>
      <c r="C21" s="25" t="s">
        <v>70</v>
      </c>
      <c r="D21" s="1">
        <v>6402</v>
      </c>
      <c r="E21" s="2" t="s">
        <v>13</v>
      </c>
      <c r="F21" s="2" t="s">
        <v>244</v>
      </c>
      <c r="G21" s="3" t="s">
        <v>5</v>
      </c>
      <c r="H21" s="4">
        <v>54</v>
      </c>
      <c r="I21" s="5">
        <v>54000</v>
      </c>
    </row>
    <row r="22" spans="1:9" ht="22.5" x14ac:dyDescent="0.2">
      <c r="A22" s="28" t="s">
        <v>159</v>
      </c>
      <c r="B22" s="24">
        <v>91699000509</v>
      </c>
      <c r="C22" s="25" t="s">
        <v>70</v>
      </c>
      <c r="D22" s="1">
        <v>6402</v>
      </c>
      <c r="E22" s="2" t="s">
        <v>13</v>
      </c>
      <c r="F22" s="2" t="s">
        <v>14</v>
      </c>
      <c r="G22" s="3" t="s">
        <v>5</v>
      </c>
      <c r="H22" s="4">
        <v>3.8</v>
      </c>
      <c r="I22" s="5">
        <v>3750</v>
      </c>
    </row>
    <row r="23" spans="1:9" ht="22.5" x14ac:dyDescent="0.2">
      <c r="A23" s="28" t="s">
        <v>160</v>
      </c>
      <c r="B23" s="24">
        <v>91699000515</v>
      </c>
      <c r="C23" s="25" t="s">
        <v>70</v>
      </c>
      <c r="D23" s="1">
        <v>6402</v>
      </c>
      <c r="E23" s="2" t="s">
        <v>13</v>
      </c>
      <c r="F23" s="2" t="s">
        <v>244</v>
      </c>
      <c r="G23" s="3" t="s">
        <v>5</v>
      </c>
      <c r="H23" s="4">
        <v>26.7</v>
      </c>
      <c r="I23" s="5">
        <v>26700</v>
      </c>
    </row>
    <row r="24" spans="1:9" ht="22.5" x14ac:dyDescent="0.2">
      <c r="A24" s="28" t="s">
        <v>72</v>
      </c>
      <c r="B24" s="24">
        <v>91699000525</v>
      </c>
      <c r="C24" s="25" t="s">
        <v>27</v>
      </c>
      <c r="D24" s="1">
        <v>6402</v>
      </c>
      <c r="E24" s="2" t="s">
        <v>13</v>
      </c>
      <c r="F24" s="2" t="s">
        <v>244</v>
      </c>
      <c r="G24" s="3" t="s">
        <v>5</v>
      </c>
      <c r="H24" s="4">
        <v>20</v>
      </c>
      <c r="I24" s="5">
        <v>19950</v>
      </c>
    </row>
    <row r="25" spans="1:9" ht="22.5" x14ac:dyDescent="0.2">
      <c r="A25" s="28" t="s">
        <v>73</v>
      </c>
      <c r="B25" s="24">
        <v>91699000526</v>
      </c>
      <c r="C25" s="25" t="s">
        <v>27</v>
      </c>
      <c r="D25" s="1">
        <v>6402</v>
      </c>
      <c r="E25" s="2" t="s">
        <v>13</v>
      </c>
      <c r="F25" s="6" t="s">
        <v>157</v>
      </c>
      <c r="G25" s="3" t="s">
        <v>5</v>
      </c>
      <c r="H25" s="4">
        <v>106.6</v>
      </c>
      <c r="I25" s="5">
        <v>106544</v>
      </c>
    </row>
    <row r="26" spans="1:9" x14ac:dyDescent="0.2">
      <c r="A26" s="28" t="s">
        <v>73</v>
      </c>
      <c r="B26" s="24">
        <v>91699000526</v>
      </c>
      <c r="C26" s="25" t="s">
        <v>27</v>
      </c>
      <c r="D26" s="1">
        <v>6402</v>
      </c>
      <c r="E26" s="2" t="s">
        <v>13</v>
      </c>
      <c r="F26" s="2" t="s">
        <v>14</v>
      </c>
      <c r="G26" s="3" t="s">
        <v>5</v>
      </c>
      <c r="H26" s="4">
        <v>77.5</v>
      </c>
      <c r="I26" s="5">
        <f>18675+58019+800</f>
        <v>77494</v>
      </c>
    </row>
    <row r="27" spans="1:9" x14ac:dyDescent="0.2">
      <c r="A27" s="28" t="s">
        <v>73</v>
      </c>
      <c r="B27" s="24">
        <v>91699000526</v>
      </c>
      <c r="C27" s="25" t="s">
        <v>27</v>
      </c>
      <c r="D27" s="1">
        <v>6402</v>
      </c>
      <c r="E27" s="2" t="s">
        <v>13</v>
      </c>
      <c r="F27" s="2" t="s">
        <v>244</v>
      </c>
      <c r="G27" s="3" t="s">
        <v>5</v>
      </c>
      <c r="H27" s="4">
        <v>16.2</v>
      </c>
      <c r="I27" s="5">
        <v>16200</v>
      </c>
    </row>
    <row r="28" spans="1:9" x14ac:dyDescent="0.2">
      <c r="A28" s="28" t="s">
        <v>74</v>
      </c>
      <c r="B28" s="24">
        <v>91699000531</v>
      </c>
      <c r="C28" s="25" t="s">
        <v>27</v>
      </c>
      <c r="D28" s="1">
        <v>6402</v>
      </c>
      <c r="E28" s="2" t="s">
        <v>13</v>
      </c>
      <c r="F28" s="2" t="s">
        <v>244</v>
      </c>
      <c r="G28" s="3" t="s">
        <v>5</v>
      </c>
      <c r="H28" s="4">
        <v>33.6</v>
      </c>
      <c r="I28" s="5">
        <v>33600</v>
      </c>
    </row>
    <row r="29" spans="1:9" ht="22.5" x14ac:dyDescent="0.2">
      <c r="A29" s="28" t="s">
        <v>161</v>
      </c>
      <c r="B29" s="24">
        <v>91699000524</v>
      </c>
      <c r="C29" s="25" t="s">
        <v>27</v>
      </c>
      <c r="D29" s="1">
        <v>6402</v>
      </c>
      <c r="E29" s="2" t="s">
        <v>13</v>
      </c>
      <c r="F29" s="6" t="s">
        <v>157</v>
      </c>
      <c r="G29" s="3" t="s">
        <v>5</v>
      </c>
      <c r="H29" s="4">
        <v>548.9</v>
      </c>
      <c r="I29" s="5">
        <v>548877</v>
      </c>
    </row>
    <row r="30" spans="1:9" ht="22.5" x14ac:dyDescent="0.2">
      <c r="A30" s="28" t="s">
        <v>161</v>
      </c>
      <c r="B30" s="24">
        <v>91699000524</v>
      </c>
      <c r="C30" s="25" t="s">
        <v>27</v>
      </c>
      <c r="D30" s="1">
        <v>6402</v>
      </c>
      <c r="E30" s="2" t="s">
        <v>13</v>
      </c>
      <c r="F30" s="2" t="s">
        <v>14</v>
      </c>
      <c r="G30" s="3" t="s">
        <v>5</v>
      </c>
      <c r="H30" s="4">
        <v>22.4</v>
      </c>
      <c r="I30" s="5">
        <v>22434</v>
      </c>
    </row>
    <row r="31" spans="1:9" ht="22.5" x14ac:dyDescent="0.2">
      <c r="A31" s="28" t="s">
        <v>161</v>
      </c>
      <c r="B31" s="24">
        <v>91699000524</v>
      </c>
      <c r="C31" s="25" t="s">
        <v>27</v>
      </c>
      <c r="D31" s="1">
        <v>6402</v>
      </c>
      <c r="E31" s="2" t="s">
        <v>13</v>
      </c>
      <c r="F31" s="2" t="s">
        <v>244</v>
      </c>
      <c r="G31" s="3" t="s">
        <v>5</v>
      </c>
      <c r="H31" s="4">
        <v>0.1</v>
      </c>
      <c r="I31" s="5">
        <v>125</v>
      </c>
    </row>
    <row r="32" spans="1:9" ht="22.5" x14ac:dyDescent="0.2">
      <c r="A32" s="28" t="s">
        <v>161</v>
      </c>
      <c r="B32" s="24">
        <v>91699000524</v>
      </c>
      <c r="C32" s="25" t="s">
        <v>27</v>
      </c>
      <c r="D32" s="1">
        <v>6402</v>
      </c>
      <c r="E32" s="2" t="s">
        <v>13</v>
      </c>
      <c r="F32" s="2" t="s">
        <v>242</v>
      </c>
      <c r="G32" s="3" t="s">
        <v>5</v>
      </c>
      <c r="H32" s="4">
        <v>0</v>
      </c>
      <c r="I32" s="5">
        <v>0.68</v>
      </c>
    </row>
    <row r="33" spans="1:9" ht="22.5" x14ac:dyDescent="0.2">
      <c r="A33" s="28" t="s">
        <v>75</v>
      </c>
      <c r="B33" s="24">
        <v>91699000528</v>
      </c>
      <c r="C33" s="25" t="s">
        <v>27</v>
      </c>
      <c r="D33" s="1">
        <v>6402</v>
      </c>
      <c r="E33" s="2" t="s">
        <v>13</v>
      </c>
      <c r="F33" s="6" t="s">
        <v>157</v>
      </c>
      <c r="G33" s="3" t="s">
        <v>5</v>
      </c>
      <c r="H33" s="4">
        <v>241.4</v>
      </c>
      <c r="I33" s="5">
        <v>241357</v>
      </c>
    </row>
    <row r="34" spans="1:9" ht="22.5" x14ac:dyDescent="0.2">
      <c r="A34" s="28" t="s">
        <v>75</v>
      </c>
      <c r="B34" s="24">
        <v>91699000528</v>
      </c>
      <c r="C34" s="25" t="s">
        <v>27</v>
      </c>
      <c r="D34" s="1">
        <v>6402</v>
      </c>
      <c r="E34" s="2" t="s">
        <v>13</v>
      </c>
      <c r="F34" s="2" t="s">
        <v>14</v>
      </c>
      <c r="G34" s="3" t="s">
        <v>5</v>
      </c>
      <c r="H34" s="4">
        <v>30.5</v>
      </c>
      <c r="I34" s="5">
        <v>30473</v>
      </c>
    </row>
    <row r="35" spans="1:9" ht="22.5" x14ac:dyDescent="0.2">
      <c r="A35" s="28" t="s">
        <v>75</v>
      </c>
      <c r="B35" s="24">
        <v>91699000528</v>
      </c>
      <c r="C35" s="25" t="s">
        <v>27</v>
      </c>
      <c r="D35" s="1">
        <v>6402</v>
      </c>
      <c r="E35" s="2" t="s">
        <v>13</v>
      </c>
      <c r="F35" s="2" t="s">
        <v>244</v>
      </c>
      <c r="G35" s="3" t="s">
        <v>5</v>
      </c>
      <c r="H35" s="4">
        <v>89.4</v>
      </c>
      <c r="I35" s="5">
        <v>89400</v>
      </c>
    </row>
    <row r="36" spans="1:9" ht="22.5" x14ac:dyDescent="0.2">
      <c r="A36" s="28" t="s">
        <v>76</v>
      </c>
      <c r="B36" s="24">
        <v>91699000521</v>
      </c>
      <c r="C36" s="25" t="s">
        <v>27</v>
      </c>
      <c r="D36" s="1">
        <v>6402</v>
      </c>
      <c r="E36" s="2" t="s">
        <v>13</v>
      </c>
      <c r="F36" s="2" t="s">
        <v>243</v>
      </c>
      <c r="G36" s="3" t="s">
        <v>5</v>
      </c>
      <c r="H36" s="4">
        <v>361.9</v>
      </c>
      <c r="I36" s="5">
        <v>361865</v>
      </c>
    </row>
    <row r="37" spans="1:9" ht="22.5" x14ac:dyDescent="0.2">
      <c r="A37" s="28" t="s">
        <v>77</v>
      </c>
      <c r="B37" s="24">
        <v>91699000520</v>
      </c>
      <c r="C37" s="25" t="s">
        <v>27</v>
      </c>
      <c r="D37" s="1">
        <v>6402</v>
      </c>
      <c r="E37" s="2" t="s">
        <v>13</v>
      </c>
      <c r="F37" s="2" t="s">
        <v>244</v>
      </c>
      <c r="G37" s="3" t="s">
        <v>5</v>
      </c>
      <c r="H37" s="4">
        <v>30</v>
      </c>
      <c r="I37" s="5">
        <v>30000</v>
      </c>
    </row>
    <row r="38" spans="1:9" ht="22.5" x14ac:dyDescent="0.2">
      <c r="A38" s="28" t="s">
        <v>162</v>
      </c>
      <c r="B38" s="24">
        <v>91699000788</v>
      </c>
      <c r="C38" s="25" t="s">
        <v>10</v>
      </c>
      <c r="D38" s="1">
        <v>6402</v>
      </c>
      <c r="E38" s="2" t="s">
        <v>13</v>
      </c>
      <c r="F38" s="6" t="s">
        <v>157</v>
      </c>
      <c r="G38" s="3" t="s">
        <v>5</v>
      </c>
      <c r="H38" s="4">
        <v>133.69999999999999</v>
      </c>
      <c r="I38" s="5">
        <v>133696.64000000001</v>
      </c>
    </row>
    <row r="39" spans="1:9" ht="22.5" x14ac:dyDescent="0.2">
      <c r="A39" s="28" t="s">
        <v>163</v>
      </c>
      <c r="B39" s="24">
        <v>91699000804</v>
      </c>
      <c r="C39" s="25" t="s">
        <v>10</v>
      </c>
      <c r="D39" s="1">
        <v>6402</v>
      </c>
      <c r="E39" s="2" t="s">
        <v>13</v>
      </c>
      <c r="F39" s="6" t="s">
        <v>157</v>
      </c>
      <c r="G39" s="3" t="s">
        <v>5</v>
      </c>
      <c r="H39" s="4">
        <v>78.400000000000006</v>
      </c>
      <c r="I39" s="5">
        <v>78411</v>
      </c>
    </row>
    <row r="40" spans="1:9" ht="22.5" x14ac:dyDescent="0.2">
      <c r="A40" s="28" t="s">
        <v>164</v>
      </c>
      <c r="B40" s="24">
        <v>91699000809</v>
      </c>
      <c r="C40" s="25" t="s">
        <v>10</v>
      </c>
      <c r="D40" s="1">
        <v>6402</v>
      </c>
      <c r="E40" s="2" t="s">
        <v>13</v>
      </c>
      <c r="F40" s="6" t="s">
        <v>157</v>
      </c>
      <c r="G40" s="3" t="s">
        <v>5</v>
      </c>
      <c r="H40" s="4">
        <v>55.8</v>
      </c>
      <c r="I40" s="5">
        <v>55821.8</v>
      </c>
    </row>
    <row r="41" spans="1:9" ht="22.5" x14ac:dyDescent="0.2">
      <c r="A41" s="28" t="s">
        <v>78</v>
      </c>
      <c r="B41" s="24">
        <v>91699000543</v>
      </c>
      <c r="C41" s="25" t="s">
        <v>10</v>
      </c>
      <c r="D41" s="1">
        <v>6402</v>
      </c>
      <c r="E41" s="2" t="s">
        <v>13</v>
      </c>
      <c r="F41" s="2" t="s">
        <v>244</v>
      </c>
      <c r="G41" s="3" t="s">
        <v>5</v>
      </c>
      <c r="H41" s="4">
        <v>46.8</v>
      </c>
      <c r="I41" s="5">
        <v>46800</v>
      </c>
    </row>
    <row r="42" spans="1:9" ht="22.5" x14ac:dyDescent="0.2">
      <c r="A42" s="28" t="s">
        <v>79</v>
      </c>
      <c r="B42" s="24">
        <v>91699000534</v>
      </c>
      <c r="C42" s="25" t="s">
        <v>10</v>
      </c>
      <c r="D42" s="1">
        <v>6402</v>
      </c>
      <c r="E42" s="2" t="s">
        <v>13</v>
      </c>
      <c r="F42" s="2" t="s">
        <v>244</v>
      </c>
      <c r="G42" s="3" t="s">
        <v>5</v>
      </c>
      <c r="H42" s="4">
        <v>15.8</v>
      </c>
      <c r="I42" s="5">
        <v>15800</v>
      </c>
    </row>
    <row r="43" spans="1:9" ht="22.5" x14ac:dyDescent="0.2">
      <c r="A43" s="28" t="s">
        <v>79</v>
      </c>
      <c r="B43" s="24">
        <v>91699000534</v>
      </c>
      <c r="C43" s="25" t="s">
        <v>10</v>
      </c>
      <c r="D43" s="1">
        <v>6402</v>
      </c>
      <c r="E43" s="2" t="s">
        <v>13</v>
      </c>
      <c r="F43" s="2" t="s">
        <v>242</v>
      </c>
      <c r="G43" s="3" t="s">
        <v>5</v>
      </c>
      <c r="H43" s="4">
        <v>23.4</v>
      </c>
      <c r="I43" s="5">
        <v>23440</v>
      </c>
    </row>
    <row r="44" spans="1:9" x14ac:dyDescent="0.2">
      <c r="A44" s="28" t="s">
        <v>165</v>
      </c>
      <c r="B44" s="24">
        <v>91699000551</v>
      </c>
      <c r="C44" s="25" t="s">
        <v>10</v>
      </c>
      <c r="D44" s="1">
        <v>6402</v>
      </c>
      <c r="E44" s="2" t="s">
        <v>13</v>
      </c>
      <c r="F44" s="2" t="s">
        <v>244</v>
      </c>
      <c r="G44" s="3" t="s">
        <v>5</v>
      </c>
      <c r="H44" s="4">
        <v>60.8</v>
      </c>
      <c r="I44" s="5">
        <v>60780</v>
      </c>
    </row>
    <row r="45" spans="1:9" ht="25.5" customHeight="1" x14ac:dyDescent="0.2">
      <c r="A45" s="28" t="s">
        <v>49</v>
      </c>
      <c r="B45" s="24">
        <v>91699001547</v>
      </c>
      <c r="C45" s="25" t="s">
        <v>10</v>
      </c>
      <c r="D45" s="1">
        <v>6402</v>
      </c>
      <c r="E45" s="2" t="s">
        <v>13</v>
      </c>
      <c r="F45" s="2" t="s">
        <v>244</v>
      </c>
      <c r="G45" s="3" t="s">
        <v>5</v>
      </c>
      <c r="H45" s="4">
        <v>0.1</v>
      </c>
      <c r="I45" s="5">
        <v>50</v>
      </c>
    </row>
    <row r="46" spans="1:9" ht="22.5" x14ac:dyDescent="0.2">
      <c r="A46" s="28" t="s">
        <v>166</v>
      </c>
      <c r="B46" s="24">
        <v>91699000554</v>
      </c>
      <c r="C46" s="25" t="s">
        <v>10</v>
      </c>
      <c r="D46" s="1">
        <v>6402</v>
      </c>
      <c r="E46" s="2" t="s">
        <v>13</v>
      </c>
      <c r="F46" s="6" t="s">
        <v>157</v>
      </c>
      <c r="G46" s="3" t="s">
        <v>5</v>
      </c>
      <c r="H46" s="4">
        <v>227.8</v>
      </c>
      <c r="I46" s="5">
        <v>227840</v>
      </c>
    </row>
    <row r="47" spans="1:9" x14ac:dyDescent="0.2">
      <c r="A47" s="28" t="s">
        <v>166</v>
      </c>
      <c r="B47" s="24">
        <v>91699000554</v>
      </c>
      <c r="C47" s="25" t="s">
        <v>10</v>
      </c>
      <c r="D47" s="1">
        <v>6402</v>
      </c>
      <c r="E47" s="2" t="s">
        <v>13</v>
      </c>
      <c r="F47" s="2" t="s">
        <v>14</v>
      </c>
      <c r="G47" s="3" t="s">
        <v>5</v>
      </c>
      <c r="H47" s="4">
        <v>89</v>
      </c>
      <c r="I47" s="5">
        <f>88950</f>
        <v>88950</v>
      </c>
    </row>
    <row r="48" spans="1:9" x14ac:dyDescent="0.2">
      <c r="A48" s="28" t="s">
        <v>166</v>
      </c>
      <c r="B48" s="24">
        <v>91699000554</v>
      </c>
      <c r="C48" s="25" t="s">
        <v>10</v>
      </c>
      <c r="D48" s="1">
        <v>6402</v>
      </c>
      <c r="E48" s="2" t="s">
        <v>13</v>
      </c>
      <c r="F48" s="2" t="s">
        <v>244</v>
      </c>
      <c r="G48" s="3" t="s">
        <v>5</v>
      </c>
      <c r="H48" s="4">
        <v>76.2</v>
      </c>
      <c r="I48" s="5">
        <v>76200</v>
      </c>
    </row>
    <row r="49" spans="1:9" x14ac:dyDescent="0.2">
      <c r="A49" s="28" t="s">
        <v>149</v>
      </c>
      <c r="B49" s="24">
        <v>91699000547</v>
      </c>
      <c r="C49" s="25" t="s">
        <v>10</v>
      </c>
      <c r="D49" s="1">
        <v>6402</v>
      </c>
      <c r="E49" s="2" t="s">
        <v>13</v>
      </c>
      <c r="F49" s="2" t="s">
        <v>244</v>
      </c>
      <c r="G49" s="3" t="s">
        <v>5</v>
      </c>
      <c r="H49" s="4">
        <v>78</v>
      </c>
      <c r="I49" s="5">
        <v>78000</v>
      </c>
    </row>
    <row r="50" spans="1:9" x14ac:dyDescent="0.2">
      <c r="A50" s="28" t="s">
        <v>167</v>
      </c>
      <c r="B50" s="24">
        <v>91699000553</v>
      </c>
      <c r="C50" s="25" t="s">
        <v>10</v>
      </c>
      <c r="D50" s="1">
        <v>6402</v>
      </c>
      <c r="E50" s="2" t="s">
        <v>13</v>
      </c>
      <c r="F50" s="2" t="s">
        <v>243</v>
      </c>
      <c r="G50" s="3" t="s">
        <v>5</v>
      </c>
      <c r="H50" s="4">
        <v>0.1</v>
      </c>
      <c r="I50" s="5">
        <v>151.1</v>
      </c>
    </row>
    <row r="51" spans="1:9" x14ac:dyDescent="0.2">
      <c r="A51" s="28" t="s">
        <v>167</v>
      </c>
      <c r="B51" s="24">
        <v>91699000553</v>
      </c>
      <c r="C51" s="25" t="s">
        <v>10</v>
      </c>
      <c r="D51" s="1">
        <v>6402</v>
      </c>
      <c r="E51" s="2" t="s">
        <v>13</v>
      </c>
      <c r="F51" s="2" t="s">
        <v>242</v>
      </c>
      <c r="G51" s="3" t="s">
        <v>5</v>
      </c>
      <c r="H51" s="4">
        <v>0</v>
      </c>
      <c r="I51" s="5">
        <v>5</v>
      </c>
    </row>
    <row r="52" spans="1:9" x14ac:dyDescent="0.2">
      <c r="A52" s="28" t="s">
        <v>39</v>
      </c>
      <c r="B52" s="24">
        <v>91699000538</v>
      </c>
      <c r="C52" s="25" t="s">
        <v>10</v>
      </c>
      <c r="D52" s="1">
        <v>6402</v>
      </c>
      <c r="E52" s="2" t="s">
        <v>13</v>
      </c>
      <c r="F52" s="2" t="s">
        <v>14</v>
      </c>
      <c r="G52" s="3" t="s">
        <v>5</v>
      </c>
      <c r="H52" s="4">
        <v>33.9</v>
      </c>
      <c r="I52" s="5">
        <v>33950</v>
      </c>
    </row>
    <row r="53" spans="1:9" ht="22.5" x14ac:dyDescent="0.2">
      <c r="A53" s="28" t="s">
        <v>80</v>
      </c>
      <c r="B53" s="24">
        <v>91699000542</v>
      </c>
      <c r="C53" s="25" t="s">
        <v>10</v>
      </c>
      <c r="D53" s="1">
        <v>6402</v>
      </c>
      <c r="E53" s="2" t="s">
        <v>13</v>
      </c>
      <c r="F53" s="2" t="s">
        <v>14</v>
      </c>
      <c r="G53" s="3" t="s">
        <v>5</v>
      </c>
      <c r="H53" s="4">
        <v>2.2000000000000002</v>
      </c>
      <c r="I53" s="5">
        <v>2215.62</v>
      </c>
    </row>
    <row r="54" spans="1:9" ht="22.5" x14ac:dyDescent="0.2">
      <c r="A54" s="28" t="s">
        <v>80</v>
      </c>
      <c r="B54" s="24">
        <v>91699000542</v>
      </c>
      <c r="C54" s="25" t="s">
        <v>10</v>
      </c>
      <c r="D54" s="1">
        <v>6402</v>
      </c>
      <c r="E54" s="2" t="s">
        <v>13</v>
      </c>
      <c r="F54" s="2" t="s">
        <v>244</v>
      </c>
      <c r="G54" s="3" t="s">
        <v>5</v>
      </c>
      <c r="H54" s="4">
        <v>34.799999999999997</v>
      </c>
      <c r="I54" s="5">
        <v>34800</v>
      </c>
    </row>
    <row r="55" spans="1:9" x14ac:dyDescent="0.2">
      <c r="A55" s="28" t="s">
        <v>81</v>
      </c>
      <c r="B55" s="24">
        <v>91699000552</v>
      </c>
      <c r="C55" s="25" t="s">
        <v>10</v>
      </c>
      <c r="D55" s="1">
        <v>6402</v>
      </c>
      <c r="E55" s="2" t="s">
        <v>13</v>
      </c>
      <c r="F55" s="2" t="s">
        <v>244</v>
      </c>
      <c r="G55" s="3" t="s">
        <v>5</v>
      </c>
      <c r="H55" s="4">
        <v>57.6</v>
      </c>
      <c r="I55" s="5">
        <v>57600</v>
      </c>
    </row>
    <row r="56" spans="1:9" ht="15.75" customHeight="1" x14ac:dyDescent="0.2">
      <c r="A56" s="28" t="s">
        <v>82</v>
      </c>
      <c r="B56" s="24">
        <v>91699000545</v>
      </c>
      <c r="C56" s="25" t="s">
        <v>10</v>
      </c>
      <c r="D56" s="1">
        <v>6402</v>
      </c>
      <c r="E56" s="2" t="s">
        <v>13</v>
      </c>
      <c r="F56" s="2" t="s">
        <v>244</v>
      </c>
      <c r="G56" s="3" t="s">
        <v>5</v>
      </c>
      <c r="H56" s="4">
        <v>3.3</v>
      </c>
      <c r="I56" s="5">
        <v>3300</v>
      </c>
    </row>
    <row r="57" spans="1:9" x14ac:dyDescent="0.2">
      <c r="A57" s="28" t="s">
        <v>83</v>
      </c>
      <c r="B57" s="24">
        <v>91699000550</v>
      </c>
      <c r="C57" s="25" t="s">
        <v>10</v>
      </c>
      <c r="D57" s="1">
        <v>6402</v>
      </c>
      <c r="E57" s="2" t="s">
        <v>13</v>
      </c>
      <c r="F57" s="2" t="s">
        <v>244</v>
      </c>
      <c r="G57" s="3" t="s">
        <v>5</v>
      </c>
      <c r="H57" s="4">
        <v>25.7</v>
      </c>
      <c r="I57" s="5">
        <v>25650</v>
      </c>
    </row>
    <row r="58" spans="1:9" x14ac:dyDescent="0.2">
      <c r="A58" s="28" t="s">
        <v>83</v>
      </c>
      <c r="B58" s="24">
        <v>91699000550</v>
      </c>
      <c r="C58" s="25" t="s">
        <v>10</v>
      </c>
      <c r="D58" s="1">
        <v>6402</v>
      </c>
      <c r="E58" s="2" t="s">
        <v>13</v>
      </c>
      <c r="F58" s="2" t="s">
        <v>243</v>
      </c>
      <c r="G58" s="3" t="s">
        <v>5</v>
      </c>
      <c r="H58" s="4">
        <v>0.5</v>
      </c>
      <c r="I58" s="5">
        <v>496</v>
      </c>
    </row>
    <row r="59" spans="1:9" ht="22.5" x14ac:dyDescent="0.2">
      <c r="A59" s="28" t="s">
        <v>84</v>
      </c>
      <c r="B59" s="24">
        <v>91699000548</v>
      </c>
      <c r="C59" s="25" t="s">
        <v>10</v>
      </c>
      <c r="D59" s="1">
        <v>6402</v>
      </c>
      <c r="E59" s="2" t="s">
        <v>13</v>
      </c>
      <c r="F59" s="2" t="s">
        <v>244</v>
      </c>
      <c r="G59" s="3" t="s">
        <v>5</v>
      </c>
      <c r="H59" s="4">
        <v>0.6</v>
      </c>
      <c r="I59" s="5">
        <v>600</v>
      </c>
    </row>
    <row r="60" spans="1:9" ht="22.5" x14ac:dyDescent="0.2">
      <c r="A60" s="28" t="s">
        <v>85</v>
      </c>
      <c r="B60" s="24">
        <v>91699000539</v>
      </c>
      <c r="C60" s="25" t="s">
        <v>10</v>
      </c>
      <c r="D60" s="1">
        <v>6402</v>
      </c>
      <c r="E60" s="2" t="s">
        <v>13</v>
      </c>
      <c r="F60" s="6" t="s">
        <v>157</v>
      </c>
      <c r="G60" s="3" t="s">
        <v>5</v>
      </c>
      <c r="H60" s="4">
        <v>20.100000000000001</v>
      </c>
      <c r="I60" s="5">
        <v>20122.7</v>
      </c>
    </row>
    <row r="61" spans="1:9" x14ac:dyDescent="0.2">
      <c r="A61" s="28" t="s">
        <v>85</v>
      </c>
      <c r="B61" s="24">
        <v>91699000539</v>
      </c>
      <c r="C61" s="25" t="s">
        <v>10</v>
      </c>
      <c r="D61" s="1">
        <v>6402</v>
      </c>
      <c r="E61" s="2" t="s">
        <v>13</v>
      </c>
      <c r="F61" s="2" t="s">
        <v>244</v>
      </c>
      <c r="G61" s="3" t="s">
        <v>5</v>
      </c>
      <c r="H61" s="4">
        <v>226.1</v>
      </c>
      <c r="I61" s="5">
        <f>120750+105300</f>
        <v>226050</v>
      </c>
    </row>
    <row r="62" spans="1:9" ht="22.5" x14ac:dyDescent="0.2">
      <c r="A62" s="28" t="s">
        <v>169</v>
      </c>
      <c r="B62" s="24">
        <v>91699000828</v>
      </c>
      <c r="C62" s="25" t="s">
        <v>11</v>
      </c>
      <c r="D62" s="1">
        <v>6402</v>
      </c>
      <c r="E62" s="2" t="s">
        <v>13</v>
      </c>
      <c r="F62" s="2" t="s">
        <v>14</v>
      </c>
      <c r="G62" s="3" t="s">
        <v>5</v>
      </c>
      <c r="H62" s="4">
        <v>24.2</v>
      </c>
      <c r="I62" s="5">
        <v>24161.8</v>
      </c>
    </row>
    <row r="63" spans="1:9" ht="22.5" x14ac:dyDescent="0.2">
      <c r="A63" s="28" t="s">
        <v>169</v>
      </c>
      <c r="B63" s="24">
        <v>91699000828</v>
      </c>
      <c r="C63" s="25" t="s">
        <v>11</v>
      </c>
      <c r="D63" s="1">
        <v>6402</v>
      </c>
      <c r="E63" s="2" t="s">
        <v>13</v>
      </c>
      <c r="F63" s="2" t="s">
        <v>243</v>
      </c>
      <c r="G63" s="3" t="s">
        <v>5</v>
      </c>
      <c r="H63" s="4">
        <v>22.2</v>
      </c>
      <c r="I63" s="5">
        <v>22200</v>
      </c>
    </row>
    <row r="64" spans="1:9" ht="22.5" x14ac:dyDescent="0.2">
      <c r="A64" s="28" t="s">
        <v>170</v>
      </c>
      <c r="B64" s="24">
        <v>91699000566</v>
      </c>
      <c r="C64" s="25" t="s">
        <v>11</v>
      </c>
      <c r="D64" s="1">
        <v>6402</v>
      </c>
      <c r="E64" s="2" t="s">
        <v>13</v>
      </c>
      <c r="F64" s="2" t="s">
        <v>14</v>
      </c>
      <c r="G64" s="3" t="s">
        <v>5</v>
      </c>
      <c r="H64" s="4">
        <v>28.9</v>
      </c>
      <c r="I64" s="5">
        <v>28870</v>
      </c>
    </row>
    <row r="65" spans="1:9" ht="22.5" x14ac:dyDescent="0.2">
      <c r="A65" s="28" t="s">
        <v>170</v>
      </c>
      <c r="B65" s="24">
        <v>91699000566</v>
      </c>
      <c r="C65" s="25" t="s">
        <v>11</v>
      </c>
      <c r="D65" s="1">
        <v>6402</v>
      </c>
      <c r="E65" s="2" t="s">
        <v>13</v>
      </c>
      <c r="F65" s="2" t="s">
        <v>243</v>
      </c>
      <c r="G65" s="3" t="s">
        <v>5</v>
      </c>
      <c r="H65" s="4">
        <v>0</v>
      </c>
      <c r="I65" s="5">
        <v>0.21</v>
      </c>
    </row>
    <row r="66" spans="1:9" ht="22.5" x14ac:dyDescent="0.2">
      <c r="A66" s="28" t="s">
        <v>170</v>
      </c>
      <c r="B66" s="24">
        <v>91699000566</v>
      </c>
      <c r="C66" s="25" t="s">
        <v>11</v>
      </c>
      <c r="D66" s="1">
        <v>6402</v>
      </c>
      <c r="E66" s="2" t="s">
        <v>13</v>
      </c>
      <c r="F66" s="2" t="s">
        <v>242</v>
      </c>
      <c r="G66" s="3" t="s">
        <v>5</v>
      </c>
      <c r="H66" s="4">
        <v>0.1</v>
      </c>
      <c r="I66" s="5">
        <v>12</v>
      </c>
    </row>
    <row r="67" spans="1:9" ht="22.5" x14ac:dyDescent="0.2">
      <c r="A67" s="28" t="s">
        <v>86</v>
      </c>
      <c r="B67" s="24">
        <v>91699000555</v>
      </c>
      <c r="C67" s="25" t="s">
        <v>11</v>
      </c>
      <c r="D67" s="1">
        <v>6402</v>
      </c>
      <c r="E67" s="2" t="s">
        <v>13</v>
      </c>
      <c r="F67" s="6" t="s">
        <v>157</v>
      </c>
      <c r="G67" s="3" t="s">
        <v>5</v>
      </c>
      <c r="H67" s="4">
        <v>313.60000000000002</v>
      </c>
      <c r="I67" s="5">
        <v>313643</v>
      </c>
    </row>
    <row r="68" spans="1:9" ht="22.5" x14ac:dyDescent="0.2">
      <c r="A68" s="28" t="s">
        <v>86</v>
      </c>
      <c r="B68" s="24">
        <v>91699000555</v>
      </c>
      <c r="C68" s="25" t="s">
        <v>11</v>
      </c>
      <c r="D68" s="1">
        <v>6402</v>
      </c>
      <c r="E68" s="2" t="s">
        <v>13</v>
      </c>
      <c r="F68" s="2" t="s">
        <v>244</v>
      </c>
      <c r="G68" s="3" t="s">
        <v>5</v>
      </c>
      <c r="H68" s="4">
        <v>96.2</v>
      </c>
      <c r="I68" s="5">
        <f>40500+55725</f>
        <v>96225</v>
      </c>
    </row>
    <row r="69" spans="1:9" ht="33.75" x14ac:dyDescent="0.2">
      <c r="A69" s="28" t="s">
        <v>87</v>
      </c>
      <c r="B69" s="24">
        <v>91699000557</v>
      </c>
      <c r="C69" s="25" t="s">
        <v>11</v>
      </c>
      <c r="D69" s="1">
        <v>6402</v>
      </c>
      <c r="E69" s="2" t="s">
        <v>13</v>
      </c>
      <c r="F69" s="6" t="s">
        <v>157</v>
      </c>
      <c r="G69" s="3" t="s">
        <v>5</v>
      </c>
      <c r="H69" s="4">
        <v>258.39999999999998</v>
      </c>
      <c r="I69" s="5">
        <v>258414.3</v>
      </c>
    </row>
    <row r="70" spans="1:9" ht="33.75" x14ac:dyDescent="0.2">
      <c r="A70" s="28" t="s">
        <v>87</v>
      </c>
      <c r="B70" s="24">
        <v>91699000557</v>
      </c>
      <c r="C70" s="25" t="s">
        <v>11</v>
      </c>
      <c r="D70" s="1">
        <v>6402</v>
      </c>
      <c r="E70" s="2" t="s">
        <v>13</v>
      </c>
      <c r="F70" s="2" t="s">
        <v>14</v>
      </c>
      <c r="G70" s="3" t="s">
        <v>5</v>
      </c>
      <c r="H70" s="4">
        <v>0</v>
      </c>
      <c r="I70" s="5">
        <v>1</v>
      </c>
    </row>
    <row r="71" spans="1:9" ht="33.75" x14ac:dyDescent="0.2">
      <c r="A71" s="28" t="s">
        <v>87</v>
      </c>
      <c r="B71" s="24">
        <v>91699000557</v>
      </c>
      <c r="C71" s="25" t="s">
        <v>11</v>
      </c>
      <c r="D71" s="1">
        <v>6402</v>
      </c>
      <c r="E71" s="2" t="s">
        <v>13</v>
      </c>
      <c r="F71" s="2" t="s">
        <v>244</v>
      </c>
      <c r="G71" s="3" t="s">
        <v>5</v>
      </c>
      <c r="H71" s="4">
        <v>38.4</v>
      </c>
      <c r="I71" s="5">
        <v>38400</v>
      </c>
    </row>
    <row r="72" spans="1:9" ht="22.5" x14ac:dyDescent="0.2">
      <c r="A72" s="28" t="s">
        <v>171</v>
      </c>
      <c r="B72" s="24">
        <v>91699000567</v>
      </c>
      <c r="C72" s="25" t="s">
        <v>11</v>
      </c>
      <c r="D72" s="1">
        <v>6402</v>
      </c>
      <c r="E72" s="2" t="s">
        <v>13</v>
      </c>
      <c r="F72" s="6" t="s">
        <v>157</v>
      </c>
      <c r="G72" s="3" t="s">
        <v>5</v>
      </c>
      <c r="H72" s="4">
        <v>13.9</v>
      </c>
      <c r="I72" s="5">
        <v>13889.2</v>
      </c>
    </row>
    <row r="73" spans="1:9" ht="22.5" x14ac:dyDescent="0.2">
      <c r="A73" s="28" t="s">
        <v>172</v>
      </c>
      <c r="B73" s="24">
        <v>91699000563</v>
      </c>
      <c r="C73" s="25" t="s">
        <v>11</v>
      </c>
      <c r="D73" s="1">
        <v>6402</v>
      </c>
      <c r="E73" s="2" t="s">
        <v>13</v>
      </c>
      <c r="F73" s="6" t="s">
        <v>157</v>
      </c>
      <c r="G73" s="3" t="s">
        <v>5</v>
      </c>
      <c r="H73" s="4">
        <v>171.8</v>
      </c>
      <c r="I73" s="5">
        <v>171807.9</v>
      </c>
    </row>
    <row r="74" spans="1:9" x14ac:dyDescent="0.2">
      <c r="A74" s="28" t="s">
        <v>172</v>
      </c>
      <c r="B74" s="24">
        <v>91699000563</v>
      </c>
      <c r="C74" s="25" t="s">
        <v>11</v>
      </c>
      <c r="D74" s="1">
        <v>6402</v>
      </c>
      <c r="E74" s="2" t="s">
        <v>13</v>
      </c>
      <c r="F74" s="2" t="s">
        <v>14</v>
      </c>
      <c r="G74" s="3" t="s">
        <v>5</v>
      </c>
      <c r="H74" s="4">
        <v>1.2</v>
      </c>
      <c r="I74" s="5">
        <v>1228.57</v>
      </c>
    </row>
    <row r="75" spans="1:9" ht="22.5" x14ac:dyDescent="0.2">
      <c r="A75" s="28" t="s">
        <v>173</v>
      </c>
      <c r="B75" s="24">
        <v>91699001548</v>
      </c>
      <c r="C75" s="25" t="s">
        <v>11</v>
      </c>
      <c r="D75" s="1">
        <v>6402</v>
      </c>
      <c r="E75" s="2" t="s">
        <v>13</v>
      </c>
      <c r="F75" s="2" t="s">
        <v>244</v>
      </c>
      <c r="G75" s="3" t="s">
        <v>5</v>
      </c>
      <c r="H75" s="4">
        <v>45.6</v>
      </c>
      <c r="I75" s="5">
        <v>45600</v>
      </c>
    </row>
    <row r="76" spans="1:9" ht="22.5" x14ac:dyDescent="0.2">
      <c r="A76" s="28" t="s">
        <v>174</v>
      </c>
      <c r="B76" s="24">
        <v>91699000558</v>
      </c>
      <c r="C76" s="25" t="s">
        <v>11</v>
      </c>
      <c r="D76" s="1">
        <v>6402</v>
      </c>
      <c r="E76" s="2" t="s">
        <v>13</v>
      </c>
      <c r="F76" s="2" t="s">
        <v>244</v>
      </c>
      <c r="G76" s="3" t="s">
        <v>5</v>
      </c>
      <c r="H76" s="4">
        <v>52.5</v>
      </c>
      <c r="I76" s="5">
        <v>52500</v>
      </c>
    </row>
    <row r="77" spans="1:9" ht="22.5" x14ac:dyDescent="0.2">
      <c r="A77" s="28" t="s">
        <v>88</v>
      </c>
      <c r="B77" s="24">
        <v>91699000565</v>
      </c>
      <c r="C77" s="25" t="s">
        <v>11</v>
      </c>
      <c r="D77" s="1">
        <v>6402</v>
      </c>
      <c r="E77" s="2" t="s">
        <v>13</v>
      </c>
      <c r="F77" s="6" t="s">
        <v>157</v>
      </c>
      <c r="G77" s="3" t="s">
        <v>5</v>
      </c>
      <c r="H77" s="4">
        <v>153.1</v>
      </c>
      <c r="I77" s="5">
        <v>153100</v>
      </c>
    </row>
    <row r="78" spans="1:9" ht="22.5" x14ac:dyDescent="0.2">
      <c r="A78" s="28" t="s">
        <v>88</v>
      </c>
      <c r="B78" s="24">
        <v>91699000565</v>
      </c>
      <c r="C78" s="25" t="s">
        <v>11</v>
      </c>
      <c r="D78" s="1">
        <v>6402</v>
      </c>
      <c r="E78" s="2" t="s">
        <v>13</v>
      </c>
      <c r="F78" s="2" t="s">
        <v>14</v>
      </c>
      <c r="G78" s="3" t="s">
        <v>5</v>
      </c>
      <c r="H78" s="4">
        <v>192.3</v>
      </c>
      <c r="I78" s="5">
        <v>192300</v>
      </c>
    </row>
    <row r="79" spans="1:9" ht="33.75" x14ac:dyDescent="0.2">
      <c r="A79" s="28" t="s">
        <v>175</v>
      </c>
      <c r="B79" s="24">
        <v>91699000569</v>
      </c>
      <c r="C79" s="25" t="s">
        <v>11</v>
      </c>
      <c r="D79" s="1">
        <v>6402</v>
      </c>
      <c r="E79" s="2" t="s">
        <v>13</v>
      </c>
      <c r="F79" s="2" t="s">
        <v>244</v>
      </c>
      <c r="G79" s="3" t="s">
        <v>5</v>
      </c>
      <c r="H79" s="4">
        <v>38.1</v>
      </c>
      <c r="I79" s="5">
        <v>38100</v>
      </c>
    </row>
    <row r="80" spans="1:9" ht="33.75" x14ac:dyDescent="0.2">
      <c r="A80" s="28" t="s">
        <v>89</v>
      </c>
      <c r="B80" s="24">
        <v>91699000570</v>
      </c>
      <c r="C80" s="25" t="s">
        <v>11</v>
      </c>
      <c r="D80" s="1">
        <v>6402</v>
      </c>
      <c r="E80" s="2" t="s">
        <v>13</v>
      </c>
      <c r="F80" s="2" t="s">
        <v>14</v>
      </c>
      <c r="G80" s="3" t="s">
        <v>5</v>
      </c>
      <c r="H80" s="4">
        <v>74.3</v>
      </c>
      <c r="I80" s="5">
        <v>74321.02</v>
      </c>
    </row>
    <row r="81" spans="1:9" ht="33.75" x14ac:dyDescent="0.2">
      <c r="A81" s="28" t="s">
        <v>89</v>
      </c>
      <c r="B81" s="24">
        <v>91699000570</v>
      </c>
      <c r="C81" s="25" t="s">
        <v>11</v>
      </c>
      <c r="D81" s="1">
        <v>6402</v>
      </c>
      <c r="E81" s="2" t="s">
        <v>13</v>
      </c>
      <c r="F81" s="2" t="s">
        <v>244</v>
      </c>
      <c r="G81" s="3" t="s">
        <v>5</v>
      </c>
      <c r="H81" s="4">
        <v>155.19999999999999</v>
      </c>
      <c r="I81" s="5">
        <v>155225</v>
      </c>
    </row>
    <row r="82" spans="1:9" ht="33.75" x14ac:dyDescent="0.2">
      <c r="A82" s="28" t="s">
        <v>89</v>
      </c>
      <c r="B82" s="24">
        <v>91699000570</v>
      </c>
      <c r="C82" s="25" t="s">
        <v>11</v>
      </c>
      <c r="D82" s="1">
        <v>6402</v>
      </c>
      <c r="E82" s="2" t="s">
        <v>13</v>
      </c>
      <c r="F82" s="2" t="s">
        <v>243</v>
      </c>
      <c r="G82" s="3" t="s">
        <v>5</v>
      </c>
      <c r="H82" s="4">
        <v>521.79999999999995</v>
      </c>
      <c r="I82" s="5">
        <v>521810.35</v>
      </c>
    </row>
    <row r="83" spans="1:9" x14ac:dyDescent="0.2">
      <c r="A83" s="28" t="s">
        <v>176</v>
      </c>
      <c r="B83" s="24">
        <v>91699000836</v>
      </c>
      <c r="C83" s="25" t="s">
        <v>34</v>
      </c>
      <c r="D83" s="1">
        <v>6402</v>
      </c>
      <c r="E83" s="2" t="s">
        <v>13</v>
      </c>
      <c r="F83" s="2" t="s">
        <v>14</v>
      </c>
      <c r="G83" s="3" t="s">
        <v>5</v>
      </c>
      <c r="H83" s="4">
        <v>8.8000000000000007</v>
      </c>
      <c r="I83" s="5">
        <v>8765</v>
      </c>
    </row>
    <row r="84" spans="1:9" x14ac:dyDescent="0.2">
      <c r="A84" s="28" t="s">
        <v>177</v>
      </c>
      <c r="B84" s="24">
        <v>91699001211</v>
      </c>
      <c r="C84" s="25" t="s">
        <v>34</v>
      </c>
      <c r="D84" s="1">
        <v>6402</v>
      </c>
      <c r="E84" s="2" t="s">
        <v>13</v>
      </c>
      <c r="F84" s="2" t="s">
        <v>14</v>
      </c>
      <c r="G84" s="3" t="s">
        <v>5</v>
      </c>
      <c r="H84" s="4">
        <v>29.1</v>
      </c>
      <c r="I84" s="5">
        <v>29109</v>
      </c>
    </row>
    <row r="85" spans="1:9" x14ac:dyDescent="0.2">
      <c r="A85" s="28" t="s">
        <v>178</v>
      </c>
      <c r="B85" s="24">
        <v>91699001225</v>
      </c>
      <c r="C85" s="25" t="s">
        <v>34</v>
      </c>
      <c r="D85" s="1">
        <v>6402</v>
      </c>
      <c r="E85" s="2" t="s">
        <v>13</v>
      </c>
      <c r="F85" s="2" t="s">
        <v>14</v>
      </c>
      <c r="G85" s="3" t="s">
        <v>5</v>
      </c>
      <c r="H85" s="4">
        <v>132.5</v>
      </c>
      <c r="I85" s="5">
        <v>132524</v>
      </c>
    </row>
    <row r="86" spans="1:9" ht="22.5" x14ac:dyDescent="0.2">
      <c r="A86" s="28" t="s">
        <v>90</v>
      </c>
      <c r="B86" s="24">
        <v>91699000579</v>
      </c>
      <c r="C86" s="25" t="s">
        <v>34</v>
      </c>
      <c r="D86" s="1">
        <v>6402</v>
      </c>
      <c r="E86" s="2" t="s">
        <v>13</v>
      </c>
      <c r="F86" s="2" t="s">
        <v>14</v>
      </c>
      <c r="G86" s="3" t="s">
        <v>5</v>
      </c>
      <c r="H86" s="4">
        <v>12.8</v>
      </c>
      <c r="I86" s="5">
        <v>12834</v>
      </c>
    </row>
    <row r="87" spans="1:9" ht="22.5" x14ac:dyDescent="0.2">
      <c r="A87" s="28" t="s">
        <v>90</v>
      </c>
      <c r="B87" s="24">
        <v>91699000579</v>
      </c>
      <c r="C87" s="25" t="s">
        <v>34</v>
      </c>
      <c r="D87" s="1">
        <v>6402</v>
      </c>
      <c r="E87" s="2" t="s">
        <v>13</v>
      </c>
      <c r="F87" s="2" t="s">
        <v>244</v>
      </c>
      <c r="G87" s="3" t="s">
        <v>5</v>
      </c>
      <c r="H87" s="4">
        <v>8.1</v>
      </c>
      <c r="I87" s="5">
        <v>8100</v>
      </c>
    </row>
    <row r="88" spans="1:9" x14ac:dyDescent="0.2">
      <c r="A88" s="28" t="s">
        <v>179</v>
      </c>
      <c r="B88" s="24">
        <v>91699000585</v>
      </c>
      <c r="C88" s="25" t="s">
        <v>34</v>
      </c>
      <c r="D88" s="1">
        <v>6402</v>
      </c>
      <c r="E88" s="2" t="s">
        <v>13</v>
      </c>
      <c r="F88" s="2" t="s">
        <v>244</v>
      </c>
      <c r="G88" s="3" t="s">
        <v>5</v>
      </c>
      <c r="H88" s="4">
        <v>7.3</v>
      </c>
      <c r="I88" s="5">
        <v>7275</v>
      </c>
    </row>
    <row r="89" spans="1:9" ht="22.5" x14ac:dyDescent="0.2">
      <c r="A89" s="28" t="s">
        <v>91</v>
      </c>
      <c r="B89" s="24">
        <v>91699000584</v>
      </c>
      <c r="C89" s="25" t="s">
        <v>34</v>
      </c>
      <c r="D89" s="1">
        <v>6402</v>
      </c>
      <c r="E89" s="2" t="s">
        <v>13</v>
      </c>
      <c r="F89" s="2" t="s">
        <v>244</v>
      </c>
      <c r="G89" s="3" t="s">
        <v>5</v>
      </c>
      <c r="H89" s="4">
        <v>9</v>
      </c>
      <c r="I89" s="5">
        <v>9000</v>
      </c>
    </row>
    <row r="90" spans="1:9" ht="22.5" x14ac:dyDescent="0.2">
      <c r="A90" s="28" t="s">
        <v>91</v>
      </c>
      <c r="B90" s="24">
        <v>91699000584</v>
      </c>
      <c r="C90" s="25" t="s">
        <v>34</v>
      </c>
      <c r="D90" s="1">
        <v>6402</v>
      </c>
      <c r="E90" s="2" t="s">
        <v>13</v>
      </c>
      <c r="F90" s="2" t="s">
        <v>243</v>
      </c>
      <c r="G90" s="3" t="s">
        <v>5</v>
      </c>
      <c r="H90" s="4">
        <v>212.4</v>
      </c>
      <c r="I90" s="5">
        <v>212440.98</v>
      </c>
    </row>
    <row r="91" spans="1:9" ht="22.5" x14ac:dyDescent="0.2">
      <c r="A91" s="28" t="s">
        <v>92</v>
      </c>
      <c r="B91" s="24">
        <v>91699000574</v>
      </c>
      <c r="C91" s="25" t="s">
        <v>34</v>
      </c>
      <c r="D91" s="1">
        <v>6402</v>
      </c>
      <c r="E91" s="2" t="s">
        <v>13</v>
      </c>
      <c r="F91" s="2" t="s">
        <v>14</v>
      </c>
      <c r="G91" s="3" t="s">
        <v>5</v>
      </c>
      <c r="H91" s="4">
        <v>45.2</v>
      </c>
      <c r="I91" s="5">
        <v>45154</v>
      </c>
    </row>
    <row r="92" spans="1:9" ht="22.5" x14ac:dyDescent="0.2">
      <c r="A92" s="28" t="s">
        <v>92</v>
      </c>
      <c r="B92" s="24">
        <v>91699000574</v>
      </c>
      <c r="C92" s="25" t="s">
        <v>34</v>
      </c>
      <c r="D92" s="1">
        <v>6402</v>
      </c>
      <c r="E92" s="2" t="s">
        <v>13</v>
      </c>
      <c r="F92" s="2" t="s">
        <v>244</v>
      </c>
      <c r="G92" s="3" t="s">
        <v>5</v>
      </c>
      <c r="H92" s="4">
        <v>4.8</v>
      </c>
      <c r="I92" s="5">
        <v>4800</v>
      </c>
    </row>
    <row r="93" spans="1:9" ht="22.5" x14ac:dyDescent="0.2">
      <c r="A93" s="28" t="s">
        <v>92</v>
      </c>
      <c r="B93" s="24">
        <v>91699000574</v>
      </c>
      <c r="C93" s="25" t="s">
        <v>34</v>
      </c>
      <c r="D93" s="1">
        <v>6402</v>
      </c>
      <c r="E93" s="2" t="s">
        <v>13</v>
      </c>
      <c r="F93" s="2" t="s">
        <v>242</v>
      </c>
      <c r="G93" s="3" t="s">
        <v>5</v>
      </c>
      <c r="H93" s="4">
        <v>40.299999999999997</v>
      </c>
      <c r="I93" s="5">
        <v>40344.44</v>
      </c>
    </row>
    <row r="94" spans="1:9" ht="22.5" x14ac:dyDescent="0.2">
      <c r="A94" s="28" t="s">
        <v>93</v>
      </c>
      <c r="B94" s="24">
        <v>91699000587</v>
      </c>
      <c r="C94" s="25" t="s">
        <v>34</v>
      </c>
      <c r="D94" s="1">
        <v>6402</v>
      </c>
      <c r="E94" s="2" t="s">
        <v>13</v>
      </c>
      <c r="F94" s="2" t="s">
        <v>14</v>
      </c>
      <c r="G94" s="3" t="s">
        <v>5</v>
      </c>
      <c r="H94" s="4">
        <v>59.3</v>
      </c>
      <c r="I94" s="5">
        <v>59326</v>
      </c>
    </row>
    <row r="95" spans="1:9" ht="22.5" x14ac:dyDescent="0.2">
      <c r="A95" s="28" t="s">
        <v>93</v>
      </c>
      <c r="B95" s="24">
        <v>91699000587</v>
      </c>
      <c r="C95" s="25" t="s">
        <v>34</v>
      </c>
      <c r="D95" s="1">
        <v>6402</v>
      </c>
      <c r="E95" s="2" t="s">
        <v>13</v>
      </c>
      <c r="F95" s="2" t="s">
        <v>147</v>
      </c>
      <c r="G95" s="3" t="s">
        <v>5</v>
      </c>
      <c r="H95" s="4">
        <v>0.8</v>
      </c>
      <c r="I95" s="5">
        <v>800</v>
      </c>
    </row>
    <row r="96" spans="1:9" ht="22.5" x14ac:dyDescent="0.2">
      <c r="A96" s="28" t="s">
        <v>94</v>
      </c>
      <c r="B96" s="24">
        <v>91699000588</v>
      </c>
      <c r="C96" s="25" t="s">
        <v>34</v>
      </c>
      <c r="D96" s="1">
        <v>6402</v>
      </c>
      <c r="E96" s="2" t="s">
        <v>13</v>
      </c>
      <c r="F96" s="2" t="s">
        <v>244</v>
      </c>
      <c r="G96" s="3" t="s">
        <v>5</v>
      </c>
      <c r="H96" s="4">
        <v>67</v>
      </c>
      <c r="I96" s="5">
        <v>67000</v>
      </c>
    </row>
    <row r="97" spans="1:9" ht="22.5" x14ac:dyDescent="0.2">
      <c r="A97" s="28" t="s">
        <v>40</v>
      </c>
      <c r="B97" s="24">
        <v>91699000578</v>
      </c>
      <c r="C97" s="25" t="s">
        <v>34</v>
      </c>
      <c r="D97" s="1">
        <v>6402</v>
      </c>
      <c r="E97" s="2" t="s">
        <v>13</v>
      </c>
      <c r="F97" s="6" t="s">
        <v>157</v>
      </c>
      <c r="G97" s="3" t="s">
        <v>5</v>
      </c>
      <c r="H97" s="4">
        <v>125.7</v>
      </c>
      <c r="I97" s="5">
        <v>125710</v>
      </c>
    </row>
    <row r="98" spans="1:9" ht="22.5" x14ac:dyDescent="0.2">
      <c r="A98" s="28" t="s">
        <v>40</v>
      </c>
      <c r="B98" s="24">
        <v>91699000578</v>
      </c>
      <c r="C98" s="25" t="s">
        <v>34</v>
      </c>
      <c r="D98" s="1">
        <v>6402</v>
      </c>
      <c r="E98" s="2" t="s">
        <v>13</v>
      </c>
      <c r="F98" s="2" t="s">
        <v>14</v>
      </c>
      <c r="G98" s="3" t="s">
        <v>5</v>
      </c>
      <c r="H98" s="4">
        <v>198.3</v>
      </c>
      <c r="I98" s="5">
        <v>198268</v>
      </c>
    </row>
    <row r="99" spans="1:9" ht="22.5" x14ac:dyDescent="0.2">
      <c r="A99" s="28" t="s">
        <v>40</v>
      </c>
      <c r="B99" s="24">
        <v>91699000578</v>
      </c>
      <c r="C99" s="25" t="s">
        <v>34</v>
      </c>
      <c r="D99" s="1">
        <v>6402</v>
      </c>
      <c r="E99" s="2" t="s">
        <v>13</v>
      </c>
      <c r="F99" s="2" t="s">
        <v>147</v>
      </c>
      <c r="G99" s="3" t="s">
        <v>5</v>
      </c>
      <c r="H99" s="4">
        <v>120.4</v>
      </c>
      <c r="I99" s="5">
        <v>120425</v>
      </c>
    </row>
    <row r="100" spans="1:9" ht="22.5" x14ac:dyDescent="0.2">
      <c r="A100" s="28" t="s">
        <v>40</v>
      </c>
      <c r="B100" s="24">
        <v>91699000578</v>
      </c>
      <c r="C100" s="25" t="s">
        <v>34</v>
      </c>
      <c r="D100" s="1">
        <v>6402</v>
      </c>
      <c r="E100" s="2" t="s">
        <v>13</v>
      </c>
      <c r="F100" s="2" t="s">
        <v>244</v>
      </c>
      <c r="G100" s="3" t="s">
        <v>5</v>
      </c>
      <c r="H100" s="4">
        <v>3.9</v>
      </c>
      <c r="I100" s="5">
        <v>3900</v>
      </c>
    </row>
    <row r="101" spans="1:9" ht="22.5" x14ac:dyDescent="0.2">
      <c r="A101" s="28" t="s">
        <v>42</v>
      </c>
      <c r="B101" s="24">
        <v>91699000573</v>
      </c>
      <c r="C101" s="25" t="s">
        <v>34</v>
      </c>
      <c r="D101" s="1">
        <v>6402</v>
      </c>
      <c r="E101" s="2" t="s">
        <v>13</v>
      </c>
      <c r="F101" s="2" t="s">
        <v>14</v>
      </c>
      <c r="G101" s="3" t="s">
        <v>5</v>
      </c>
      <c r="H101" s="4">
        <v>209.6</v>
      </c>
      <c r="I101" s="5">
        <v>209562.46000000089</v>
      </c>
    </row>
    <row r="102" spans="1:9" ht="22.5" x14ac:dyDescent="0.2">
      <c r="A102" s="28" t="s">
        <v>42</v>
      </c>
      <c r="B102" s="24">
        <v>91699000573</v>
      </c>
      <c r="C102" s="25" t="s">
        <v>34</v>
      </c>
      <c r="D102" s="1">
        <v>6402</v>
      </c>
      <c r="E102" s="2" t="s">
        <v>13</v>
      </c>
      <c r="F102" s="2" t="s">
        <v>244</v>
      </c>
      <c r="G102" s="3" t="s">
        <v>5</v>
      </c>
      <c r="H102" s="4">
        <v>159.5</v>
      </c>
      <c r="I102" s="5">
        <v>159475</v>
      </c>
    </row>
    <row r="103" spans="1:9" ht="22.5" x14ac:dyDescent="0.2">
      <c r="A103" s="28" t="s">
        <v>95</v>
      </c>
      <c r="B103" s="24">
        <v>91699000575</v>
      </c>
      <c r="C103" s="25" t="s">
        <v>34</v>
      </c>
      <c r="D103" s="1">
        <v>6402</v>
      </c>
      <c r="E103" s="2" t="s">
        <v>13</v>
      </c>
      <c r="F103" s="6" t="s">
        <v>157</v>
      </c>
      <c r="G103" s="3" t="s">
        <v>5</v>
      </c>
      <c r="H103" s="4">
        <v>116</v>
      </c>
      <c r="I103" s="5">
        <v>115993</v>
      </c>
    </row>
    <row r="104" spans="1:9" ht="22.5" x14ac:dyDescent="0.2">
      <c r="A104" s="28" t="s">
        <v>95</v>
      </c>
      <c r="B104" s="24">
        <v>91699000575</v>
      </c>
      <c r="C104" s="25" t="s">
        <v>34</v>
      </c>
      <c r="D104" s="1">
        <v>6402</v>
      </c>
      <c r="E104" s="2" t="s">
        <v>13</v>
      </c>
      <c r="F104" s="2" t="s">
        <v>14</v>
      </c>
      <c r="G104" s="3" t="s">
        <v>5</v>
      </c>
      <c r="H104" s="4">
        <v>55.3</v>
      </c>
      <c r="I104" s="5">
        <v>55339</v>
      </c>
    </row>
    <row r="105" spans="1:9" ht="22.5" x14ac:dyDescent="0.2">
      <c r="A105" s="28" t="s">
        <v>95</v>
      </c>
      <c r="B105" s="24">
        <v>91699000575</v>
      </c>
      <c r="C105" s="25" t="s">
        <v>34</v>
      </c>
      <c r="D105" s="1">
        <v>6402</v>
      </c>
      <c r="E105" s="2" t="s">
        <v>13</v>
      </c>
      <c r="F105" s="2" t="s">
        <v>244</v>
      </c>
      <c r="G105" s="3" t="s">
        <v>5</v>
      </c>
      <c r="H105" s="4">
        <v>42.6</v>
      </c>
      <c r="I105" s="5">
        <v>42600</v>
      </c>
    </row>
    <row r="106" spans="1:9" x14ac:dyDescent="0.2">
      <c r="A106" s="28" t="s">
        <v>96</v>
      </c>
      <c r="B106" s="24">
        <v>91699000576</v>
      </c>
      <c r="C106" s="25" t="s">
        <v>34</v>
      </c>
      <c r="D106" s="1">
        <v>6402</v>
      </c>
      <c r="E106" s="2" t="s">
        <v>13</v>
      </c>
      <c r="F106" s="2" t="s">
        <v>244</v>
      </c>
      <c r="G106" s="3" t="s">
        <v>5</v>
      </c>
      <c r="H106" s="4">
        <v>84.8</v>
      </c>
      <c r="I106" s="5">
        <v>84750</v>
      </c>
    </row>
    <row r="107" spans="1:9" ht="22.5" x14ac:dyDescent="0.2">
      <c r="A107" s="28" t="s">
        <v>97</v>
      </c>
      <c r="B107" s="24">
        <v>91699000592</v>
      </c>
      <c r="C107" s="25" t="s">
        <v>28</v>
      </c>
      <c r="D107" s="1">
        <v>6402</v>
      </c>
      <c r="E107" s="2" t="s">
        <v>13</v>
      </c>
      <c r="F107" s="2" t="s">
        <v>147</v>
      </c>
      <c r="G107" s="3" t="s">
        <v>5</v>
      </c>
      <c r="H107" s="4">
        <v>120.5</v>
      </c>
      <c r="I107" s="5">
        <v>120453.5</v>
      </c>
    </row>
    <row r="108" spans="1:9" ht="22.5" x14ac:dyDescent="0.2">
      <c r="A108" s="28" t="s">
        <v>97</v>
      </c>
      <c r="B108" s="24">
        <v>91699000592</v>
      </c>
      <c r="C108" s="25" t="s">
        <v>28</v>
      </c>
      <c r="D108" s="1">
        <v>6402</v>
      </c>
      <c r="E108" s="2" t="s">
        <v>13</v>
      </c>
      <c r="F108" s="2" t="s">
        <v>244</v>
      </c>
      <c r="G108" s="3" t="s">
        <v>5</v>
      </c>
      <c r="H108" s="4">
        <v>40.200000000000003</v>
      </c>
      <c r="I108" s="5">
        <v>40200</v>
      </c>
    </row>
    <row r="109" spans="1:9" x14ac:dyDescent="0.2">
      <c r="A109" s="28" t="s">
        <v>53</v>
      </c>
      <c r="B109" s="24">
        <v>91699000591</v>
      </c>
      <c r="C109" s="25" t="s">
        <v>28</v>
      </c>
      <c r="D109" s="1">
        <v>6402</v>
      </c>
      <c r="E109" s="2" t="s">
        <v>13</v>
      </c>
      <c r="F109" s="2" t="s">
        <v>244</v>
      </c>
      <c r="G109" s="3" t="s">
        <v>5</v>
      </c>
      <c r="H109" s="4">
        <v>16.8</v>
      </c>
      <c r="I109" s="5">
        <v>16800</v>
      </c>
    </row>
    <row r="110" spans="1:9" ht="22.5" x14ac:dyDescent="0.2">
      <c r="A110" s="28" t="s">
        <v>54</v>
      </c>
      <c r="B110" s="24">
        <v>91699000595</v>
      </c>
      <c r="C110" s="25" t="s">
        <v>28</v>
      </c>
      <c r="D110" s="1">
        <v>6402</v>
      </c>
      <c r="E110" s="2" t="s">
        <v>13</v>
      </c>
      <c r="F110" s="2" t="s">
        <v>147</v>
      </c>
      <c r="G110" s="3" t="s">
        <v>5</v>
      </c>
      <c r="H110" s="4">
        <v>269.5</v>
      </c>
      <c r="I110" s="5">
        <v>269508.5</v>
      </c>
    </row>
    <row r="111" spans="1:9" ht="22.5" x14ac:dyDescent="0.2">
      <c r="A111" s="28" t="s">
        <v>54</v>
      </c>
      <c r="B111" s="24">
        <v>91699000595</v>
      </c>
      <c r="C111" s="25" t="s">
        <v>28</v>
      </c>
      <c r="D111" s="1">
        <v>6402</v>
      </c>
      <c r="E111" s="2" t="s">
        <v>13</v>
      </c>
      <c r="F111" s="2" t="s">
        <v>244</v>
      </c>
      <c r="G111" s="3" t="s">
        <v>5</v>
      </c>
      <c r="H111" s="4">
        <v>98.1</v>
      </c>
      <c r="I111" s="5">
        <v>98100</v>
      </c>
    </row>
    <row r="112" spans="1:9" x14ac:dyDescent="0.2">
      <c r="A112" s="28" t="s">
        <v>55</v>
      </c>
      <c r="B112" s="24">
        <v>91699000590</v>
      </c>
      <c r="C112" s="25" t="s">
        <v>28</v>
      </c>
      <c r="D112" s="1">
        <v>6402</v>
      </c>
      <c r="E112" s="2" t="s">
        <v>13</v>
      </c>
      <c r="F112" s="2" t="s">
        <v>147</v>
      </c>
      <c r="G112" s="3" t="s">
        <v>5</v>
      </c>
      <c r="H112" s="4">
        <v>301.8</v>
      </c>
      <c r="I112" s="5">
        <v>301843</v>
      </c>
    </row>
    <row r="113" spans="1:9" x14ac:dyDescent="0.2">
      <c r="A113" s="28" t="s">
        <v>55</v>
      </c>
      <c r="B113" s="24">
        <v>91699000590</v>
      </c>
      <c r="C113" s="25" t="s">
        <v>28</v>
      </c>
      <c r="D113" s="1">
        <v>6402</v>
      </c>
      <c r="E113" s="2" t="s">
        <v>13</v>
      </c>
      <c r="F113" s="2" t="s">
        <v>244</v>
      </c>
      <c r="G113" s="3" t="s">
        <v>5</v>
      </c>
      <c r="H113" s="4">
        <v>97.6</v>
      </c>
      <c r="I113" s="5">
        <v>97650</v>
      </c>
    </row>
    <row r="114" spans="1:9" ht="22.5" x14ac:dyDescent="0.2">
      <c r="A114" s="28" t="s">
        <v>98</v>
      </c>
      <c r="B114" s="24">
        <v>91699000594</v>
      </c>
      <c r="C114" s="25" t="s">
        <v>28</v>
      </c>
      <c r="D114" s="1">
        <v>6402</v>
      </c>
      <c r="E114" s="2" t="s">
        <v>13</v>
      </c>
      <c r="F114" s="2" t="s">
        <v>244</v>
      </c>
      <c r="G114" s="3" t="s">
        <v>5</v>
      </c>
      <c r="H114" s="4">
        <v>46.2</v>
      </c>
      <c r="I114" s="5">
        <v>46200</v>
      </c>
    </row>
    <row r="115" spans="1:9" ht="22.5" x14ac:dyDescent="0.2">
      <c r="A115" s="28" t="s">
        <v>230</v>
      </c>
      <c r="B115" s="24">
        <v>91699000589</v>
      </c>
      <c r="C115" s="25" t="s">
        <v>28</v>
      </c>
      <c r="D115" s="1">
        <v>6402</v>
      </c>
      <c r="E115" s="2" t="s">
        <v>13</v>
      </c>
      <c r="F115" s="2" t="s">
        <v>244</v>
      </c>
      <c r="G115" s="3" t="s">
        <v>5</v>
      </c>
      <c r="H115" s="4">
        <v>37.200000000000003</v>
      </c>
      <c r="I115" s="5">
        <v>37200</v>
      </c>
    </row>
    <row r="116" spans="1:9" ht="22.5" x14ac:dyDescent="0.2">
      <c r="A116" s="28" t="s">
        <v>182</v>
      </c>
      <c r="B116" s="24">
        <v>91699000936</v>
      </c>
      <c r="C116" s="25" t="s">
        <v>12</v>
      </c>
      <c r="D116" s="1">
        <v>6402</v>
      </c>
      <c r="E116" s="2" t="s">
        <v>13</v>
      </c>
      <c r="F116" s="6" t="s">
        <v>157</v>
      </c>
      <c r="G116" s="3" t="s">
        <v>5</v>
      </c>
      <c r="H116" s="4">
        <v>17.3</v>
      </c>
      <c r="I116" s="5">
        <v>17276.400000000001</v>
      </c>
    </row>
    <row r="117" spans="1:9" ht="22.5" x14ac:dyDescent="0.2">
      <c r="A117" s="28" t="s">
        <v>29</v>
      </c>
      <c r="B117" s="24">
        <v>91699000596</v>
      </c>
      <c r="C117" s="25" t="s">
        <v>12</v>
      </c>
      <c r="D117" s="1">
        <v>6402</v>
      </c>
      <c r="E117" s="2" t="s">
        <v>13</v>
      </c>
      <c r="F117" s="6" t="s">
        <v>157</v>
      </c>
      <c r="G117" s="3" t="s">
        <v>5</v>
      </c>
      <c r="H117" s="4">
        <v>284.10000000000002</v>
      </c>
      <c r="I117" s="5">
        <v>284113.34000000003</v>
      </c>
    </row>
    <row r="118" spans="1:9" ht="22.5" x14ac:dyDescent="0.2">
      <c r="A118" s="28" t="s">
        <v>29</v>
      </c>
      <c r="B118" s="24">
        <v>91699000596</v>
      </c>
      <c r="C118" s="25" t="s">
        <v>12</v>
      </c>
      <c r="D118" s="1">
        <v>6402</v>
      </c>
      <c r="E118" s="2" t="s">
        <v>13</v>
      </c>
      <c r="F118" s="2" t="s">
        <v>14</v>
      </c>
      <c r="G118" s="3" t="s">
        <v>5</v>
      </c>
      <c r="H118" s="4">
        <v>216.8</v>
      </c>
      <c r="I118" s="5">
        <v>216780.02</v>
      </c>
    </row>
    <row r="119" spans="1:9" ht="22.5" x14ac:dyDescent="0.2">
      <c r="A119" s="28" t="s">
        <v>29</v>
      </c>
      <c r="B119" s="24">
        <v>91699000596</v>
      </c>
      <c r="C119" s="25" t="s">
        <v>12</v>
      </c>
      <c r="D119" s="1">
        <v>6402</v>
      </c>
      <c r="E119" s="2" t="s">
        <v>13</v>
      </c>
      <c r="F119" s="2" t="s">
        <v>244</v>
      </c>
      <c r="G119" s="3" t="s">
        <v>5</v>
      </c>
      <c r="H119" s="4">
        <v>108</v>
      </c>
      <c r="I119" s="5">
        <v>108000</v>
      </c>
    </row>
    <row r="120" spans="1:9" x14ac:dyDescent="0.2">
      <c r="A120" s="28" t="s">
        <v>38</v>
      </c>
      <c r="B120" s="24">
        <v>91699000601</v>
      </c>
      <c r="C120" s="25" t="s">
        <v>12</v>
      </c>
      <c r="D120" s="1">
        <v>6402</v>
      </c>
      <c r="E120" s="2" t="s">
        <v>13</v>
      </c>
      <c r="F120" s="2" t="s">
        <v>14</v>
      </c>
      <c r="G120" s="3" t="s">
        <v>5</v>
      </c>
      <c r="H120" s="4">
        <v>163.9</v>
      </c>
      <c r="I120" s="5">
        <v>163927</v>
      </c>
    </row>
    <row r="121" spans="1:9" x14ac:dyDescent="0.2">
      <c r="A121" s="28" t="s">
        <v>38</v>
      </c>
      <c r="B121" s="24">
        <v>91699000601</v>
      </c>
      <c r="C121" s="25" t="s">
        <v>12</v>
      </c>
      <c r="D121" s="1">
        <v>6402</v>
      </c>
      <c r="E121" s="2" t="s">
        <v>13</v>
      </c>
      <c r="F121" s="2" t="s">
        <v>244</v>
      </c>
      <c r="G121" s="3" t="s">
        <v>5</v>
      </c>
      <c r="H121" s="4">
        <v>74</v>
      </c>
      <c r="I121" s="5">
        <v>74000</v>
      </c>
    </row>
    <row r="122" spans="1:9" ht="22.5" x14ac:dyDescent="0.2">
      <c r="A122" s="28" t="s">
        <v>183</v>
      </c>
      <c r="B122" s="24">
        <v>91699000604</v>
      </c>
      <c r="C122" s="25" t="s">
        <v>12</v>
      </c>
      <c r="D122" s="1">
        <v>6402</v>
      </c>
      <c r="E122" s="2" t="s">
        <v>13</v>
      </c>
      <c r="F122" s="6" t="s">
        <v>157</v>
      </c>
      <c r="G122" s="3" t="s">
        <v>5</v>
      </c>
      <c r="H122" s="4">
        <v>29.1</v>
      </c>
      <c r="I122" s="5">
        <v>29109</v>
      </c>
    </row>
    <row r="123" spans="1:9" ht="22.5" x14ac:dyDescent="0.2">
      <c r="A123" s="28" t="s">
        <v>183</v>
      </c>
      <c r="B123" s="24">
        <v>91699000604</v>
      </c>
      <c r="C123" s="25" t="s">
        <v>12</v>
      </c>
      <c r="D123" s="1">
        <v>6402</v>
      </c>
      <c r="E123" s="2" t="s">
        <v>13</v>
      </c>
      <c r="F123" s="2" t="s">
        <v>244</v>
      </c>
      <c r="G123" s="3" t="s">
        <v>5</v>
      </c>
      <c r="H123" s="4">
        <v>35.700000000000003</v>
      </c>
      <c r="I123" s="5">
        <v>35700</v>
      </c>
    </row>
    <row r="124" spans="1:9" ht="22.5" x14ac:dyDescent="0.2">
      <c r="A124" s="28" t="s">
        <v>99</v>
      </c>
      <c r="B124" s="24">
        <v>91699000603</v>
      </c>
      <c r="C124" s="25" t="s">
        <v>12</v>
      </c>
      <c r="D124" s="1">
        <v>6402</v>
      </c>
      <c r="E124" s="2" t="s">
        <v>13</v>
      </c>
      <c r="F124" s="2" t="s">
        <v>244</v>
      </c>
      <c r="G124" s="3" t="s">
        <v>5</v>
      </c>
      <c r="H124" s="4">
        <v>55.2</v>
      </c>
      <c r="I124" s="5">
        <v>55200</v>
      </c>
    </row>
    <row r="125" spans="1:9" ht="22.5" x14ac:dyDescent="0.2">
      <c r="A125" s="28" t="s">
        <v>56</v>
      </c>
      <c r="B125" s="24">
        <v>91699000600</v>
      </c>
      <c r="C125" s="25" t="s">
        <v>12</v>
      </c>
      <c r="D125" s="1">
        <v>6402</v>
      </c>
      <c r="E125" s="2" t="s">
        <v>13</v>
      </c>
      <c r="F125" s="6" t="s">
        <v>157</v>
      </c>
      <c r="G125" s="3" t="s">
        <v>5</v>
      </c>
      <c r="H125" s="4">
        <v>19.2</v>
      </c>
      <c r="I125" s="5">
        <v>19244</v>
      </c>
    </row>
    <row r="126" spans="1:9" x14ac:dyDescent="0.2">
      <c r="A126" s="28" t="s">
        <v>56</v>
      </c>
      <c r="B126" s="24">
        <v>91699000600</v>
      </c>
      <c r="C126" s="25" t="s">
        <v>12</v>
      </c>
      <c r="D126" s="1">
        <v>6402</v>
      </c>
      <c r="E126" s="2" t="s">
        <v>13</v>
      </c>
      <c r="F126" s="2" t="s">
        <v>14</v>
      </c>
      <c r="G126" s="3" t="s">
        <v>5</v>
      </c>
      <c r="H126" s="4">
        <v>1.1000000000000001</v>
      </c>
      <c r="I126" s="5">
        <v>1050</v>
      </c>
    </row>
    <row r="127" spans="1:9" x14ac:dyDescent="0.2">
      <c r="A127" s="28" t="s">
        <v>150</v>
      </c>
      <c r="B127" s="24">
        <v>91699000611</v>
      </c>
      <c r="C127" s="25" t="s">
        <v>12</v>
      </c>
      <c r="D127" s="1">
        <v>6402</v>
      </c>
      <c r="E127" s="2" t="s">
        <v>13</v>
      </c>
      <c r="F127" s="2" t="s">
        <v>147</v>
      </c>
      <c r="G127" s="3" t="s">
        <v>5</v>
      </c>
      <c r="H127" s="4">
        <v>220.4</v>
      </c>
      <c r="I127" s="5">
        <v>220400</v>
      </c>
    </row>
    <row r="128" spans="1:9" x14ac:dyDescent="0.2">
      <c r="A128" s="28" t="s">
        <v>150</v>
      </c>
      <c r="B128" s="24">
        <v>91699000611</v>
      </c>
      <c r="C128" s="25" t="s">
        <v>12</v>
      </c>
      <c r="D128" s="1">
        <v>6402</v>
      </c>
      <c r="E128" s="2" t="s">
        <v>13</v>
      </c>
      <c r="F128" s="2" t="s">
        <v>244</v>
      </c>
      <c r="G128" s="3" t="s">
        <v>5</v>
      </c>
      <c r="H128" s="4">
        <v>62.7</v>
      </c>
      <c r="I128" s="5">
        <v>62700</v>
      </c>
    </row>
    <row r="129" spans="1:9" ht="22.5" x14ac:dyDescent="0.2">
      <c r="A129" s="28" t="s">
        <v>100</v>
      </c>
      <c r="B129" s="24">
        <v>91699000609</v>
      </c>
      <c r="C129" s="25" t="s">
        <v>12</v>
      </c>
      <c r="D129" s="1">
        <v>6402</v>
      </c>
      <c r="E129" s="2" t="s">
        <v>13</v>
      </c>
      <c r="F129" s="6" t="s">
        <v>157</v>
      </c>
      <c r="G129" s="3" t="s">
        <v>5</v>
      </c>
      <c r="H129" s="4">
        <v>89.4</v>
      </c>
      <c r="I129" s="5">
        <v>89425</v>
      </c>
    </row>
    <row r="130" spans="1:9" ht="22.5" x14ac:dyDescent="0.2">
      <c r="A130" s="28" t="s">
        <v>184</v>
      </c>
      <c r="B130" s="24">
        <v>91699000605</v>
      </c>
      <c r="C130" s="25" t="s">
        <v>12</v>
      </c>
      <c r="D130" s="1">
        <v>6402</v>
      </c>
      <c r="E130" s="2" t="s">
        <v>13</v>
      </c>
      <c r="F130" s="6" t="s">
        <v>157</v>
      </c>
      <c r="G130" s="3" t="s">
        <v>5</v>
      </c>
      <c r="H130" s="4">
        <v>284.5</v>
      </c>
      <c r="I130" s="5">
        <v>284495</v>
      </c>
    </row>
    <row r="131" spans="1:9" x14ac:dyDescent="0.2">
      <c r="A131" s="28" t="s">
        <v>184</v>
      </c>
      <c r="B131" s="24">
        <v>91699000605</v>
      </c>
      <c r="C131" s="25" t="s">
        <v>12</v>
      </c>
      <c r="D131" s="1">
        <v>6402</v>
      </c>
      <c r="E131" s="2" t="s">
        <v>13</v>
      </c>
      <c r="F131" s="2" t="s">
        <v>14</v>
      </c>
      <c r="G131" s="3" t="s">
        <v>5</v>
      </c>
      <c r="H131" s="4">
        <v>18.8</v>
      </c>
      <c r="I131" s="5">
        <v>18750</v>
      </c>
    </row>
    <row r="132" spans="1:9" x14ac:dyDescent="0.2">
      <c r="A132" s="28" t="s">
        <v>184</v>
      </c>
      <c r="B132" s="24">
        <v>91699000605</v>
      </c>
      <c r="C132" s="25"/>
      <c r="D132" s="1">
        <v>6402</v>
      </c>
      <c r="E132" s="2" t="s">
        <v>13</v>
      </c>
      <c r="F132" s="2" t="s">
        <v>244</v>
      </c>
      <c r="G132" s="3" t="s">
        <v>5</v>
      </c>
      <c r="H132" s="4">
        <v>63</v>
      </c>
      <c r="I132" s="5">
        <v>63000</v>
      </c>
    </row>
    <row r="133" spans="1:9" ht="22.5" x14ac:dyDescent="0.2">
      <c r="A133" s="28" t="s">
        <v>101</v>
      </c>
      <c r="B133" s="24">
        <v>91699000602</v>
      </c>
      <c r="C133" s="25" t="s">
        <v>12</v>
      </c>
      <c r="D133" s="1">
        <v>6402</v>
      </c>
      <c r="E133" s="2" t="s">
        <v>13</v>
      </c>
      <c r="F133" s="6" t="s">
        <v>157</v>
      </c>
      <c r="G133" s="3" t="s">
        <v>5</v>
      </c>
      <c r="H133" s="4">
        <v>235.2</v>
      </c>
      <c r="I133" s="5">
        <v>235232</v>
      </c>
    </row>
    <row r="134" spans="1:9" x14ac:dyDescent="0.2">
      <c r="A134" s="28" t="s">
        <v>101</v>
      </c>
      <c r="B134" s="24">
        <v>91699000602</v>
      </c>
      <c r="C134" s="25" t="s">
        <v>12</v>
      </c>
      <c r="D134" s="1">
        <v>6402</v>
      </c>
      <c r="E134" s="2" t="s">
        <v>13</v>
      </c>
      <c r="F134" s="2" t="s">
        <v>14</v>
      </c>
      <c r="G134" s="3" t="s">
        <v>5</v>
      </c>
      <c r="H134" s="4">
        <v>18.600000000000001</v>
      </c>
      <c r="I134" s="5">
        <v>18547</v>
      </c>
    </row>
    <row r="135" spans="1:9" x14ac:dyDescent="0.2">
      <c r="A135" s="28" t="s">
        <v>101</v>
      </c>
      <c r="B135" s="24">
        <v>91699000602</v>
      </c>
      <c r="C135" s="25" t="s">
        <v>12</v>
      </c>
      <c r="D135" s="1">
        <v>6402</v>
      </c>
      <c r="E135" s="2" t="s">
        <v>13</v>
      </c>
      <c r="F135" s="2" t="s">
        <v>244</v>
      </c>
      <c r="G135" s="3" t="s">
        <v>5</v>
      </c>
      <c r="H135" s="4">
        <v>20.7</v>
      </c>
      <c r="I135" s="5">
        <v>20700</v>
      </c>
    </row>
    <row r="136" spans="1:9" ht="22.5" x14ac:dyDescent="0.2">
      <c r="A136" s="28" t="s">
        <v>185</v>
      </c>
      <c r="B136" s="24">
        <v>91699000610</v>
      </c>
      <c r="C136" s="25" t="s">
        <v>12</v>
      </c>
      <c r="D136" s="1">
        <v>6402</v>
      </c>
      <c r="E136" s="2" t="s">
        <v>13</v>
      </c>
      <c r="F136" s="2" t="s">
        <v>244</v>
      </c>
      <c r="G136" s="3" t="s">
        <v>5</v>
      </c>
      <c r="H136" s="4">
        <v>58.5</v>
      </c>
      <c r="I136" s="5">
        <v>58500</v>
      </c>
    </row>
    <row r="137" spans="1:9" ht="22.5" x14ac:dyDescent="0.2">
      <c r="A137" s="28" t="s">
        <v>102</v>
      </c>
      <c r="B137" s="24">
        <v>91699000612</v>
      </c>
      <c r="C137" s="25" t="s">
        <v>12</v>
      </c>
      <c r="D137" s="1">
        <v>6402</v>
      </c>
      <c r="E137" s="2" t="s">
        <v>13</v>
      </c>
      <c r="F137" s="6" t="s">
        <v>157</v>
      </c>
      <c r="G137" s="3" t="s">
        <v>5</v>
      </c>
      <c r="H137" s="4">
        <v>43.8</v>
      </c>
      <c r="I137" s="5">
        <v>43838</v>
      </c>
    </row>
    <row r="138" spans="1:9" ht="22.5" x14ac:dyDescent="0.2">
      <c r="A138" s="28" t="s">
        <v>102</v>
      </c>
      <c r="B138" s="24">
        <v>91699000612</v>
      </c>
      <c r="C138" s="25" t="s">
        <v>12</v>
      </c>
      <c r="D138" s="1">
        <v>6402</v>
      </c>
      <c r="E138" s="2" t="s">
        <v>13</v>
      </c>
      <c r="F138" s="2" t="s">
        <v>244</v>
      </c>
      <c r="G138" s="3" t="s">
        <v>5</v>
      </c>
      <c r="H138" s="4">
        <v>27.4</v>
      </c>
      <c r="I138" s="5">
        <v>27400</v>
      </c>
    </row>
    <row r="139" spans="1:9" ht="22.5" x14ac:dyDescent="0.2">
      <c r="A139" s="28" t="s">
        <v>103</v>
      </c>
      <c r="B139" s="24">
        <v>91699000613</v>
      </c>
      <c r="C139" s="25" t="s">
        <v>12</v>
      </c>
      <c r="D139" s="1">
        <v>6402</v>
      </c>
      <c r="E139" s="2" t="s">
        <v>13</v>
      </c>
      <c r="F139" s="6" t="s">
        <v>157</v>
      </c>
      <c r="G139" s="3" t="s">
        <v>5</v>
      </c>
      <c r="H139" s="4">
        <v>313.7</v>
      </c>
      <c r="I139" s="5">
        <v>313643</v>
      </c>
    </row>
    <row r="140" spans="1:9" ht="22.5" x14ac:dyDescent="0.2">
      <c r="A140" s="28" t="s">
        <v>103</v>
      </c>
      <c r="B140" s="24">
        <v>91699000613</v>
      </c>
      <c r="C140" s="25" t="s">
        <v>12</v>
      </c>
      <c r="D140" s="1">
        <v>6402</v>
      </c>
      <c r="E140" s="2" t="s">
        <v>13</v>
      </c>
      <c r="F140" s="2" t="s">
        <v>244</v>
      </c>
      <c r="G140" s="3" t="s">
        <v>5</v>
      </c>
      <c r="H140" s="4">
        <v>130</v>
      </c>
      <c r="I140" s="5">
        <v>129975</v>
      </c>
    </row>
    <row r="141" spans="1:9" x14ac:dyDescent="0.2">
      <c r="A141" s="28" t="s">
        <v>104</v>
      </c>
      <c r="B141" s="24">
        <v>91699000599</v>
      </c>
      <c r="C141" s="25" t="s">
        <v>12</v>
      </c>
      <c r="D141" s="1">
        <v>6402</v>
      </c>
      <c r="E141" s="2" t="s">
        <v>13</v>
      </c>
      <c r="F141" s="2" t="s">
        <v>244</v>
      </c>
      <c r="G141" s="3" t="s">
        <v>5</v>
      </c>
      <c r="H141" s="4">
        <v>45.7</v>
      </c>
      <c r="I141" s="5">
        <v>45750</v>
      </c>
    </row>
    <row r="142" spans="1:9" ht="12" customHeight="1" x14ac:dyDescent="0.2">
      <c r="A142" s="29" t="s">
        <v>105</v>
      </c>
      <c r="B142" s="24">
        <v>91699000615</v>
      </c>
      <c r="C142" s="25" t="s">
        <v>23</v>
      </c>
      <c r="D142" s="1">
        <v>6402</v>
      </c>
      <c r="E142" s="2" t="s">
        <v>13</v>
      </c>
      <c r="F142" s="2" t="s">
        <v>14</v>
      </c>
      <c r="G142" s="3" t="s">
        <v>5</v>
      </c>
      <c r="H142" s="4">
        <v>85.7</v>
      </c>
      <c r="I142" s="5">
        <v>85740</v>
      </c>
    </row>
    <row r="143" spans="1:9" ht="12" customHeight="1" x14ac:dyDescent="0.2">
      <c r="A143" s="29" t="s">
        <v>105</v>
      </c>
      <c r="B143" s="24">
        <v>91699000615</v>
      </c>
      <c r="C143" s="25" t="s">
        <v>23</v>
      </c>
      <c r="D143" s="1">
        <v>6402</v>
      </c>
      <c r="E143" s="2" t="s">
        <v>13</v>
      </c>
      <c r="F143" s="2" t="s">
        <v>244</v>
      </c>
      <c r="G143" s="3" t="s">
        <v>5</v>
      </c>
      <c r="H143" s="4">
        <v>147</v>
      </c>
      <c r="I143" s="5">
        <v>147000</v>
      </c>
    </row>
    <row r="144" spans="1:9" ht="12" customHeight="1" x14ac:dyDescent="0.2">
      <c r="A144" s="30" t="s">
        <v>106</v>
      </c>
      <c r="B144" s="24">
        <v>91699000618</v>
      </c>
      <c r="C144" s="25" t="s">
        <v>23</v>
      </c>
      <c r="D144" s="1">
        <v>6402</v>
      </c>
      <c r="E144" s="2" t="s">
        <v>13</v>
      </c>
      <c r="F144" s="2" t="s">
        <v>244</v>
      </c>
      <c r="G144" s="3" t="s">
        <v>5</v>
      </c>
      <c r="H144" s="4">
        <v>141.4</v>
      </c>
      <c r="I144" s="5">
        <v>141425</v>
      </c>
    </row>
    <row r="145" spans="1:9" x14ac:dyDescent="0.2">
      <c r="A145" s="27" t="s">
        <v>59</v>
      </c>
      <c r="B145" s="24">
        <v>91699000616</v>
      </c>
      <c r="C145" s="25" t="s">
        <v>23</v>
      </c>
      <c r="D145" s="1">
        <v>6402</v>
      </c>
      <c r="E145" s="2" t="s">
        <v>13</v>
      </c>
      <c r="F145" s="2" t="s">
        <v>244</v>
      </c>
      <c r="G145" s="3" t="s">
        <v>5</v>
      </c>
      <c r="H145" s="4">
        <v>194.7</v>
      </c>
      <c r="I145" s="5">
        <v>194725</v>
      </c>
    </row>
    <row r="146" spans="1:9" ht="22.5" x14ac:dyDescent="0.2">
      <c r="A146" s="27" t="s">
        <v>186</v>
      </c>
      <c r="B146" s="24">
        <v>91699001290</v>
      </c>
      <c r="C146" s="25" t="s">
        <v>24</v>
      </c>
      <c r="D146" s="1">
        <v>6402</v>
      </c>
      <c r="E146" s="2" t="s">
        <v>13</v>
      </c>
      <c r="F146" s="2" t="s">
        <v>14</v>
      </c>
      <c r="G146" s="3" t="s">
        <v>5</v>
      </c>
      <c r="H146" s="4">
        <v>9.8000000000000007</v>
      </c>
      <c r="I146" s="5">
        <v>9800.34</v>
      </c>
    </row>
    <row r="147" spans="1:9" ht="22.5" x14ac:dyDescent="0.2">
      <c r="A147" s="27" t="s">
        <v>107</v>
      </c>
      <c r="B147" s="24">
        <v>91699000620</v>
      </c>
      <c r="C147" s="25" t="s">
        <v>24</v>
      </c>
      <c r="D147" s="1">
        <v>6402</v>
      </c>
      <c r="E147" s="2" t="s">
        <v>13</v>
      </c>
      <c r="F147" s="2" t="s">
        <v>14</v>
      </c>
      <c r="G147" s="3" t="s">
        <v>5</v>
      </c>
      <c r="H147" s="4">
        <v>48.6</v>
      </c>
      <c r="I147" s="5">
        <v>48625</v>
      </c>
    </row>
    <row r="148" spans="1:9" ht="22.5" x14ac:dyDescent="0.2">
      <c r="A148" s="27" t="s">
        <v>107</v>
      </c>
      <c r="B148" s="24">
        <v>91699000620</v>
      </c>
      <c r="C148" s="25" t="s">
        <v>24</v>
      </c>
      <c r="D148" s="1">
        <v>6402</v>
      </c>
      <c r="E148" s="2" t="s">
        <v>13</v>
      </c>
      <c r="F148" s="2" t="s">
        <v>244</v>
      </c>
      <c r="G148" s="3" t="s">
        <v>5</v>
      </c>
      <c r="H148" s="4">
        <v>6.1</v>
      </c>
      <c r="I148" s="5">
        <v>6100</v>
      </c>
    </row>
    <row r="149" spans="1:9" ht="22.5" x14ac:dyDescent="0.2">
      <c r="A149" s="27" t="s">
        <v>153</v>
      </c>
      <c r="B149" s="24">
        <v>91699000619</v>
      </c>
      <c r="C149" s="25" t="s">
        <v>24</v>
      </c>
      <c r="D149" s="1">
        <v>6402</v>
      </c>
      <c r="E149" s="2" t="s">
        <v>13</v>
      </c>
      <c r="F149" s="2" t="s">
        <v>14</v>
      </c>
      <c r="G149" s="3" t="s">
        <v>5</v>
      </c>
      <c r="H149" s="4">
        <v>84.2</v>
      </c>
      <c r="I149" s="5">
        <v>84196</v>
      </c>
    </row>
    <row r="150" spans="1:9" ht="22.5" customHeight="1" x14ac:dyDescent="0.2">
      <c r="A150" s="27" t="s">
        <v>108</v>
      </c>
      <c r="B150" s="24">
        <v>91699000623</v>
      </c>
      <c r="C150" s="25" t="s">
        <v>24</v>
      </c>
      <c r="D150" s="1">
        <v>6402</v>
      </c>
      <c r="E150" s="2" t="s">
        <v>13</v>
      </c>
      <c r="F150" s="6" t="s">
        <v>157</v>
      </c>
      <c r="G150" s="3" t="s">
        <v>5</v>
      </c>
      <c r="H150" s="4">
        <v>313.8</v>
      </c>
      <c r="I150" s="5">
        <v>313816</v>
      </c>
    </row>
    <row r="151" spans="1:9" ht="22.5" customHeight="1" x14ac:dyDescent="0.2">
      <c r="A151" s="27" t="s">
        <v>108</v>
      </c>
      <c r="B151" s="24">
        <v>91699000623</v>
      </c>
      <c r="C151" s="25" t="s">
        <v>24</v>
      </c>
      <c r="D151" s="1">
        <v>6402</v>
      </c>
      <c r="E151" s="2" t="s">
        <v>13</v>
      </c>
      <c r="F151" s="2" t="s">
        <v>244</v>
      </c>
      <c r="G151" s="3" t="s">
        <v>5</v>
      </c>
      <c r="H151" s="4">
        <v>107.1</v>
      </c>
      <c r="I151" s="5">
        <v>107100</v>
      </c>
    </row>
    <row r="152" spans="1:9" ht="22.5" x14ac:dyDescent="0.2">
      <c r="A152" s="27" t="s">
        <v>109</v>
      </c>
      <c r="B152" s="24">
        <v>91699000631</v>
      </c>
      <c r="C152" s="25" t="s">
        <v>24</v>
      </c>
      <c r="D152" s="1">
        <v>6402</v>
      </c>
      <c r="E152" s="2" t="s">
        <v>13</v>
      </c>
      <c r="F152" s="2" t="s">
        <v>244</v>
      </c>
      <c r="G152" s="3" t="s">
        <v>5</v>
      </c>
      <c r="H152" s="4">
        <v>53.7</v>
      </c>
      <c r="I152" s="5">
        <v>53700</v>
      </c>
    </row>
    <row r="153" spans="1:9" ht="22.5" x14ac:dyDescent="0.2">
      <c r="A153" s="27" t="s">
        <v>110</v>
      </c>
      <c r="B153" s="24">
        <v>91699000624</v>
      </c>
      <c r="C153" s="25" t="s">
        <v>24</v>
      </c>
      <c r="D153" s="1">
        <v>6402</v>
      </c>
      <c r="E153" s="2" t="s">
        <v>13</v>
      </c>
      <c r="F153" s="2" t="s">
        <v>244</v>
      </c>
      <c r="G153" s="3" t="s">
        <v>5</v>
      </c>
      <c r="H153" s="4">
        <v>54.3</v>
      </c>
      <c r="I153" s="5">
        <v>54300</v>
      </c>
    </row>
    <row r="154" spans="1:9" ht="22.5" x14ac:dyDescent="0.2">
      <c r="A154" s="27" t="s">
        <v>111</v>
      </c>
      <c r="B154" s="24">
        <v>91699000625</v>
      </c>
      <c r="C154" s="25" t="s">
        <v>24</v>
      </c>
      <c r="D154" s="1">
        <v>6402</v>
      </c>
      <c r="E154" s="2" t="s">
        <v>13</v>
      </c>
      <c r="F154" s="2" t="s">
        <v>244</v>
      </c>
      <c r="G154" s="3" t="s">
        <v>5</v>
      </c>
      <c r="H154" s="4">
        <v>30</v>
      </c>
      <c r="I154" s="5">
        <v>30000</v>
      </c>
    </row>
    <row r="155" spans="1:9" ht="22.5" x14ac:dyDescent="0.2">
      <c r="A155" s="27" t="s">
        <v>112</v>
      </c>
      <c r="B155" s="24">
        <v>91699000629</v>
      </c>
      <c r="C155" s="25" t="s">
        <v>24</v>
      </c>
      <c r="D155" s="1">
        <v>6402</v>
      </c>
      <c r="E155" s="2" t="s">
        <v>13</v>
      </c>
      <c r="F155" s="6" t="s">
        <v>157</v>
      </c>
      <c r="G155" s="3" t="s">
        <v>5</v>
      </c>
      <c r="H155" s="4">
        <v>221</v>
      </c>
      <c r="I155" s="5">
        <v>220975</v>
      </c>
    </row>
    <row r="156" spans="1:9" ht="22.5" x14ac:dyDescent="0.2">
      <c r="A156" s="27" t="s">
        <v>112</v>
      </c>
      <c r="B156" s="24">
        <v>91699000629</v>
      </c>
      <c r="C156" s="25" t="s">
        <v>24</v>
      </c>
      <c r="D156" s="1">
        <v>6402</v>
      </c>
      <c r="E156" s="2" t="s">
        <v>13</v>
      </c>
      <c r="F156" s="2" t="s">
        <v>14</v>
      </c>
      <c r="G156" s="3" t="s">
        <v>5</v>
      </c>
      <c r="H156" s="4">
        <v>223.9</v>
      </c>
      <c r="I156" s="5">
        <v>223896.25</v>
      </c>
    </row>
    <row r="157" spans="1:9" ht="22.5" x14ac:dyDescent="0.2">
      <c r="A157" s="27" t="s">
        <v>112</v>
      </c>
      <c r="B157" s="24">
        <v>91699000629</v>
      </c>
      <c r="C157" s="25" t="s">
        <v>24</v>
      </c>
      <c r="D157" s="1">
        <v>6402</v>
      </c>
      <c r="E157" s="2" t="s">
        <v>13</v>
      </c>
      <c r="F157" s="2" t="s">
        <v>244</v>
      </c>
      <c r="G157" s="3" t="s">
        <v>5</v>
      </c>
      <c r="H157" s="4">
        <v>163.9</v>
      </c>
      <c r="I157" s="5">
        <v>163875</v>
      </c>
    </row>
    <row r="158" spans="1:9" ht="22.5" x14ac:dyDescent="0.2">
      <c r="A158" s="27" t="s">
        <v>113</v>
      </c>
      <c r="B158" s="24">
        <v>91699000632</v>
      </c>
      <c r="C158" s="25" t="s">
        <v>24</v>
      </c>
      <c r="D158" s="1">
        <v>6402</v>
      </c>
      <c r="E158" s="2" t="s">
        <v>13</v>
      </c>
      <c r="F158" s="6" t="s">
        <v>157</v>
      </c>
      <c r="G158" s="3" t="s">
        <v>5</v>
      </c>
      <c r="H158" s="4">
        <v>86.5</v>
      </c>
      <c r="I158" s="5">
        <v>86475</v>
      </c>
    </row>
    <row r="159" spans="1:9" ht="22.5" x14ac:dyDescent="0.2">
      <c r="A159" s="27" t="s">
        <v>114</v>
      </c>
      <c r="B159" s="24">
        <v>91699000630</v>
      </c>
      <c r="C159" s="25" t="s">
        <v>24</v>
      </c>
      <c r="D159" s="1">
        <v>6402</v>
      </c>
      <c r="E159" s="2" t="s">
        <v>13</v>
      </c>
      <c r="F159" s="2" t="s">
        <v>14</v>
      </c>
      <c r="G159" s="3" t="s">
        <v>5</v>
      </c>
      <c r="H159" s="4">
        <v>174.3</v>
      </c>
      <c r="I159" s="5">
        <v>174291.15</v>
      </c>
    </row>
    <row r="160" spans="1:9" ht="22.5" x14ac:dyDescent="0.2">
      <c r="A160" s="27" t="s">
        <v>114</v>
      </c>
      <c r="B160" s="24">
        <v>91699000630</v>
      </c>
      <c r="C160" s="25" t="s">
        <v>24</v>
      </c>
      <c r="D160" s="1">
        <v>6402</v>
      </c>
      <c r="E160" s="2" t="s">
        <v>13</v>
      </c>
      <c r="F160" s="2" t="s">
        <v>244</v>
      </c>
      <c r="G160" s="3" t="s">
        <v>5</v>
      </c>
      <c r="H160" s="4">
        <v>7.4</v>
      </c>
      <c r="I160" s="5">
        <v>7400</v>
      </c>
    </row>
    <row r="161" spans="1:9" ht="22.5" customHeight="1" x14ac:dyDescent="0.2">
      <c r="A161" s="27" t="s">
        <v>115</v>
      </c>
      <c r="B161" s="24">
        <v>91699000636</v>
      </c>
      <c r="C161" s="25" t="s">
        <v>31</v>
      </c>
      <c r="D161" s="1">
        <v>6402</v>
      </c>
      <c r="E161" s="2" t="s">
        <v>13</v>
      </c>
      <c r="F161" s="2" t="s">
        <v>244</v>
      </c>
      <c r="G161" s="3" t="s">
        <v>5</v>
      </c>
      <c r="H161" s="4">
        <v>91.2</v>
      </c>
      <c r="I161" s="5">
        <v>91200</v>
      </c>
    </row>
    <row r="162" spans="1:9" ht="22.5" customHeight="1" x14ac:dyDescent="0.2">
      <c r="A162" s="27" t="s">
        <v>189</v>
      </c>
      <c r="B162" s="24">
        <v>91699000643</v>
      </c>
      <c r="C162" s="25" t="s">
        <v>31</v>
      </c>
      <c r="D162" s="1">
        <v>6402</v>
      </c>
      <c r="E162" s="2" t="s">
        <v>13</v>
      </c>
      <c r="F162" s="2" t="s">
        <v>244</v>
      </c>
      <c r="G162" s="3" t="s">
        <v>5</v>
      </c>
      <c r="H162" s="4">
        <v>5.6</v>
      </c>
      <c r="I162" s="5">
        <v>5600</v>
      </c>
    </row>
    <row r="163" spans="1:9" ht="22.5" x14ac:dyDescent="0.2">
      <c r="A163" s="27" t="s">
        <v>116</v>
      </c>
      <c r="B163" s="24">
        <v>91699000635</v>
      </c>
      <c r="C163" s="25" t="s">
        <v>31</v>
      </c>
      <c r="D163" s="1">
        <v>6402</v>
      </c>
      <c r="E163" s="2" t="s">
        <v>13</v>
      </c>
      <c r="F163" s="6" t="s">
        <v>157</v>
      </c>
      <c r="G163" s="3" t="s">
        <v>5</v>
      </c>
      <c r="H163" s="4">
        <v>226.7</v>
      </c>
      <c r="I163" s="5">
        <v>226698</v>
      </c>
    </row>
    <row r="164" spans="1:9" ht="14.25" customHeight="1" x14ac:dyDescent="0.2">
      <c r="A164" s="27" t="s">
        <v>116</v>
      </c>
      <c r="B164" s="24">
        <v>91699000635</v>
      </c>
      <c r="C164" s="25" t="s">
        <v>31</v>
      </c>
      <c r="D164" s="1">
        <v>6402</v>
      </c>
      <c r="E164" s="2" t="s">
        <v>13</v>
      </c>
      <c r="F164" s="2" t="s">
        <v>244</v>
      </c>
      <c r="G164" s="3" t="s">
        <v>5</v>
      </c>
      <c r="H164" s="4">
        <v>60.9</v>
      </c>
      <c r="I164" s="5">
        <v>60900</v>
      </c>
    </row>
    <row r="165" spans="1:9" ht="22.5" x14ac:dyDescent="0.2">
      <c r="A165" s="27" t="s">
        <v>117</v>
      </c>
      <c r="B165" s="24">
        <v>91699000637</v>
      </c>
      <c r="C165" s="25" t="s">
        <v>31</v>
      </c>
      <c r="D165" s="1">
        <v>6402</v>
      </c>
      <c r="E165" s="2" t="s">
        <v>13</v>
      </c>
      <c r="F165" s="2" t="s">
        <v>14</v>
      </c>
      <c r="G165" s="3" t="s">
        <v>5</v>
      </c>
      <c r="H165" s="4">
        <v>45.7</v>
      </c>
      <c r="I165" s="5">
        <v>45743</v>
      </c>
    </row>
    <row r="166" spans="1:9" x14ac:dyDescent="0.2">
      <c r="A166" s="31" t="s">
        <v>118</v>
      </c>
      <c r="B166" s="24">
        <v>91699000647</v>
      </c>
      <c r="C166" s="25" t="s">
        <v>48</v>
      </c>
      <c r="D166" s="1">
        <v>6402</v>
      </c>
      <c r="E166" s="2" t="s">
        <v>13</v>
      </c>
      <c r="F166" s="2" t="s">
        <v>14</v>
      </c>
      <c r="G166" s="3" t="s">
        <v>5</v>
      </c>
      <c r="H166" s="4">
        <v>244.8</v>
      </c>
      <c r="I166" s="5">
        <v>244766.68</v>
      </c>
    </row>
    <row r="167" spans="1:9" ht="22.5" customHeight="1" x14ac:dyDescent="0.2">
      <c r="A167" s="31" t="s">
        <v>119</v>
      </c>
      <c r="B167" s="24">
        <v>91699000652</v>
      </c>
      <c r="C167" s="25" t="s">
        <v>48</v>
      </c>
      <c r="D167" s="1">
        <v>6402</v>
      </c>
      <c r="E167" s="2" t="s">
        <v>13</v>
      </c>
      <c r="F167" s="6" t="s">
        <v>157</v>
      </c>
      <c r="G167" s="3" t="s">
        <v>5</v>
      </c>
      <c r="H167" s="4">
        <v>207.1</v>
      </c>
      <c r="I167" s="5">
        <v>207084</v>
      </c>
    </row>
    <row r="168" spans="1:9" ht="22.5" x14ac:dyDescent="0.2">
      <c r="A168" s="31" t="s">
        <v>190</v>
      </c>
      <c r="B168" s="24">
        <v>91699000654</v>
      </c>
      <c r="C168" s="25" t="s">
        <v>48</v>
      </c>
      <c r="D168" s="1">
        <v>6402</v>
      </c>
      <c r="E168" s="2" t="s">
        <v>13</v>
      </c>
      <c r="F168" s="6" t="s">
        <v>157</v>
      </c>
      <c r="G168" s="3" t="s">
        <v>5</v>
      </c>
      <c r="H168" s="4">
        <v>235.2</v>
      </c>
      <c r="I168" s="5">
        <v>235232</v>
      </c>
    </row>
    <row r="169" spans="1:9" x14ac:dyDescent="0.2">
      <c r="A169" s="31" t="s">
        <v>190</v>
      </c>
      <c r="B169" s="24">
        <v>91699000654</v>
      </c>
      <c r="C169" s="25" t="s">
        <v>48</v>
      </c>
      <c r="D169" s="1">
        <v>6402</v>
      </c>
      <c r="E169" s="2" t="s">
        <v>13</v>
      </c>
      <c r="F169" s="2" t="s">
        <v>243</v>
      </c>
      <c r="G169" s="3" t="s">
        <v>5</v>
      </c>
      <c r="H169" s="4">
        <v>72.900000000000006</v>
      </c>
      <c r="I169" s="5">
        <v>72852.399999999994</v>
      </c>
    </row>
    <row r="170" spans="1:9" x14ac:dyDescent="0.2">
      <c r="A170" s="31" t="s">
        <v>190</v>
      </c>
      <c r="B170" s="24">
        <v>91699000654</v>
      </c>
      <c r="C170" s="25" t="s">
        <v>48</v>
      </c>
      <c r="D170" s="1">
        <v>6402</v>
      </c>
      <c r="E170" s="2" t="s">
        <v>13</v>
      </c>
      <c r="F170" s="2" t="s">
        <v>242</v>
      </c>
      <c r="G170" s="3" t="s">
        <v>5</v>
      </c>
      <c r="H170" s="4">
        <v>154</v>
      </c>
      <c r="I170" s="5">
        <v>154000</v>
      </c>
    </row>
    <row r="171" spans="1:9" ht="22.5" x14ac:dyDescent="0.2">
      <c r="A171" s="31" t="s">
        <v>47</v>
      </c>
      <c r="B171" s="24">
        <v>91699000653</v>
      </c>
      <c r="C171" s="25" t="s">
        <v>48</v>
      </c>
      <c r="D171" s="1">
        <v>6402</v>
      </c>
      <c r="E171" s="2" t="s">
        <v>13</v>
      </c>
      <c r="F171" s="6" t="s">
        <v>157</v>
      </c>
      <c r="G171" s="3" t="s">
        <v>5</v>
      </c>
      <c r="H171" s="4">
        <v>253.5</v>
      </c>
      <c r="I171" s="5">
        <v>253466</v>
      </c>
    </row>
    <row r="172" spans="1:9" x14ac:dyDescent="0.2">
      <c r="A172" s="31" t="s">
        <v>47</v>
      </c>
      <c r="B172" s="24">
        <v>91699000653</v>
      </c>
      <c r="C172" s="25" t="s">
        <v>48</v>
      </c>
      <c r="D172" s="1">
        <v>6402</v>
      </c>
      <c r="E172" s="2" t="s">
        <v>13</v>
      </c>
      <c r="F172" s="2" t="s">
        <v>14</v>
      </c>
      <c r="G172" s="3" t="s">
        <v>5</v>
      </c>
      <c r="H172" s="4">
        <v>41</v>
      </c>
      <c r="I172" s="5">
        <v>40988</v>
      </c>
    </row>
    <row r="173" spans="1:9" x14ac:dyDescent="0.2">
      <c r="A173" s="31" t="s">
        <v>47</v>
      </c>
      <c r="B173" s="24">
        <v>91699000653</v>
      </c>
      <c r="C173" s="25" t="s">
        <v>48</v>
      </c>
      <c r="D173" s="1">
        <v>6402</v>
      </c>
      <c r="E173" s="2" t="s">
        <v>13</v>
      </c>
      <c r="F173" s="2" t="s">
        <v>244</v>
      </c>
      <c r="G173" s="3" t="s">
        <v>5</v>
      </c>
      <c r="H173" s="4">
        <v>10.5</v>
      </c>
      <c r="I173" s="5">
        <v>10550</v>
      </c>
    </row>
    <row r="174" spans="1:9" ht="14.25" customHeight="1" x14ac:dyDescent="0.2">
      <c r="A174" s="31" t="s">
        <v>60</v>
      </c>
      <c r="B174" s="24">
        <v>91699000650</v>
      </c>
      <c r="C174" s="25" t="s">
        <v>48</v>
      </c>
      <c r="D174" s="1">
        <v>6402</v>
      </c>
      <c r="E174" s="2" t="s">
        <v>13</v>
      </c>
      <c r="F174" s="2" t="s">
        <v>242</v>
      </c>
      <c r="G174" s="3" t="s">
        <v>5</v>
      </c>
      <c r="H174" s="4">
        <v>82</v>
      </c>
      <c r="I174" s="5">
        <v>82000</v>
      </c>
    </row>
    <row r="175" spans="1:9" ht="14.25" customHeight="1" x14ac:dyDescent="0.2">
      <c r="A175" s="31" t="s">
        <v>191</v>
      </c>
      <c r="B175" s="24">
        <v>91699000900</v>
      </c>
      <c r="C175" s="25" t="s">
        <v>30</v>
      </c>
      <c r="D175" s="1">
        <v>6402</v>
      </c>
      <c r="E175" s="2" t="s">
        <v>13</v>
      </c>
      <c r="F175" s="2" t="s">
        <v>14</v>
      </c>
      <c r="G175" s="3" t="s">
        <v>5</v>
      </c>
      <c r="H175" s="4">
        <v>38</v>
      </c>
      <c r="I175" s="5">
        <v>38024.480000000003</v>
      </c>
    </row>
    <row r="176" spans="1:9" ht="22.5" x14ac:dyDescent="0.2">
      <c r="A176" s="31" t="s">
        <v>192</v>
      </c>
      <c r="B176" s="24">
        <v>91699001543</v>
      </c>
      <c r="C176" s="25" t="s">
        <v>30</v>
      </c>
      <c r="D176" s="1">
        <v>6402</v>
      </c>
      <c r="E176" s="2" t="s">
        <v>13</v>
      </c>
      <c r="F176" s="2" t="s">
        <v>14</v>
      </c>
      <c r="G176" s="3" t="s">
        <v>5</v>
      </c>
      <c r="H176" s="4">
        <v>26.1</v>
      </c>
      <c r="I176" s="5">
        <v>26086.18</v>
      </c>
    </row>
    <row r="177" spans="1:9" ht="22.5" x14ac:dyDescent="0.2">
      <c r="A177" s="31" t="s">
        <v>193</v>
      </c>
      <c r="B177" s="24">
        <v>91699001301</v>
      </c>
      <c r="C177" s="25" t="s">
        <v>30</v>
      </c>
      <c r="D177" s="1">
        <v>6402</v>
      </c>
      <c r="E177" s="2" t="s">
        <v>13</v>
      </c>
      <c r="F177" s="2" t="s">
        <v>14</v>
      </c>
      <c r="G177" s="3" t="s">
        <v>5</v>
      </c>
      <c r="H177" s="4">
        <v>98.8</v>
      </c>
      <c r="I177" s="5">
        <v>98845.24</v>
      </c>
    </row>
    <row r="178" spans="1:9" ht="22.5" x14ac:dyDescent="0.2">
      <c r="A178" s="31" t="s">
        <v>194</v>
      </c>
      <c r="B178" s="24">
        <v>91699000665</v>
      </c>
      <c r="C178" s="25" t="s">
        <v>30</v>
      </c>
      <c r="D178" s="1">
        <v>6402</v>
      </c>
      <c r="E178" s="2" t="s">
        <v>13</v>
      </c>
      <c r="F178" s="2" t="s">
        <v>244</v>
      </c>
      <c r="G178" s="3" t="s">
        <v>5</v>
      </c>
      <c r="H178" s="4">
        <v>29.9</v>
      </c>
      <c r="I178" s="5">
        <v>29925</v>
      </c>
    </row>
    <row r="179" spans="1:9" ht="22.5" x14ac:dyDescent="0.2">
      <c r="A179" s="31" t="s">
        <v>61</v>
      </c>
      <c r="B179" s="24">
        <v>91699000658</v>
      </c>
      <c r="C179" s="25" t="s">
        <v>30</v>
      </c>
      <c r="D179" s="1">
        <v>6402</v>
      </c>
      <c r="E179" s="2" t="s">
        <v>13</v>
      </c>
      <c r="F179" s="2" t="s">
        <v>244</v>
      </c>
      <c r="G179" s="3" t="s">
        <v>5</v>
      </c>
      <c r="H179" s="4">
        <v>68.7</v>
      </c>
      <c r="I179" s="5">
        <v>68700</v>
      </c>
    </row>
    <row r="180" spans="1:9" ht="22.5" x14ac:dyDescent="0.2">
      <c r="A180" s="27" t="s">
        <v>43</v>
      </c>
      <c r="B180" s="24">
        <v>91699000661</v>
      </c>
      <c r="C180" s="25" t="s">
        <v>30</v>
      </c>
      <c r="D180" s="1">
        <v>6402</v>
      </c>
      <c r="E180" s="2" t="s">
        <v>13</v>
      </c>
      <c r="F180" s="6" t="s">
        <v>157</v>
      </c>
      <c r="G180" s="3" t="s">
        <v>5</v>
      </c>
      <c r="H180" s="4">
        <v>57.1</v>
      </c>
      <c r="I180" s="5">
        <v>57064.52</v>
      </c>
    </row>
    <row r="181" spans="1:9" ht="22.5" x14ac:dyDescent="0.2">
      <c r="A181" s="27" t="s">
        <v>43</v>
      </c>
      <c r="B181" s="24">
        <v>91699000661</v>
      </c>
      <c r="C181" s="25" t="s">
        <v>30</v>
      </c>
      <c r="D181" s="1">
        <v>6402</v>
      </c>
      <c r="E181" s="2" t="s">
        <v>13</v>
      </c>
      <c r="F181" s="2" t="s">
        <v>14</v>
      </c>
      <c r="G181" s="3" t="s">
        <v>5</v>
      </c>
      <c r="H181" s="4">
        <v>116.7</v>
      </c>
      <c r="I181" s="5">
        <v>116701.09</v>
      </c>
    </row>
    <row r="182" spans="1:9" ht="22.5" x14ac:dyDescent="0.2">
      <c r="A182" s="27" t="s">
        <v>43</v>
      </c>
      <c r="B182" s="24">
        <v>91699000661</v>
      </c>
      <c r="C182" s="25" t="s">
        <v>30</v>
      </c>
      <c r="D182" s="1">
        <v>6402</v>
      </c>
      <c r="E182" s="2" t="s">
        <v>13</v>
      </c>
      <c r="F182" s="2" t="s">
        <v>244</v>
      </c>
      <c r="G182" s="3" t="s">
        <v>5</v>
      </c>
      <c r="H182" s="4">
        <v>83.7</v>
      </c>
      <c r="I182" s="5">
        <v>83700</v>
      </c>
    </row>
    <row r="183" spans="1:9" x14ac:dyDescent="0.2">
      <c r="A183" s="27" t="s">
        <v>195</v>
      </c>
      <c r="B183" s="24">
        <v>91699000667</v>
      </c>
      <c r="C183" s="25" t="s">
        <v>30</v>
      </c>
      <c r="D183" s="1">
        <v>6402</v>
      </c>
      <c r="E183" s="2" t="s">
        <v>13</v>
      </c>
      <c r="F183" s="2" t="s">
        <v>14</v>
      </c>
      <c r="G183" s="3" t="s">
        <v>5</v>
      </c>
      <c r="H183" s="4">
        <v>6.5</v>
      </c>
      <c r="I183" s="5">
        <v>6518</v>
      </c>
    </row>
    <row r="184" spans="1:9" ht="22.5" x14ac:dyDescent="0.2">
      <c r="A184" s="27" t="s">
        <v>120</v>
      </c>
      <c r="B184" s="24">
        <v>91699000671</v>
      </c>
      <c r="C184" s="25" t="s">
        <v>25</v>
      </c>
      <c r="D184" s="1">
        <v>6402</v>
      </c>
      <c r="E184" s="2" t="s">
        <v>13</v>
      </c>
      <c r="F184" s="6" t="s">
        <v>157</v>
      </c>
      <c r="G184" s="3" t="s">
        <v>5</v>
      </c>
      <c r="H184" s="4">
        <v>173.2</v>
      </c>
      <c r="I184" s="5">
        <v>173165.37</v>
      </c>
    </row>
    <row r="185" spans="1:9" ht="22.5" x14ac:dyDescent="0.2">
      <c r="A185" s="27" t="s">
        <v>120</v>
      </c>
      <c r="B185" s="24">
        <v>91699000671</v>
      </c>
      <c r="C185" s="25" t="s">
        <v>25</v>
      </c>
      <c r="D185" s="1">
        <v>6402</v>
      </c>
      <c r="E185" s="2" t="s">
        <v>13</v>
      </c>
      <c r="F185" s="2" t="s">
        <v>14</v>
      </c>
      <c r="G185" s="3" t="s">
        <v>5</v>
      </c>
      <c r="H185" s="4">
        <v>7</v>
      </c>
      <c r="I185" s="5">
        <v>7000</v>
      </c>
    </row>
    <row r="186" spans="1:9" ht="22.5" x14ac:dyDescent="0.2">
      <c r="A186" s="27" t="s">
        <v>120</v>
      </c>
      <c r="B186" s="24">
        <v>91699000671</v>
      </c>
      <c r="C186" s="25" t="s">
        <v>25</v>
      </c>
      <c r="D186" s="1">
        <v>6402</v>
      </c>
      <c r="E186" s="2" t="s">
        <v>13</v>
      </c>
      <c r="F186" s="2" t="s">
        <v>244</v>
      </c>
      <c r="G186" s="3" t="s">
        <v>5</v>
      </c>
      <c r="H186" s="4">
        <v>31.5</v>
      </c>
      <c r="I186" s="5">
        <v>31500</v>
      </c>
    </row>
    <row r="187" spans="1:9" ht="22.5" x14ac:dyDescent="0.2">
      <c r="A187" s="27" t="s">
        <v>120</v>
      </c>
      <c r="B187" s="24">
        <v>91699000671</v>
      </c>
      <c r="C187" s="25" t="s">
        <v>25</v>
      </c>
      <c r="D187" s="1">
        <v>6402</v>
      </c>
      <c r="E187" s="2" t="s">
        <v>13</v>
      </c>
      <c r="F187" s="2" t="s">
        <v>243</v>
      </c>
      <c r="G187" s="3" t="s">
        <v>5</v>
      </c>
      <c r="H187" s="4">
        <v>10.4</v>
      </c>
      <c r="I187" s="5">
        <v>10398.4</v>
      </c>
    </row>
    <row r="188" spans="1:9" ht="22.5" x14ac:dyDescent="0.2">
      <c r="A188" s="27" t="s">
        <v>121</v>
      </c>
      <c r="B188" s="24">
        <v>91699000668</v>
      </c>
      <c r="C188" s="25" t="s">
        <v>25</v>
      </c>
      <c r="D188" s="1">
        <v>6402</v>
      </c>
      <c r="E188" s="2" t="s">
        <v>13</v>
      </c>
      <c r="F188" s="6" t="s">
        <v>157</v>
      </c>
      <c r="G188" s="3" t="s">
        <v>5</v>
      </c>
      <c r="H188" s="4">
        <v>196</v>
      </c>
      <c r="I188" s="5">
        <v>196027</v>
      </c>
    </row>
    <row r="189" spans="1:9" ht="22.5" x14ac:dyDescent="0.2">
      <c r="A189" s="27" t="s">
        <v>121</v>
      </c>
      <c r="B189" s="24">
        <v>91699000668</v>
      </c>
      <c r="C189" s="25" t="s">
        <v>25</v>
      </c>
      <c r="D189" s="1">
        <v>6402</v>
      </c>
      <c r="E189" s="2" t="s">
        <v>13</v>
      </c>
      <c r="F189" s="2" t="s">
        <v>14</v>
      </c>
      <c r="G189" s="3" t="s">
        <v>5</v>
      </c>
      <c r="H189" s="4">
        <v>9</v>
      </c>
      <c r="I189" s="5">
        <v>9000</v>
      </c>
    </row>
    <row r="190" spans="1:9" ht="22.5" x14ac:dyDescent="0.2">
      <c r="A190" s="27" t="s">
        <v>121</v>
      </c>
      <c r="B190" s="24">
        <v>91699000668</v>
      </c>
      <c r="C190" s="25" t="s">
        <v>25</v>
      </c>
      <c r="D190" s="1">
        <v>6402</v>
      </c>
      <c r="E190" s="2" t="s">
        <v>13</v>
      </c>
      <c r="F190" s="2" t="s">
        <v>244</v>
      </c>
      <c r="G190" s="3" t="s">
        <v>5</v>
      </c>
      <c r="H190" s="4">
        <v>47.7</v>
      </c>
      <c r="I190" s="5">
        <v>47700</v>
      </c>
    </row>
    <row r="191" spans="1:9" x14ac:dyDescent="0.2">
      <c r="A191" s="27" t="s">
        <v>204</v>
      </c>
      <c r="B191" s="24">
        <v>91699000669</v>
      </c>
      <c r="C191" s="25" t="s">
        <v>25</v>
      </c>
      <c r="D191" s="1">
        <v>6402</v>
      </c>
      <c r="E191" s="2" t="s">
        <v>13</v>
      </c>
      <c r="F191" s="2" t="s">
        <v>244</v>
      </c>
      <c r="G191" s="3" t="s">
        <v>5</v>
      </c>
      <c r="H191" s="4">
        <v>209</v>
      </c>
      <c r="I191" s="5">
        <v>209950</v>
      </c>
    </row>
    <row r="192" spans="1:9" ht="22.5" x14ac:dyDescent="0.2">
      <c r="A192" s="27" t="s">
        <v>62</v>
      </c>
      <c r="B192" s="24">
        <v>91699000672</v>
      </c>
      <c r="C192" s="25" t="s">
        <v>25</v>
      </c>
      <c r="D192" s="1">
        <v>6402</v>
      </c>
      <c r="E192" s="2" t="s">
        <v>13</v>
      </c>
      <c r="F192" s="6" t="s">
        <v>157</v>
      </c>
      <c r="G192" s="3" t="s">
        <v>5</v>
      </c>
      <c r="H192" s="4">
        <v>21.4</v>
      </c>
      <c r="I192" s="5">
        <v>21383.94</v>
      </c>
    </row>
    <row r="193" spans="1:9" x14ac:dyDescent="0.2">
      <c r="A193" s="27" t="s">
        <v>62</v>
      </c>
      <c r="B193" s="24">
        <v>91699000672</v>
      </c>
      <c r="C193" s="25" t="s">
        <v>25</v>
      </c>
      <c r="D193" s="1">
        <v>6402</v>
      </c>
      <c r="E193" s="2" t="s">
        <v>13</v>
      </c>
      <c r="F193" s="2" t="s">
        <v>14</v>
      </c>
      <c r="G193" s="3" t="s">
        <v>5</v>
      </c>
      <c r="H193" s="4">
        <v>29.4</v>
      </c>
      <c r="I193" s="5">
        <v>29414.2</v>
      </c>
    </row>
    <row r="194" spans="1:9" x14ac:dyDescent="0.2">
      <c r="A194" s="27" t="s">
        <v>62</v>
      </c>
      <c r="B194" s="24">
        <v>91699000672</v>
      </c>
      <c r="C194" s="25" t="s">
        <v>25</v>
      </c>
      <c r="D194" s="1">
        <v>6402</v>
      </c>
      <c r="E194" s="2" t="s">
        <v>13</v>
      </c>
      <c r="F194" s="2" t="s">
        <v>244</v>
      </c>
      <c r="G194" s="3" t="s">
        <v>5</v>
      </c>
      <c r="H194" s="4">
        <v>16.3</v>
      </c>
      <c r="I194" s="5">
        <v>16250</v>
      </c>
    </row>
    <row r="195" spans="1:9" ht="22.5" x14ac:dyDescent="0.2">
      <c r="A195" s="27" t="s">
        <v>122</v>
      </c>
      <c r="B195" s="24">
        <v>91699000670</v>
      </c>
      <c r="C195" s="25" t="s">
        <v>25</v>
      </c>
      <c r="D195" s="1">
        <v>6402</v>
      </c>
      <c r="E195" s="2" t="s">
        <v>13</v>
      </c>
      <c r="F195" s="2" t="s">
        <v>14</v>
      </c>
      <c r="G195" s="3" t="s">
        <v>5</v>
      </c>
      <c r="H195" s="4">
        <v>83.3</v>
      </c>
      <c r="I195" s="5">
        <v>83276</v>
      </c>
    </row>
    <row r="196" spans="1:9" ht="22.5" x14ac:dyDescent="0.2">
      <c r="A196" s="27" t="s">
        <v>122</v>
      </c>
      <c r="B196" s="24">
        <v>91699000670</v>
      </c>
      <c r="C196" s="25" t="s">
        <v>25</v>
      </c>
      <c r="D196" s="1">
        <v>6402</v>
      </c>
      <c r="E196" s="2" t="s">
        <v>13</v>
      </c>
      <c r="F196" s="2" t="s">
        <v>244</v>
      </c>
      <c r="G196" s="3" t="s">
        <v>5</v>
      </c>
      <c r="H196" s="4">
        <v>280.7</v>
      </c>
      <c r="I196" s="5">
        <v>280675</v>
      </c>
    </row>
    <row r="197" spans="1:9" ht="22.5" x14ac:dyDescent="0.2">
      <c r="A197" s="27" t="s">
        <v>122</v>
      </c>
      <c r="B197" s="24">
        <v>91699000670</v>
      </c>
      <c r="C197" s="25" t="s">
        <v>25</v>
      </c>
      <c r="D197" s="1">
        <v>6402</v>
      </c>
      <c r="E197" s="2" t="s">
        <v>13</v>
      </c>
      <c r="F197" s="2" t="s">
        <v>242</v>
      </c>
      <c r="G197" s="3" t="s">
        <v>5</v>
      </c>
      <c r="H197" s="4">
        <v>129.4</v>
      </c>
      <c r="I197" s="5">
        <v>129421.3</v>
      </c>
    </row>
    <row r="198" spans="1:9" ht="22.5" x14ac:dyDescent="0.2">
      <c r="A198" s="31" t="s">
        <v>206</v>
      </c>
      <c r="B198" s="24">
        <v>91699000905</v>
      </c>
      <c r="C198" s="25" t="s">
        <v>124</v>
      </c>
      <c r="D198" s="1">
        <v>6402</v>
      </c>
      <c r="E198" s="2" t="s">
        <v>13</v>
      </c>
      <c r="F198" s="2" t="s">
        <v>14</v>
      </c>
      <c r="G198" s="3" t="s">
        <v>5</v>
      </c>
      <c r="H198" s="4">
        <v>1.5</v>
      </c>
      <c r="I198" s="5">
        <v>1543.22</v>
      </c>
    </row>
    <row r="199" spans="1:9" x14ac:dyDescent="0.2">
      <c r="A199" s="31" t="s">
        <v>207</v>
      </c>
      <c r="B199" s="24">
        <v>91699000910</v>
      </c>
      <c r="C199" s="25" t="s">
        <v>124</v>
      </c>
      <c r="D199" s="1">
        <v>6402</v>
      </c>
      <c r="E199" s="2" t="s">
        <v>13</v>
      </c>
      <c r="F199" s="2" t="s">
        <v>14</v>
      </c>
      <c r="G199" s="3" t="s">
        <v>5</v>
      </c>
      <c r="H199" s="4">
        <v>117.6</v>
      </c>
      <c r="I199" s="5">
        <v>117630</v>
      </c>
    </row>
    <row r="200" spans="1:9" ht="22.5" x14ac:dyDescent="0.2">
      <c r="A200" s="27" t="s">
        <v>123</v>
      </c>
      <c r="B200" s="24">
        <v>91699000675</v>
      </c>
      <c r="C200" s="25" t="s">
        <v>124</v>
      </c>
      <c r="D200" s="1">
        <v>6402</v>
      </c>
      <c r="E200" s="2" t="s">
        <v>13</v>
      </c>
      <c r="F200" s="6" t="s">
        <v>157</v>
      </c>
      <c r="G200" s="3" t="s">
        <v>5</v>
      </c>
      <c r="H200" s="4">
        <v>392.1</v>
      </c>
      <c r="I200" s="5">
        <v>392055</v>
      </c>
    </row>
    <row r="201" spans="1:9" x14ac:dyDescent="0.2">
      <c r="A201" s="27" t="s">
        <v>123</v>
      </c>
      <c r="B201" s="24">
        <v>91699000675</v>
      </c>
      <c r="C201" s="25" t="s">
        <v>124</v>
      </c>
      <c r="D201" s="1">
        <v>6402</v>
      </c>
      <c r="E201" s="2" t="s">
        <v>13</v>
      </c>
      <c r="F201" s="2" t="s">
        <v>244</v>
      </c>
      <c r="G201" s="3" t="s">
        <v>5</v>
      </c>
      <c r="H201" s="4">
        <v>1.4</v>
      </c>
      <c r="I201" s="5">
        <v>1400</v>
      </c>
    </row>
    <row r="202" spans="1:9" ht="22.5" x14ac:dyDescent="0.2">
      <c r="A202" s="27" t="s">
        <v>208</v>
      </c>
      <c r="B202" s="24">
        <v>91699000676</v>
      </c>
      <c r="C202" s="25" t="s">
        <v>124</v>
      </c>
      <c r="D202" s="1">
        <v>6402</v>
      </c>
      <c r="E202" s="2" t="s">
        <v>13</v>
      </c>
      <c r="F202" s="6" t="s">
        <v>157</v>
      </c>
      <c r="G202" s="3" t="s">
        <v>5</v>
      </c>
      <c r="H202" s="4">
        <v>10.1</v>
      </c>
      <c r="I202" s="5">
        <v>10110</v>
      </c>
    </row>
    <row r="203" spans="1:9" x14ac:dyDescent="0.2">
      <c r="A203" s="27" t="s">
        <v>208</v>
      </c>
      <c r="B203" s="24">
        <v>91699000676</v>
      </c>
      <c r="C203" s="25" t="s">
        <v>124</v>
      </c>
      <c r="D203" s="1">
        <v>6402</v>
      </c>
      <c r="E203" s="2" t="s">
        <v>13</v>
      </c>
      <c r="F203" s="2" t="s">
        <v>14</v>
      </c>
      <c r="G203" s="3" t="s">
        <v>5</v>
      </c>
      <c r="H203" s="4">
        <v>5.8</v>
      </c>
      <c r="I203" s="5">
        <v>5837</v>
      </c>
    </row>
    <row r="204" spans="1:9" x14ac:dyDescent="0.2">
      <c r="A204" s="27" t="s">
        <v>125</v>
      </c>
      <c r="B204" s="24">
        <v>91699000677</v>
      </c>
      <c r="C204" s="25" t="s">
        <v>124</v>
      </c>
      <c r="D204" s="1">
        <v>6402</v>
      </c>
      <c r="E204" s="2" t="s">
        <v>13</v>
      </c>
      <c r="F204" s="2" t="s">
        <v>14</v>
      </c>
      <c r="G204" s="3" t="s">
        <v>5</v>
      </c>
      <c r="H204" s="4">
        <v>10.8</v>
      </c>
      <c r="I204" s="5">
        <v>10807.16</v>
      </c>
    </row>
    <row r="205" spans="1:9" x14ac:dyDescent="0.2">
      <c r="A205" s="27" t="s">
        <v>125</v>
      </c>
      <c r="B205" s="24">
        <v>91699000677</v>
      </c>
      <c r="C205" s="25" t="s">
        <v>124</v>
      </c>
      <c r="D205" s="1">
        <v>6402</v>
      </c>
      <c r="E205" s="2" t="s">
        <v>13</v>
      </c>
      <c r="F205" s="2" t="s">
        <v>244</v>
      </c>
      <c r="G205" s="3" t="s">
        <v>5</v>
      </c>
      <c r="H205" s="4">
        <v>2.7</v>
      </c>
      <c r="I205" s="5">
        <v>2700</v>
      </c>
    </row>
    <row r="206" spans="1:9" x14ac:dyDescent="0.2">
      <c r="A206" s="27" t="s">
        <v>213</v>
      </c>
      <c r="B206" s="24">
        <v>91699000718</v>
      </c>
      <c r="C206" s="25" t="s">
        <v>214</v>
      </c>
      <c r="D206" s="1">
        <v>6402</v>
      </c>
      <c r="E206" s="2" t="s">
        <v>13</v>
      </c>
      <c r="F206" s="2" t="s">
        <v>14</v>
      </c>
      <c r="G206" s="3" t="s">
        <v>5</v>
      </c>
      <c r="H206" s="4">
        <v>113.3</v>
      </c>
      <c r="I206" s="5">
        <v>113280</v>
      </c>
    </row>
    <row r="207" spans="1:9" x14ac:dyDescent="0.2">
      <c r="A207" s="27" t="s">
        <v>213</v>
      </c>
      <c r="B207" s="24">
        <v>91699000718</v>
      </c>
      <c r="C207" s="25" t="s">
        <v>214</v>
      </c>
      <c r="D207" s="1">
        <v>6402</v>
      </c>
      <c r="E207" s="2" t="s">
        <v>13</v>
      </c>
      <c r="F207" s="2" t="s">
        <v>244</v>
      </c>
      <c r="G207" s="3" t="s">
        <v>5</v>
      </c>
      <c r="H207" s="4">
        <v>46.2</v>
      </c>
      <c r="I207" s="5">
        <v>46200</v>
      </c>
    </row>
    <row r="208" spans="1:9" ht="22.5" x14ac:dyDescent="0.2">
      <c r="A208" s="27" t="s">
        <v>220</v>
      </c>
      <c r="B208" s="24">
        <v>91699001325</v>
      </c>
      <c r="C208" s="25" t="s">
        <v>65</v>
      </c>
      <c r="D208" s="1">
        <v>6402</v>
      </c>
      <c r="E208" s="2" t="s">
        <v>13</v>
      </c>
      <c r="F208" s="2" t="s">
        <v>14</v>
      </c>
      <c r="G208" s="3" t="s">
        <v>5</v>
      </c>
      <c r="H208" s="4">
        <v>26.6</v>
      </c>
      <c r="I208" s="5">
        <v>26561</v>
      </c>
    </row>
    <row r="209" spans="1:9" ht="22.5" x14ac:dyDescent="0.2">
      <c r="A209" s="27" t="s">
        <v>221</v>
      </c>
      <c r="B209" s="24">
        <v>91699000694</v>
      </c>
      <c r="C209" s="25" t="s">
        <v>65</v>
      </c>
      <c r="D209" s="1">
        <v>6402</v>
      </c>
      <c r="E209" s="2" t="s">
        <v>13</v>
      </c>
      <c r="F209" s="2" t="s">
        <v>14</v>
      </c>
      <c r="G209" s="3" t="s">
        <v>5</v>
      </c>
      <c r="H209" s="4">
        <v>381.1</v>
      </c>
      <c r="I209" s="5">
        <v>381101</v>
      </c>
    </row>
    <row r="210" spans="1:9" ht="13.5" customHeight="1" x14ac:dyDescent="0.2">
      <c r="A210" s="27" t="s">
        <v>222</v>
      </c>
      <c r="B210" s="24">
        <v>91699001539</v>
      </c>
      <c r="C210" s="25" t="s">
        <v>66</v>
      </c>
      <c r="D210" s="1">
        <v>6402</v>
      </c>
      <c r="E210" s="2" t="s">
        <v>13</v>
      </c>
      <c r="F210" s="2" t="s">
        <v>14</v>
      </c>
      <c r="G210" s="3" t="s">
        <v>5</v>
      </c>
      <c r="H210" s="4">
        <v>1105.3</v>
      </c>
      <c r="I210" s="5">
        <v>1105345.8600000001</v>
      </c>
    </row>
    <row r="211" spans="1:9" ht="13.5" customHeight="1" x14ac:dyDescent="0.2">
      <c r="A211" s="31" t="s">
        <v>64</v>
      </c>
      <c r="B211" s="24">
        <v>91699000701</v>
      </c>
      <c r="C211" s="25" t="s">
        <v>66</v>
      </c>
      <c r="D211" s="1">
        <v>6402</v>
      </c>
      <c r="E211" s="2" t="s">
        <v>13</v>
      </c>
      <c r="F211" s="2" t="s">
        <v>244</v>
      </c>
      <c r="G211" s="3" t="s">
        <v>5</v>
      </c>
      <c r="H211" s="4">
        <v>22.8</v>
      </c>
      <c r="I211" s="5">
        <v>22800</v>
      </c>
    </row>
    <row r="212" spans="1:9" ht="22.5" x14ac:dyDescent="0.2">
      <c r="A212" s="27" t="s">
        <v>225</v>
      </c>
      <c r="B212" s="24">
        <v>91699001347</v>
      </c>
      <c r="C212" s="25" t="s">
        <v>51</v>
      </c>
      <c r="D212" s="1">
        <v>6402</v>
      </c>
      <c r="E212" s="2" t="s">
        <v>13</v>
      </c>
      <c r="F212" s="2" t="s">
        <v>243</v>
      </c>
      <c r="G212" s="3" t="s">
        <v>5</v>
      </c>
      <c r="H212" s="4">
        <v>13.9</v>
      </c>
      <c r="I212" s="5">
        <v>13855</v>
      </c>
    </row>
    <row r="213" spans="1:9" ht="22.5" x14ac:dyDescent="0.2">
      <c r="A213" s="27" t="s">
        <v>50</v>
      </c>
      <c r="B213" s="24">
        <v>91699000705</v>
      </c>
      <c r="C213" s="25" t="s">
        <v>51</v>
      </c>
      <c r="D213" s="1">
        <v>6402</v>
      </c>
      <c r="E213" s="2" t="s">
        <v>13</v>
      </c>
      <c r="F213" s="2" t="s">
        <v>14</v>
      </c>
      <c r="G213" s="3" t="s">
        <v>5</v>
      </c>
      <c r="H213" s="4">
        <v>2.1</v>
      </c>
      <c r="I213" s="5">
        <v>2100</v>
      </c>
    </row>
    <row r="214" spans="1:9" ht="22.5" x14ac:dyDescent="0.2">
      <c r="A214" s="27" t="s">
        <v>50</v>
      </c>
      <c r="B214" s="24">
        <v>91699000705</v>
      </c>
      <c r="C214" s="25" t="s">
        <v>51</v>
      </c>
      <c r="D214" s="1">
        <v>6402</v>
      </c>
      <c r="E214" s="2" t="s">
        <v>13</v>
      </c>
      <c r="F214" s="2" t="s">
        <v>244</v>
      </c>
      <c r="G214" s="3" t="s">
        <v>5</v>
      </c>
      <c r="H214" s="4">
        <v>5.9</v>
      </c>
      <c r="I214" s="5">
        <v>5900</v>
      </c>
    </row>
    <row r="215" spans="1:9" ht="22.5" x14ac:dyDescent="0.2">
      <c r="A215" s="27" t="s">
        <v>226</v>
      </c>
      <c r="B215" s="24">
        <v>91699000707</v>
      </c>
      <c r="C215" s="25" t="s">
        <v>51</v>
      </c>
      <c r="D215" s="1">
        <v>6402</v>
      </c>
      <c r="E215" s="2" t="s">
        <v>13</v>
      </c>
      <c r="F215" s="6" t="s">
        <v>157</v>
      </c>
      <c r="G215" s="3" t="s">
        <v>5</v>
      </c>
      <c r="H215" s="4">
        <v>144.5</v>
      </c>
      <c r="I215" s="5">
        <v>144465</v>
      </c>
    </row>
    <row r="216" spans="1:9" ht="22.5" x14ac:dyDescent="0.2">
      <c r="A216" s="27" t="s">
        <v>226</v>
      </c>
      <c r="B216" s="24">
        <v>91699000707</v>
      </c>
      <c r="C216" s="25" t="s">
        <v>51</v>
      </c>
      <c r="D216" s="1">
        <v>6402</v>
      </c>
      <c r="E216" s="2" t="s">
        <v>13</v>
      </c>
      <c r="F216" s="2" t="s">
        <v>14</v>
      </c>
      <c r="G216" s="3" t="s">
        <v>5</v>
      </c>
      <c r="H216" s="4">
        <v>137.80000000000001</v>
      </c>
      <c r="I216" s="5">
        <v>137826</v>
      </c>
    </row>
    <row r="217" spans="1:9" ht="22.5" x14ac:dyDescent="0.2">
      <c r="A217" s="27" t="s">
        <v>226</v>
      </c>
      <c r="B217" s="24">
        <v>91699000707</v>
      </c>
      <c r="C217" s="25" t="s">
        <v>51</v>
      </c>
      <c r="D217" s="1">
        <v>6402</v>
      </c>
      <c r="E217" s="2" t="s">
        <v>13</v>
      </c>
      <c r="F217" s="2" t="s">
        <v>244</v>
      </c>
      <c r="G217" s="3" t="s">
        <v>5</v>
      </c>
      <c r="H217" s="4">
        <v>90.2</v>
      </c>
      <c r="I217" s="5">
        <v>90250</v>
      </c>
    </row>
    <row r="218" spans="1:9" ht="22.5" x14ac:dyDescent="0.2">
      <c r="A218" s="27" t="s">
        <v>126</v>
      </c>
      <c r="B218" s="24">
        <v>91699000711</v>
      </c>
      <c r="C218" s="25" t="s">
        <v>127</v>
      </c>
      <c r="D218" s="1">
        <v>6402</v>
      </c>
      <c r="E218" s="2" t="s">
        <v>13</v>
      </c>
      <c r="F218" s="2" t="s">
        <v>244</v>
      </c>
      <c r="G218" s="3" t="s">
        <v>5</v>
      </c>
      <c r="H218" s="4">
        <v>78.2</v>
      </c>
      <c r="I218" s="5">
        <v>78160</v>
      </c>
    </row>
    <row r="219" spans="1:9" x14ac:dyDescent="0.2">
      <c r="A219" s="27" t="s">
        <v>229</v>
      </c>
      <c r="B219" s="24">
        <v>91699000713</v>
      </c>
      <c r="C219" s="25" t="s">
        <v>26</v>
      </c>
      <c r="D219" s="1">
        <v>6402</v>
      </c>
      <c r="E219" s="2" t="s">
        <v>13</v>
      </c>
      <c r="F219" s="2" t="s">
        <v>244</v>
      </c>
      <c r="G219" s="3" t="s">
        <v>5</v>
      </c>
      <c r="H219" s="4">
        <v>16.5</v>
      </c>
      <c r="I219" s="5">
        <v>16500</v>
      </c>
    </row>
    <row r="220" spans="1:9" x14ac:dyDescent="0.2">
      <c r="A220" s="27" t="s">
        <v>37</v>
      </c>
      <c r="B220" s="24">
        <v>91699000714</v>
      </c>
      <c r="C220" s="25" t="s">
        <v>26</v>
      </c>
      <c r="D220" s="1">
        <v>6402</v>
      </c>
      <c r="E220" s="2" t="s">
        <v>13</v>
      </c>
      <c r="F220" s="2" t="s">
        <v>244</v>
      </c>
      <c r="G220" s="3" t="s">
        <v>5</v>
      </c>
      <c r="H220" s="4">
        <v>19</v>
      </c>
      <c r="I220" s="5">
        <v>19000</v>
      </c>
    </row>
    <row r="221" spans="1:9" x14ac:dyDescent="0.2">
      <c r="A221" s="27" t="s">
        <v>227</v>
      </c>
      <c r="B221" s="24">
        <v>91699001345</v>
      </c>
      <c r="C221" s="25" t="s">
        <v>228</v>
      </c>
      <c r="D221" s="1">
        <v>6402</v>
      </c>
      <c r="E221" s="2" t="s">
        <v>13</v>
      </c>
      <c r="F221" s="2" t="s">
        <v>244</v>
      </c>
      <c r="G221" s="3" t="s">
        <v>5</v>
      </c>
      <c r="H221" s="4">
        <v>134.30000000000001</v>
      </c>
      <c r="I221" s="5">
        <v>134275</v>
      </c>
    </row>
    <row r="222" spans="1:9" ht="22.5" x14ac:dyDescent="0.2">
      <c r="A222" s="27" t="s">
        <v>128</v>
      </c>
      <c r="B222" s="24">
        <v>91699001341</v>
      </c>
      <c r="C222" s="25" t="s">
        <v>129</v>
      </c>
      <c r="D222" s="1">
        <v>6402</v>
      </c>
      <c r="E222" s="2" t="s">
        <v>13</v>
      </c>
      <c r="F222" s="6" t="s">
        <v>157</v>
      </c>
      <c r="G222" s="3" t="s">
        <v>5</v>
      </c>
      <c r="H222" s="4">
        <v>424.8</v>
      </c>
      <c r="I222" s="5">
        <v>424816</v>
      </c>
    </row>
    <row r="223" spans="1:9" ht="22.5" x14ac:dyDescent="0.2">
      <c r="A223" s="27" t="s">
        <v>128</v>
      </c>
      <c r="B223" s="24">
        <v>91699001341</v>
      </c>
      <c r="C223" s="25" t="s">
        <v>129</v>
      </c>
      <c r="D223" s="1">
        <v>6402</v>
      </c>
      <c r="E223" s="2" t="s">
        <v>13</v>
      </c>
      <c r="F223" s="2" t="s">
        <v>244</v>
      </c>
      <c r="G223" s="3" t="s">
        <v>5</v>
      </c>
      <c r="H223" s="4">
        <v>62.9</v>
      </c>
      <c r="I223" s="5">
        <v>62900</v>
      </c>
    </row>
    <row r="224" spans="1:9" ht="22.5" x14ac:dyDescent="0.2">
      <c r="A224" s="31" t="s">
        <v>57</v>
      </c>
      <c r="B224" s="24">
        <v>91699001331</v>
      </c>
      <c r="C224" s="25" t="s">
        <v>58</v>
      </c>
      <c r="D224" s="1">
        <v>6402</v>
      </c>
      <c r="E224" s="2" t="s">
        <v>13</v>
      </c>
      <c r="F224" s="2" t="s">
        <v>244</v>
      </c>
      <c r="G224" s="3" t="s">
        <v>5</v>
      </c>
      <c r="H224" s="4">
        <v>162</v>
      </c>
      <c r="I224" s="5">
        <v>162050</v>
      </c>
    </row>
    <row r="225" spans="1:9" ht="22.5" x14ac:dyDescent="0.2">
      <c r="A225" s="31" t="s">
        <v>130</v>
      </c>
      <c r="B225" s="24">
        <v>91699001334</v>
      </c>
      <c r="C225" s="32" t="s">
        <v>131</v>
      </c>
      <c r="D225" s="1">
        <v>6402</v>
      </c>
      <c r="E225" s="2" t="s">
        <v>13</v>
      </c>
      <c r="F225" s="6" t="s">
        <v>157</v>
      </c>
      <c r="G225" s="3" t="s">
        <v>5</v>
      </c>
      <c r="H225" s="4">
        <v>39.200000000000003</v>
      </c>
      <c r="I225" s="5">
        <v>39205.5</v>
      </c>
    </row>
    <row r="226" spans="1:9" ht="22.5" x14ac:dyDescent="0.2">
      <c r="A226" s="27" t="s">
        <v>209</v>
      </c>
      <c r="B226" s="24">
        <v>91699001359</v>
      </c>
      <c r="C226" s="32" t="s">
        <v>210</v>
      </c>
      <c r="D226" s="1">
        <v>6402</v>
      </c>
      <c r="E226" s="2" t="s">
        <v>13</v>
      </c>
      <c r="F226" s="6" t="s">
        <v>157</v>
      </c>
      <c r="G226" s="3" t="s">
        <v>5</v>
      </c>
      <c r="H226" s="4">
        <v>18.7</v>
      </c>
      <c r="I226" s="5">
        <v>18723</v>
      </c>
    </row>
    <row r="227" spans="1:9" x14ac:dyDescent="0.2">
      <c r="A227" s="27" t="s">
        <v>209</v>
      </c>
      <c r="B227" s="24">
        <v>91699001359</v>
      </c>
      <c r="C227" s="32" t="s">
        <v>210</v>
      </c>
      <c r="D227" s="1">
        <v>6402</v>
      </c>
      <c r="E227" s="2" t="s">
        <v>13</v>
      </c>
      <c r="F227" s="2" t="s">
        <v>244</v>
      </c>
      <c r="G227" s="3" t="s">
        <v>5</v>
      </c>
      <c r="H227" s="4">
        <v>12.6</v>
      </c>
      <c r="I227" s="5">
        <v>12600</v>
      </c>
    </row>
    <row r="228" spans="1:9" ht="22.5" x14ac:dyDescent="0.2">
      <c r="A228" s="31" t="s">
        <v>205</v>
      </c>
      <c r="B228" s="24">
        <v>91699001346</v>
      </c>
      <c r="C228" s="32" t="s">
        <v>133</v>
      </c>
      <c r="D228" s="1">
        <v>6402</v>
      </c>
      <c r="E228" s="2" t="s">
        <v>13</v>
      </c>
      <c r="F228" s="2" t="s">
        <v>243</v>
      </c>
      <c r="G228" s="3" t="s">
        <v>5</v>
      </c>
      <c r="H228" s="4">
        <v>0.5</v>
      </c>
      <c r="I228" s="5">
        <v>467.99</v>
      </c>
    </row>
    <row r="229" spans="1:9" ht="22.5" x14ac:dyDescent="0.2">
      <c r="A229" s="31" t="s">
        <v>132</v>
      </c>
      <c r="B229" s="24">
        <v>91699000704</v>
      </c>
      <c r="C229" s="32" t="s">
        <v>133</v>
      </c>
      <c r="D229" s="1">
        <v>6402</v>
      </c>
      <c r="E229" s="2" t="s">
        <v>13</v>
      </c>
      <c r="F229" s="2" t="s">
        <v>244</v>
      </c>
      <c r="G229" s="3" t="s">
        <v>5</v>
      </c>
      <c r="H229" s="4">
        <v>104.3</v>
      </c>
      <c r="I229" s="5">
        <v>104350</v>
      </c>
    </row>
    <row r="230" spans="1:9" ht="15" customHeight="1" x14ac:dyDescent="0.2">
      <c r="A230" s="33" t="s">
        <v>134</v>
      </c>
      <c r="B230" s="24">
        <v>91699000715</v>
      </c>
      <c r="C230" s="25" t="s">
        <v>135</v>
      </c>
      <c r="D230" s="1">
        <v>6402</v>
      </c>
      <c r="E230" s="2" t="s">
        <v>13</v>
      </c>
      <c r="F230" s="2" t="s">
        <v>244</v>
      </c>
      <c r="G230" s="3" t="s">
        <v>5</v>
      </c>
      <c r="H230" s="4">
        <v>107.5</v>
      </c>
      <c r="I230" s="5">
        <v>107525</v>
      </c>
    </row>
    <row r="231" spans="1:9" x14ac:dyDescent="0.2">
      <c r="A231" s="28" t="s">
        <v>136</v>
      </c>
      <c r="B231" s="24">
        <v>91699000679</v>
      </c>
      <c r="C231" s="25" t="s">
        <v>137</v>
      </c>
      <c r="D231" s="1">
        <v>6402</v>
      </c>
      <c r="E231" s="2" t="s">
        <v>13</v>
      </c>
      <c r="F231" s="2" t="s">
        <v>244</v>
      </c>
      <c r="G231" s="3" t="s">
        <v>5</v>
      </c>
      <c r="H231" s="4">
        <v>10.199999999999999</v>
      </c>
      <c r="I231" s="5">
        <v>10219</v>
      </c>
    </row>
    <row r="232" spans="1:9" x14ac:dyDescent="0.2">
      <c r="A232" s="31" t="s">
        <v>33</v>
      </c>
      <c r="B232" s="24">
        <v>91699000681</v>
      </c>
      <c r="C232" s="25" t="s">
        <v>32</v>
      </c>
      <c r="D232" s="1">
        <v>6402</v>
      </c>
      <c r="E232" s="2" t="s">
        <v>13</v>
      </c>
      <c r="F232" s="2" t="s">
        <v>14</v>
      </c>
      <c r="G232" s="3" t="s">
        <v>5</v>
      </c>
      <c r="H232" s="4">
        <v>226</v>
      </c>
      <c r="I232" s="5">
        <v>225950.63</v>
      </c>
    </row>
    <row r="233" spans="1:9" x14ac:dyDescent="0.2">
      <c r="A233" s="31" t="s">
        <v>33</v>
      </c>
      <c r="B233" s="24">
        <v>91699000681</v>
      </c>
      <c r="C233" s="25" t="s">
        <v>32</v>
      </c>
      <c r="D233" s="1">
        <v>6402</v>
      </c>
      <c r="E233" s="2" t="s">
        <v>13</v>
      </c>
      <c r="F233" s="2" t="s">
        <v>244</v>
      </c>
      <c r="G233" s="3" t="s">
        <v>5</v>
      </c>
      <c r="H233" s="4">
        <v>87</v>
      </c>
      <c r="I233" s="5">
        <v>87000</v>
      </c>
    </row>
    <row r="234" spans="1:9" x14ac:dyDescent="0.2">
      <c r="A234" s="27" t="s">
        <v>215</v>
      </c>
      <c r="B234" s="24">
        <v>91699000919</v>
      </c>
      <c r="C234" s="25" t="s">
        <v>152</v>
      </c>
      <c r="D234" s="1">
        <v>6402</v>
      </c>
      <c r="E234" s="2" t="s">
        <v>13</v>
      </c>
      <c r="F234" s="2" t="s">
        <v>14</v>
      </c>
      <c r="G234" s="3" t="s">
        <v>5</v>
      </c>
      <c r="H234" s="4">
        <v>0</v>
      </c>
      <c r="I234" s="5">
        <v>3</v>
      </c>
    </row>
    <row r="235" spans="1:9" x14ac:dyDescent="0.2">
      <c r="A235" s="27" t="s">
        <v>151</v>
      </c>
      <c r="B235" s="24">
        <v>91699000690</v>
      </c>
      <c r="C235" s="25" t="s">
        <v>152</v>
      </c>
      <c r="D235" s="1">
        <v>6402</v>
      </c>
      <c r="E235" s="2" t="s">
        <v>13</v>
      </c>
      <c r="F235" s="2" t="s">
        <v>244</v>
      </c>
      <c r="G235" s="3" t="s">
        <v>5</v>
      </c>
      <c r="H235" s="4">
        <v>18.899999999999999</v>
      </c>
      <c r="I235" s="5">
        <v>18900</v>
      </c>
    </row>
    <row r="236" spans="1:9" ht="22.5" x14ac:dyDescent="0.2">
      <c r="A236" s="27" t="s">
        <v>216</v>
      </c>
      <c r="B236" s="24">
        <v>91699001317</v>
      </c>
      <c r="C236" s="25" t="s">
        <v>217</v>
      </c>
      <c r="D236" s="1">
        <v>6402</v>
      </c>
      <c r="E236" s="2" t="s">
        <v>13</v>
      </c>
      <c r="F236" s="2" t="s">
        <v>243</v>
      </c>
      <c r="G236" s="3" t="s">
        <v>5</v>
      </c>
      <c r="H236" s="4">
        <v>0.7</v>
      </c>
      <c r="I236" s="5">
        <v>722</v>
      </c>
    </row>
    <row r="237" spans="1:9" ht="22.5" x14ac:dyDescent="0.2">
      <c r="A237" s="27" t="s">
        <v>211</v>
      </c>
      <c r="B237" s="24">
        <v>91699001360</v>
      </c>
      <c r="C237" s="25" t="s">
        <v>212</v>
      </c>
      <c r="D237" s="1">
        <v>6402</v>
      </c>
      <c r="E237" s="2" t="s">
        <v>13</v>
      </c>
      <c r="F237" s="2" t="s">
        <v>244</v>
      </c>
      <c r="G237" s="3" t="s">
        <v>5</v>
      </c>
      <c r="H237" s="4">
        <v>42</v>
      </c>
      <c r="I237" s="5">
        <v>42000</v>
      </c>
    </row>
    <row r="238" spans="1:9" ht="22.5" x14ac:dyDescent="0.2">
      <c r="A238" s="28" t="s">
        <v>52</v>
      </c>
      <c r="B238" s="24">
        <v>91699000687</v>
      </c>
      <c r="C238" s="25" t="s">
        <v>138</v>
      </c>
      <c r="D238" s="1">
        <v>6402</v>
      </c>
      <c r="E238" s="2" t="s">
        <v>13</v>
      </c>
      <c r="F238" s="2" t="s">
        <v>243</v>
      </c>
      <c r="G238" s="3" t="s">
        <v>5</v>
      </c>
      <c r="H238" s="4">
        <v>3.4</v>
      </c>
      <c r="I238" s="5">
        <v>3429.75</v>
      </c>
    </row>
    <row r="239" spans="1:9" ht="22.5" x14ac:dyDescent="0.2">
      <c r="A239" s="28" t="s">
        <v>139</v>
      </c>
      <c r="B239" s="24">
        <v>91699000697</v>
      </c>
      <c r="C239" s="25" t="s">
        <v>44</v>
      </c>
      <c r="D239" s="1">
        <v>6402</v>
      </c>
      <c r="E239" s="2" t="s">
        <v>13</v>
      </c>
      <c r="F239" s="2" t="s">
        <v>14</v>
      </c>
      <c r="G239" s="3" t="s">
        <v>5</v>
      </c>
      <c r="H239" s="4">
        <v>2.4</v>
      </c>
      <c r="I239" s="5">
        <v>2377</v>
      </c>
    </row>
    <row r="240" spans="1:9" x14ac:dyDescent="0.2">
      <c r="A240" s="34" t="s">
        <v>140</v>
      </c>
      <c r="B240" s="24">
        <v>91699000717</v>
      </c>
      <c r="C240" s="25" t="s">
        <v>141</v>
      </c>
      <c r="D240" s="1">
        <v>6402</v>
      </c>
      <c r="E240" s="2" t="s">
        <v>13</v>
      </c>
      <c r="F240" s="2" t="s">
        <v>244</v>
      </c>
      <c r="G240" s="3" t="s">
        <v>5</v>
      </c>
      <c r="H240" s="4">
        <v>26.6</v>
      </c>
      <c r="I240" s="5">
        <v>25650</v>
      </c>
    </row>
    <row r="241" spans="1:11" ht="22.5" x14ac:dyDescent="0.2">
      <c r="A241" s="28" t="s">
        <v>180</v>
      </c>
      <c r="B241" s="24">
        <v>91699001328</v>
      </c>
      <c r="C241" s="25" t="s">
        <v>181</v>
      </c>
      <c r="D241" s="1">
        <v>6402</v>
      </c>
      <c r="E241" s="2" t="s">
        <v>13</v>
      </c>
      <c r="F241" s="2" t="s">
        <v>14</v>
      </c>
      <c r="G241" s="3" t="s">
        <v>5</v>
      </c>
      <c r="H241" s="4">
        <v>251.6</v>
      </c>
      <c r="I241" s="5">
        <v>251627.3</v>
      </c>
    </row>
    <row r="242" spans="1:11" x14ac:dyDescent="0.2">
      <c r="A242" s="34" t="s">
        <v>142</v>
      </c>
      <c r="B242" s="24">
        <v>91699000933</v>
      </c>
      <c r="C242" s="25" t="s">
        <v>143</v>
      </c>
      <c r="D242" s="1">
        <v>6402</v>
      </c>
      <c r="E242" s="2" t="s">
        <v>13</v>
      </c>
      <c r="F242" s="2" t="s">
        <v>243</v>
      </c>
      <c r="G242" s="3" t="s">
        <v>5</v>
      </c>
      <c r="H242" s="4">
        <v>9.3000000000000007</v>
      </c>
      <c r="I242" s="5">
        <v>9329.33</v>
      </c>
    </row>
    <row r="243" spans="1:11" ht="22.5" x14ac:dyDescent="0.2">
      <c r="A243" s="34" t="s">
        <v>218</v>
      </c>
      <c r="B243" s="24">
        <v>91699000689</v>
      </c>
      <c r="C243" s="25" t="s">
        <v>143</v>
      </c>
      <c r="D243" s="1">
        <v>6402</v>
      </c>
      <c r="E243" s="2" t="s">
        <v>13</v>
      </c>
      <c r="F243" s="6" t="s">
        <v>157</v>
      </c>
      <c r="G243" s="3" t="s">
        <v>5</v>
      </c>
      <c r="H243" s="4">
        <v>78.400000000000006</v>
      </c>
      <c r="I243" s="5">
        <v>78411</v>
      </c>
    </row>
    <row r="244" spans="1:11" x14ac:dyDescent="0.2">
      <c r="A244" s="27" t="s">
        <v>223</v>
      </c>
      <c r="B244" s="24">
        <v>91699000712</v>
      </c>
      <c r="C244" s="25" t="s">
        <v>224</v>
      </c>
      <c r="D244" s="1">
        <v>6402</v>
      </c>
      <c r="E244" s="2" t="s">
        <v>13</v>
      </c>
      <c r="F244" s="2" t="s">
        <v>244</v>
      </c>
      <c r="G244" s="3" t="s">
        <v>5</v>
      </c>
      <c r="H244" s="4">
        <v>54.6</v>
      </c>
      <c r="I244" s="5">
        <v>54600</v>
      </c>
    </row>
    <row r="245" spans="1:11" x14ac:dyDescent="0.2">
      <c r="A245" s="34" t="s">
        <v>45</v>
      </c>
      <c r="B245" s="24">
        <v>91699000918</v>
      </c>
      <c r="C245" s="25" t="s">
        <v>46</v>
      </c>
      <c r="D245" s="1">
        <v>6402</v>
      </c>
      <c r="E245" s="2" t="s">
        <v>13</v>
      </c>
      <c r="F245" s="2" t="s">
        <v>14</v>
      </c>
      <c r="G245" s="3" t="s">
        <v>5</v>
      </c>
      <c r="H245" s="4">
        <v>58.8</v>
      </c>
      <c r="I245" s="5">
        <v>58809</v>
      </c>
    </row>
    <row r="246" spans="1:11" ht="22.5" x14ac:dyDescent="0.2">
      <c r="A246" s="34" t="s">
        <v>63</v>
      </c>
      <c r="B246" s="24">
        <v>91699000683</v>
      </c>
      <c r="C246" s="25" t="s">
        <v>46</v>
      </c>
      <c r="D246" s="1">
        <v>6402</v>
      </c>
      <c r="E246" s="2" t="s">
        <v>13</v>
      </c>
      <c r="F246" s="2" t="s">
        <v>244</v>
      </c>
      <c r="G246" s="3" t="s">
        <v>5</v>
      </c>
      <c r="H246" s="4">
        <v>396.5</v>
      </c>
      <c r="I246" s="5">
        <v>396525</v>
      </c>
    </row>
    <row r="247" spans="1:11" x14ac:dyDescent="0.2">
      <c r="A247" s="27" t="s">
        <v>219</v>
      </c>
      <c r="B247" s="24">
        <v>91699000983</v>
      </c>
      <c r="C247" s="25" t="s">
        <v>46</v>
      </c>
      <c r="D247" s="1">
        <v>6402</v>
      </c>
      <c r="E247" s="2" t="s">
        <v>13</v>
      </c>
      <c r="F247" s="2" t="s">
        <v>14</v>
      </c>
      <c r="G247" s="3" t="s">
        <v>5</v>
      </c>
      <c r="H247" s="4">
        <v>692.4</v>
      </c>
      <c r="I247" s="5">
        <v>692366.92</v>
      </c>
    </row>
    <row r="248" spans="1:11" ht="22.5" x14ac:dyDescent="0.2">
      <c r="A248" s="27" t="s">
        <v>144</v>
      </c>
      <c r="B248" s="24">
        <v>91699000686</v>
      </c>
      <c r="C248" s="25" t="s">
        <v>145</v>
      </c>
      <c r="D248" s="1">
        <v>6402</v>
      </c>
      <c r="E248" s="2" t="s">
        <v>13</v>
      </c>
      <c r="F248" s="6" t="s">
        <v>157</v>
      </c>
      <c r="G248" s="3" t="s">
        <v>5</v>
      </c>
      <c r="H248" s="4">
        <v>240.8</v>
      </c>
      <c r="I248" s="5">
        <v>240758.8</v>
      </c>
    </row>
    <row r="249" spans="1:11" ht="23.25" thickBot="1" x14ac:dyDescent="0.25">
      <c r="A249" s="27" t="s">
        <v>144</v>
      </c>
      <c r="B249" s="24">
        <v>91699000686</v>
      </c>
      <c r="C249" s="25" t="s">
        <v>145</v>
      </c>
      <c r="D249" s="1">
        <v>6402</v>
      </c>
      <c r="E249" s="2" t="s">
        <v>13</v>
      </c>
      <c r="F249" s="2" t="s">
        <v>244</v>
      </c>
      <c r="G249" s="3" t="s">
        <v>5</v>
      </c>
      <c r="H249" s="4">
        <v>66.900000000000006</v>
      </c>
      <c r="I249" s="5">
        <v>66900</v>
      </c>
    </row>
    <row r="250" spans="1:11" ht="15.95" customHeight="1" thickBot="1" x14ac:dyDescent="0.25">
      <c r="A250" s="63"/>
      <c r="B250" s="64"/>
      <c r="C250" s="35" t="s">
        <v>4</v>
      </c>
      <c r="D250" s="63"/>
      <c r="E250" s="65"/>
      <c r="F250" s="65"/>
      <c r="G250" s="66"/>
      <c r="H250" s="7">
        <f>SUM(H11:H249)</f>
        <v>23098.800000000014</v>
      </c>
      <c r="I250" s="8">
        <f>SUM(I11:I249)</f>
        <v>23098847.509999998</v>
      </c>
      <c r="J250" s="36"/>
      <c r="K250" s="36"/>
    </row>
    <row r="251" spans="1:11" ht="15.95" customHeight="1" x14ac:dyDescent="0.2">
      <c r="A251" s="58"/>
      <c r="B251" s="59"/>
      <c r="C251" s="58"/>
      <c r="D251" s="58"/>
      <c r="E251" s="59"/>
      <c r="F251" s="59"/>
      <c r="G251" s="59"/>
      <c r="H251" s="60"/>
      <c r="I251" s="61"/>
      <c r="J251" s="36"/>
      <c r="K251" s="36"/>
    </row>
    <row r="252" spans="1:11" ht="12" customHeight="1" x14ac:dyDescent="0.2">
      <c r="A252" s="15" t="s">
        <v>154</v>
      </c>
      <c r="B252" s="22"/>
      <c r="C252" s="22"/>
      <c r="D252" s="22"/>
      <c r="E252" s="22"/>
      <c r="F252" s="22"/>
      <c r="G252" s="22"/>
      <c r="H252" s="22"/>
      <c r="I252" s="38"/>
      <c r="J252" s="36"/>
    </row>
    <row r="253" spans="1:11" ht="5.25" customHeight="1" thickBot="1" x14ac:dyDescent="0.25">
      <c r="A253" s="15"/>
      <c r="B253" s="22"/>
      <c r="C253" s="22"/>
      <c r="D253" s="22"/>
      <c r="E253" s="22"/>
      <c r="F253" s="22"/>
      <c r="G253" s="22"/>
      <c r="H253" s="22"/>
      <c r="I253" s="38"/>
      <c r="J253" s="36"/>
    </row>
    <row r="254" spans="1:11" ht="57" thickBot="1" x14ac:dyDescent="0.25">
      <c r="A254" s="39" t="s">
        <v>188</v>
      </c>
      <c r="B254" s="40">
        <v>7163000008</v>
      </c>
      <c r="C254" s="41" t="s">
        <v>12</v>
      </c>
      <c r="D254" s="41">
        <v>6330</v>
      </c>
      <c r="E254" s="42" t="s">
        <v>148</v>
      </c>
      <c r="F254" s="43" t="s">
        <v>168</v>
      </c>
      <c r="G254" s="44" t="s">
        <v>5</v>
      </c>
      <c r="H254" s="45">
        <v>333</v>
      </c>
      <c r="I254" s="46">
        <v>333000</v>
      </c>
      <c r="J254" s="36"/>
    </row>
    <row r="255" spans="1:11" ht="94.5" customHeight="1" thickBot="1" x14ac:dyDescent="0.25">
      <c r="A255" s="39" t="s">
        <v>241</v>
      </c>
      <c r="B255" s="40">
        <v>7163000010</v>
      </c>
      <c r="C255" s="41" t="s">
        <v>24</v>
      </c>
      <c r="D255" s="41">
        <v>6330</v>
      </c>
      <c r="E255" s="42" t="s">
        <v>148</v>
      </c>
      <c r="F255" s="43" t="s">
        <v>168</v>
      </c>
      <c r="G255" s="44" t="s">
        <v>5</v>
      </c>
      <c r="H255" s="45">
        <v>890.4</v>
      </c>
      <c r="I255" s="46">
        <v>890377</v>
      </c>
      <c r="J255" s="36"/>
    </row>
    <row r="256" spans="1:11" ht="81" customHeight="1" thickBot="1" x14ac:dyDescent="0.25">
      <c r="A256" s="39" t="s">
        <v>202</v>
      </c>
      <c r="B256" s="40">
        <v>7163000012</v>
      </c>
      <c r="C256" s="41" t="s">
        <v>48</v>
      </c>
      <c r="D256" s="41">
        <v>6330</v>
      </c>
      <c r="E256" s="42" t="s">
        <v>148</v>
      </c>
      <c r="F256" s="43" t="s">
        <v>168</v>
      </c>
      <c r="G256" s="44" t="s">
        <v>5</v>
      </c>
      <c r="H256" s="45">
        <v>1252.5</v>
      </c>
      <c r="I256" s="46">
        <v>1252500</v>
      </c>
      <c r="J256" s="37"/>
    </row>
    <row r="257" spans="1:11" ht="45.75" thickBot="1" x14ac:dyDescent="0.25">
      <c r="A257" s="39" t="s">
        <v>196</v>
      </c>
      <c r="B257" s="40">
        <v>7163000013</v>
      </c>
      <c r="C257" s="41" t="s">
        <v>30</v>
      </c>
      <c r="D257" s="41">
        <v>6330</v>
      </c>
      <c r="E257" s="42" t="s">
        <v>148</v>
      </c>
      <c r="F257" s="43" t="s">
        <v>197</v>
      </c>
      <c r="G257" s="44" t="s">
        <v>5</v>
      </c>
      <c r="H257" s="45">
        <v>0.3</v>
      </c>
      <c r="I257" s="46">
        <v>230</v>
      </c>
      <c r="J257" s="36"/>
    </row>
    <row r="258" spans="1:11" ht="57" thickBot="1" x14ac:dyDescent="0.25">
      <c r="A258" s="39" t="s">
        <v>199</v>
      </c>
      <c r="B258" s="40">
        <v>7163000013</v>
      </c>
      <c r="C258" s="41" t="s">
        <v>30</v>
      </c>
      <c r="D258" s="41">
        <v>6330</v>
      </c>
      <c r="E258" s="42" t="s">
        <v>148</v>
      </c>
      <c r="F258" s="43" t="s">
        <v>198</v>
      </c>
      <c r="G258" s="44" t="s">
        <v>5</v>
      </c>
      <c r="H258" s="45">
        <v>546.70000000000005</v>
      </c>
      <c r="I258" s="46">
        <v>546720</v>
      </c>
      <c r="J258" s="36"/>
    </row>
    <row r="259" spans="1:11" ht="34.5" thickBot="1" x14ac:dyDescent="0.25">
      <c r="A259" s="39" t="s">
        <v>201</v>
      </c>
      <c r="B259" s="40">
        <v>7163000013</v>
      </c>
      <c r="C259" s="41" t="s">
        <v>30</v>
      </c>
      <c r="D259" s="41">
        <v>6330</v>
      </c>
      <c r="E259" s="42" t="s">
        <v>148</v>
      </c>
      <c r="F259" s="42" t="s">
        <v>200</v>
      </c>
      <c r="G259" s="44" t="s">
        <v>5</v>
      </c>
      <c r="H259" s="45">
        <v>53.3</v>
      </c>
      <c r="I259" s="46">
        <v>53296</v>
      </c>
      <c r="J259" s="36"/>
    </row>
    <row r="260" spans="1:11" ht="45.75" thickBot="1" x14ac:dyDescent="0.25">
      <c r="A260" s="39" t="s">
        <v>203</v>
      </c>
      <c r="B260" s="40">
        <v>7163000014</v>
      </c>
      <c r="C260" s="41" t="s">
        <v>25</v>
      </c>
      <c r="D260" s="41">
        <v>6330</v>
      </c>
      <c r="E260" s="42" t="s">
        <v>148</v>
      </c>
      <c r="F260" s="43" t="s">
        <v>198</v>
      </c>
      <c r="G260" s="44" t="s">
        <v>5</v>
      </c>
      <c r="H260" s="45">
        <v>75</v>
      </c>
      <c r="I260" s="46">
        <v>75000</v>
      </c>
      <c r="J260" s="36"/>
      <c r="K260" s="36"/>
    </row>
    <row r="261" spans="1:11" ht="45.75" thickBot="1" x14ac:dyDescent="0.25">
      <c r="A261" s="39" t="s">
        <v>187</v>
      </c>
      <c r="B261" s="40">
        <v>7163000037</v>
      </c>
      <c r="C261" s="41" t="s">
        <v>137</v>
      </c>
      <c r="D261" s="41">
        <v>6330</v>
      </c>
      <c r="E261" s="42" t="s">
        <v>148</v>
      </c>
      <c r="F261" s="43" t="s">
        <v>168</v>
      </c>
      <c r="G261" s="44" t="s">
        <v>5</v>
      </c>
      <c r="H261" s="45">
        <v>60</v>
      </c>
      <c r="I261" s="46">
        <v>60000</v>
      </c>
      <c r="J261" s="36"/>
      <c r="K261" s="36"/>
    </row>
    <row r="262" spans="1:11" ht="13.5" thickBot="1" x14ac:dyDescent="0.25">
      <c r="A262" s="63" t="s">
        <v>16</v>
      </c>
      <c r="B262" s="64"/>
      <c r="C262" s="35" t="s">
        <v>4</v>
      </c>
      <c r="D262" s="63"/>
      <c r="E262" s="65"/>
      <c r="F262" s="65"/>
      <c r="G262" s="66"/>
      <c r="H262" s="47">
        <f>SUM(H254:H261)</f>
        <v>3211.2000000000007</v>
      </c>
      <c r="I262" s="48">
        <f>SUM(I254:I261)</f>
        <v>3211123</v>
      </c>
      <c r="J262" s="36"/>
    </row>
    <row r="263" spans="1:11" ht="12" customHeight="1" x14ac:dyDescent="0.2">
      <c r="A263" s="22"/>
      <c r="B263" s="22"/>
      <c r="C263" s="22"/>
      <c r="D263" s="22"/>
      <c r="E263" s="22"/>
      <c r="F263" s="22"/>
      <c r="G263" s="22"/>
      <c r="H263" s="22"/>
      <c r="I263" s="38"/>
      <c r="J263" s="36"/>
    </row>
    <row r="264" spans="1:11" x14ac:dyDescent="0.2">
      <c r="A264" s="15" t="s">
        <v>19</v>
      </c>
      <c r="B264" s="22"/>
      <c r="C264" s="22"/>
      <c r="D264" s="22"/>
      <c r="E264" s="22"/>
      <c r="F264" s="22"/>
      <c r="G264" s="22"/>
      <c r="H264" s="22"/>
      <c r="I264" s="22"/>
    </row>
    <row r="265" spans="1:11" ht="4.5" customHeight="1" thickBot="1" x14ac:dyDescent="0.25">
      <c r="A265" s="15"/>
      <c r="B265" s="22"/>
      <c r="C265" s="22"/>
      <c r="D265" s="22"/>
      <c r="E265" s="22"/>
      <c r="F265" s="22"/>
      <c r="G265" s="22"/>
      <c r="H265" s="22"/>
      <c r="I265" s="22"/>
    </row>
    <row r="266" spans="1:11" ht="13.15" customHeight="1" x14ac:dyDescent="0.2">
      <c r="A266" s="90" t="s">
        <v>35</v>
      </c>
      <c r="B266" s="81" t="s">
        <v>6</v>
      </c>
      <c r="C266" s="81" t="s">
        <v>17</v>
      </c>
      <c r="D266" s="84" t="s">
        <v>0</v>
      </c>
      <c r="E266" s="87" t="s">
        <v>1</v>
      </c>
      <c r="F266" s="67" t="s">
        <v>2</v>
      </c>
      <c r="G266" s="67" t="s">
        <v>3</v>
      </c>
      <c r="H266" s="72" t="s">
        <v>8</v>
      </c>
      <c r="I266" s="75" t="s">
        <v>9</v>
      </c>
    </row>
    <row r="267" spans="1:11" x14ac:dyDescent="0.2">
      <c r="A267" s="91"/>
      <c r="B267" s="82"/>
      <c r="C267" s="82"/>
      <c r="D267" s="85"/>
      <c r="E267" s="71"/>
      <c r="F267" s="68"/>
      <c r="G267" s="71"/>
      <c r="H267" s="73"/>
      <c r="I267" s="76"/>
    </row>
    <row r="268" spans="1:11" ht="6.6" customHeight="1" thickBot="1" x14ac:dyDescent="0.25">
      <c r="A268" s="91"/>
      <c r="B268" s="82"/>
      <c r="C268" s="82"/>
      <c r="D268" s="85"/>
      <c r="E268" s="71"/>
      <c r="F268" s="68"/>
      <c r="G268" s="71"/>
      <c r="H268" s="73"/>
      <c r="I268" s="76"/>
    </row>
    <row r="269" spans="1:11" ht="13.5" hidden="1" customHeight="1" thickBot="1" x14ac:dyDescent="0.25">
      <c r="A269" s="92"/>
      <c r="B269" s="93"/>
      <c r="C269" s="93"/>
      <c r="D269" s="94"/>
      <c r="E269" s="95"/>
      <c r="F269" s="95"/>
      <c r="G269" s="95"/>
      <c r="H269" s="88"/>
      <c r="I269" s="89"/>
    </row>
    <row r="270" spans="1:11" ht="32.25" customHeight="1" thickTop="1" x14ac:dyDescent="0.2">
      <c r="A270" s="49" t="s">
        <v>67</v>
      </c>
      <c r="B270" s="50">
        <v>91699000000</v>
      </c>
      <c r="C270" s="51" t="s">
        <v>20</v>
      </c>
      <c r="D270" s="51">
        <v>6402</v>
      </c>
      <c r="E270" s="52" t="s">
        <v>15</v>
      </c>
      <c r="F270" s="52" t="s">
        <v>14</v>
      </c>
      <c r="G270" s="53" t="s">
        <v>5</v>
      </c>
      <c r="H270" s="54">
        <v>6369.1</v>
      </c>
      <c r="I270" s="54">
        <v>6369060.1900000013</v>
      </c>
      <c r="J270" s="36"/>
    </row>
    <row r="271" spans="1:11" ht="41.25" customHeight="1" x14ac:dyDescent="0.2">
      <c r="A271" s="55" t="s">
        <v>232</v>
      </c>
      <c r="B271" s="24">
        <v>91699000000</v>
      </c>
      <c r="C271" s="1" t="s">
        <v>20</v>
      </c>
      <c r="D271" s="1">
        <v>6402</v>
      </c>
      <c r="E271" s="2" t="s">
        <v>15</v>
      </c>
      <c r="F271" s="6" t="s">
        <v>231</v>
      </c>
      <c r="G271" s="3" t="s">
        <v>5</v>
      </c>
      <c r="H271" s="56">
        <v>7384</v>
      </c>
      <c r="I271" s="56">
        <v>7384012.3299999991</v>
      </c>
      <c r="J271" s="36"/>
    </row>
    <row r="272" spans="1:11" ht="72" x14ac:dyDescent="0.2">
      <c r="A272" s="57" t="s">
        <v>146</v>
      </c>
      <c r="B272" s="24">
        <v>91699000000</v>
      </c>
      <c r="C272" s="1" t="s">
        <v>20</v>
      </c>
      <c r="D272" s="1">
        <v>6402</v>
      </c>
      <c r="E272" s="2" t="s">
        <v>15</v>
      </c>
      <c r="F272" s="2" t="s">
        <v>147</v>
      </c>
      <c r="G272" s="3" t="s">
        <v>5</v>
      </c>
      <c r="H272" s="56">
        <v>1264.4000000000001</v>
      </c>
      <c r="I272" s="56">
        <v>1264430</v>
      </c>
    </row>
    <row r="273" spans="1:11" ht="36" x14ac:dyDescent="0.2">
      <c r="A273" s="57" t="s">
        <v>233</v>
      </c>
      <c r="B273" s="24">
        <v>91699000000</v>
      </c>
      <c r="C273" s="1" t="s">
        <v>20</v>
      </c>
      <c r="D273" s="1">
        <v>6402</v>
      </c>
      <c r="E273" s="2" t="s">
        <v>15</v>
      </c>
      <c r="F273" s="2" t="s">
        <v>244</v>
      </c>
      <c r="G273" s="3" t="s">
        <v>5</v>
      </c>
      <c r="H273" s="56">
        <v>6162.0999999999985</v>
      </c>
      <c r="I273" s="56">
        <v>6162134</v>
      </c>
    </row>
    <row r="274" spans="1:11" ht="24" x14ac:dyDescent="0.2">
      <c r="A274" s="57" t="s">
        <v>234</v>
      </c>
      <c r="B274" s="24">
        <v>91699000000</v>
      </c>
      <c r="C274" s="1" t="s">
        <v>20</v>
      </c>
      <c r="D274" s="1">
        <v>6402</v>
      </c>
      <c r="E274" s="2" t="s">
        <v>15</v>
      </c>
      <c r="F274" s="2" t="s">
        <v>243</v>
      </c>
      <c r="G274" s="3" t="s">
        <v>5</v>
      </c>
      <c r="H274" s="56">
        <f>1490</f>
        <v>1490</v>
      </c>
      <c r="I274" s="56">
        <f>1489987.57</f>
        <v>1489987.57</v>
      </c>
    </row>
    <row r="275" spans="1:11" ht="36" x14ac:dyDescent="0.2">
      <c r="A275" s="57" t="s">
        <v>235</v>
      </c>
      <c r="B275" s="24">
        <v>91699000000</v>
      </c>
      <c r="C275" s="1" t="s">
        <v>20</v>
      </c>
      <c r="D275" s="1">
        <v>6402</v>
      </c>
      <c r="E275" s="2" t="s">
        <v>15</v>
      </c>
      <c r="F275" s="2" t="s">
        <v>242</v>
      </c>
      <c r="G275" s="3" t="s">
        <v>5</v>
      </c>
      <c r="H275" s="56">
        <f>429.2</f>
        <v>429.2</v>
      </c>
      <c r="I275" s="56">
        <f>429223.42</f>
        <v>429223.42</v>
      </c>
    </row>
    <row r="276" spans="1:11" ht="24" x14ac:dyDescent="0.2">
      <c r="A276" s="57" t="s">
        <v>236</v>
      </c>
      <c r="B276" s="24">
        <v>91699000000</v>
      </c>
      <c r="C276" s="1" t="s">
        <v>20</v>
      </c>
      <c r="D276" s="1">
        <v>6402</v>
      </c>
      <c r="E276" s="2" t="s">
        <v>15</v>
      </c>
      <c r="F276" s="6" t="s">
        <v>238</v>
      </c>
      <c r="G276" s="3" t="s">
        <v>5</v>
      </c>
      <c r="H276" s="56">
        <v>0.3</v>
      </c>
      <c r="I276" s="56">
        <v>230</v>
      </c>
    </row>
    <row r="277" spans="1:11" ht="24" x14ac:dyDescent="0.2">
      <c r="A277" s="57" t="s">
        <v>237</v>
      </c>
      <c r="B277" s="24">
        <v>91699000000</v>
      </c>
      <c r="C277" s="1" t="s">
        <v>20</v>
      </c>
      <c r="D277" s="1">
        <v>6402</v>
      </c>
      <c r="E277" s="2" t="s">
        <v>15</v>
      </c>
      <c r="F277" s="6" t="s">
        <v>239</v>
      </c>
      <c r="G277" s="3" t="s">
        <v>5</v>
      </c>
      <c r="H277" s="56">
        <f>H261+H254+H255+H256+H258+H260</f>
        <v>3157.6000000000004</v>
      </c>
      <c r="I277" s="56">
        <v>3157597</v>
      </c>
    </row>
    <row r="278" spans="1:11" ht="36.75" thickBot="1" x14ac:dyDescent="0.25">
      <c r="A278" s="57" t="s">
        <v>240</v>
      </c>
      <c r="B278" s="24">
        <v>91699000000</v>
      </c>
      <c r="C278" s="1" t="s">
        <v>20</v>
      </c>
      <c r="D278" s="1">
        <v>6402</v>
      </c>
      <c r="E278" s="2" t="s">
        <v>15</v>
      </c>
      <c r="F278" s="2" t="s">
        <v>200</v>
      </c>
      <c r="G278" s="3" t="s">
        <v>5</v>
      </c>
      <c r="H278" s="56">
        <v>53.3</v>
      </c>
      <c r="I278" s="56">
        <v>53296</v>
      </c>
    </row>
    <row r="279" spans="1:11" ht="15" customHeight="1" thickBot="1" x14ac:dyDescent="0.25">
      <c r="A279" s="63" t="s">
        <v>16</v>
      </c>
      <c r="B279" s="64"/>
      <c r="C279" s="35" t="s">
        <v>4</v>
      </c>
      <c r="D279" s="63"/>
      <c r="E279" s="65"/>
      <c r="F279" s="65"/>
      <c r="G279" s="66"/>
      <c r="H279" s="47">
        <f>SUM(H270:H278)</f>
        <v>26309.999999999996</v>
      </c>
      <c r="I279" s="47">
        <f>SUM(I270:I278)</f>
        <v>26309970.510000002</v>
      </c>
      <c r="J279" s="36"/>
      <c r="K279" s="37"/>
    </row>
    <row r="280" spans="1:11" x14ac:dyDescent="0.2">
      <c r="H280" s="62"/>
      <c r="I280" s="62"/>
      <c r="J280" s="36"/>
    </row>
    <row r="281" spans="1:11" ht="49.5" customHeight="1" x14ac:dyDescent="0.2"/>
    <row r="282" spans="1:11" ht="60" customHeight="1" x14ac:dyDescent="0.2"/>
    <row r="283" spans="1:11" ht="40.5" customHeight="1" x14ac:dyDescent="0.2"/>
  </sheetData>
  <mergeCells count="25">
    <mergeCell ref="H266:H269"/>
    <mergeCell ref="I266:I269"/>
    <mergeCell ref="A279:B279"/>
    <mergeCell ref="D279:G279"/>
    <mergeCell ref="A266:A269"/>
    <mergeCell ref="B266:B269"/>
    <mergeCell ref="C266:C269"/>
    <mergeCell ref="D266:D269"/>
    <mergeCell ref="E266:E269"/>
    <mergeCell ref="F266:F269"/>
    <mergeCell ref="G266:G269"/>
    <mergeCell ref="A262:B262"/>
    <mergeCell ref="D262:G262"/>
    <mergeCell ref="F7:F10"/>
    <mergeCell ref="A3:I3"/>
    <mergeCell ref="A250:B250"/>
    <mergeCell ref="D250:G250"/>
    <mergeCell ref="G7:G10"/>
    <mergeCell ref="H7:H10"/>
    <mergeCell ref="I7:I10"/>
    <mergeCell ref="A7:A10"/>
    <mergeCell ref="B7:B10"/>
    <mergeCell ref="C7:C10"/>
    <mergeCell ref="D7:D10"/>
    <mergeCell ref="E7:E10"/>
  </mergeCells>
  <printOptions horizontalCentered="1" verticalCentered="1"/>
  <pageMargins left="0" right="0" top="0.39370078740157483" bottom="0.39370078740157483" header="0" footer="0"/>
  <pageSetup paperSize="9" scale="67" fitToHeight="5" orientation="portrait" horizontalDpi="4294967295" verticalDpi="4294967295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FV PO MČ</vt:lpstr>
      <vt:lpstr>List1</vt:lpstr>
      <vt:lpstr>'FV PO MČ'!Názvy_tisku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Černoch Michail (MHMP, OVO)</cp:lastModifiedBy>
  <cp:lastPrinted>2023-03-22T13:20:48Z</cp:lastPrinted>
  <dcterms:created xsi:type="dcterms:W3CDTF">2007-04-25T11:27:34Z</dcterms:created>
  <dcterms:modified xsi:type="dcterms:W3CDTF">2023-06-23T09:05:33Z</dcterms:modified>
</cp:coreProperties>
</file>