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15330" windowHeight="4485" activeTab="0"/>
  </bookViews>
  <sheets>
    <sheet name="Výnosy a náklady (2015) 26.1.15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<sst xmlns="http://schemas.openxmlformats.org/spreadsheetml/2006/main" count="55" uniqueCount="55">
  <si>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v tis. Kč</t>
  </si>
  <si>
    <t>Oblast hodnocení</t>
  </si>
  <si>
    <t>Výnosy</t>
  </si>
  <si>
    <t>Náklady</t>
  </si>
  <si>
    <t>Poznámka</t>
  </si>
  <si>
    <t>úplata</t>
  </si>
  <si>
    <t xml:space="preserve">služby </t>
  </si>
  <si>
    <t>opravy</t>
  </si>
  <si>
    <t>výsledek</t>
  </si>
  <si>
    <t>správci</t>
  </si>
  <si>
    <t>a údržba</t>
  </si>
  <si>
    <t>VAS</t>
  </si>
  <si>
    <t>Solid</t>
  </si>
  <si>
    <t>Kolektory Praha</t>
  </si>
  <si>
    <r>
      <t xml:space="preserve">Trade Centre </t>
    </r>
    <r>
      <rPr>
        <sz val="7"/>
        <rFont val="Arial"/>
        <family val="2"/>
      </rPr>
      <t xml:space="preserve"> </t>
    </r>
  </si>
  <si>
    <t>Centra</t>
  </si>
  <si>
    <t>Acton</t>
  </si>
  <si>
    <t>Odpisy nedobytných pohledávek</t>
  </si>
  <si>
    <t>Daň z příjmů z vlastní HČ HMP</t>
  </si>
  <si>
    <t>CELKEM HČ HMP bez MČ</t>
  </si>
  <si>
    <t>Z toho náklady na:</t>
  </si>
  <si>
    <t>Daň z příjmů MČ</t>
  </si>
  <si>
    <t>Hospodářský výsledek po zdanění za vlastní HČ HMP</t>
  </si>
  <si>
    <t xml:space="preserve"> náklady</t>
  </si>
  <si>
    <t>a ostatní</t>
  </si>
  <si>
    <t>PMC Facility</t>
  </si>
  <si>
    <t>Pronájmy pozemků v SVM</t>
  </si>
  <si>
    <t>Tvorba opravných položek</t>
  </si>
  <si>
    <t>Hospodář-</t>
  </si>
  <si>
    <t>ský</t>
  </si>
  <si>
    <t>Sdružení Centra-Austis</t>
  </si>
  <si>
    <t>Správa pozemků celkem</t>
  </si>
  <si>
    <t>Acton (správa pozemků)</t>
  </si>
  <si>
    <t>Urbia</t>
  </si>
  <si>
    <t>Ostatní hospodářská činnost SVM</t>
  </si>
  <si>
    <t>Hospodářská činnost - odbor RFD</t>
  </si>
  <si>
    <t>Odpisy HIM u komerčně využívaných objektů</t>
  </si>
  <si>
    <t>Správa nebytových objektů a staveb celkem</t>
  </si>
  <si>
    <t>Správa nebytových objektů a staveb dle správců</t>
  </si>
  <si>
    <t>Správa bytových objektů dle správců</t>
  </si>
  <si>
    <t>Správa bytových objektů celkem</t>
  </si>
  <si>
    <t>Správa pozemků dle správců</t>
  </si>
  <si>
    <t>Uplatnění cen při prodejích majetku</t>
  </si>
  <si>
    <t>Rezerva na havárie a nepředvídatelné výdaje</t>
  </si>
  <si>
    <t>Technická správa komunikací HMP</t>
  </si>
  <si>
    <t>Liga servis</t>
  </si>
  <si>
    <t>Prodej nemovitostí v SVM</t>
  </si>
  <si>
    <t>Pronájmy objektů v SVM - PVS</t>
  </si>
  <si>
    <t>Hospodářská činnost - ostatní odbory MHMP</t>
  </si>
  <si>
    <t>Pronájmy objektů v SVM - bez PVS</t>
  </si>
  <si>
    <t xml:space="preserve">Poznámka: </t>
  </si>
  <si>
    <t>V řádku "Prodej nemovitostí v SVM" je plánován výnos v celkové výši 540 mil. Kč, z toho 230 mil. Kč</t>
  </si>
  <si>
    <t>tvoří výnos z prodeje bytového fondu.</t>
  </si>
  <si>
    <t>Návrh plánu hospodářské činnosti vlastního hl. m. Prahy na rok 2015</t>
  </si>
  <si>
    <t>Příloha č. 6 k usnesení Zastupitelstva HMP č. 4/3 ze dne 19. 2. 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</si>
</sst>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5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 applyNumberFormat="0">
      <alignment/>
      <protection/>
    </xf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47">
      <alignment/>
      <protection/>
    </xf>
    <xf numFmtId="0" fontId="2" fillId="0" borderId="0" xfId="47" applyFont="1" applyAlignment="1">
      <alignment horizontal="right"/>
      <protection/>
    </xf>
    <xf numFmtId="0" fontId="3" fillId="0" borderId="0" xfId="47" applyFont="1" applyAlignment="1">
      <alignment/>
      <protection/>
    </xf>
    <xf numFmtId="0" fontId="2" fillId="0" borderId="0" xfId="47" applyFont="1" applyAlignment="1">
      <alignment/>
      <protection/>
    </xf>
    <xf numFmtId="0" fontId="0" fillId="0" borderId="0" xfId="47" applyAlignment="1">
      <alignment/>
      <protection/>
    </xf>
    <xf numFmtId="0" fontId="0" fillId="0" borderId="0" xfId="47" applyAlignment="1">
      <alignment horizontal="centerContinuous"/>
      <protection/>
    </xf>
    <xf numFmtId="0" fontId="2" fillId="0" borderId="0" xfId="47" applyFont="1">
      <alignment/>
      <protection/>
    </xf>
    <xf numFmtId="0" fontId="4" fillId="32" borderId="10" xfId="47" applyFont="1" applyFill="1" applyBorder="1" applyAlignment="1">
      <alignment horizontal="left"/>
      <protection/>
    </xf>
    <xf numFmtId="0" fontId="4" fillId="32" borderId="11" xfId="47" applyFont="1" applyFill="1" applyBorder="1" applyAlignment="1">
      <alignment horizontal="center"/>
      <protection/>
    </xf>
    <xf numFmtId="0" fontId="4" fillId="32" borderId="12" xfId="47" applyFont="1" applyFill="1" applyBorder="1" applyAlignment="1">
      <alignment horizontal="centerContinuous"/>
      <protection/>
    </xf>
    <xf numFmtId="0" fontId="2" fillId="32" borderId="13" xfId="47" applyFont="1" applyFill="1" applyBorder="1" applyAlignment="1">
      <alignment horizontal="centerContinuous"/>
      <protection/>
    </xf>
    <xf numFmtId="0" fontId="4" fillId="32" borderId="14" xfId="47" applyFont="1" applyFill="1" applyBorder="1" applyAlignment="1">
      <alignment horizontal="center"/>
      <protection/>
    </xf>
    <xf numFmtId="0" fontId="4" fillId="32" borderId="15" xfId="47" applyFont="1" applyFill="1" applyBorder="1" applyAlignment="1">
      <alignment horizontal="left"/>
      <protection/>
    </xf>
    <xf numFmtId="0" fontId="2" fillId="32" borderId="16" xfId="47" applyFont="1" applyFill="1" applyBorder="1">
      <alignment/>
      <protection/>
    </xf>
    <xf numFmtId="49" fontId="4" fillId="32" borderId="16" xfId="47" applyNumberFormat="1" applyFont="1" applyFill="1" applyBorder="1" applyAlignment="1">
      <alignment horizontal="center"/>
      <protection/>
    </xf>
    <xf numFmtId="0" fontId="4" fillId="32" borderId="16" xfId="47" applyFont="1" applyFill="1" applyBorder="1" applyAlignment="1">
      <alignment horizontal="center"/>
      <protection/>
    </xf>
    <xf numFmtId="0" fontId="4" fillId="32" borderId="17" xfId="47" applyFont="1" applyFill="1" applyBorder="1">
      <alignment/>
      <protection/>
    </xf>
    <xf numFmtId="14" fontId="2" fillId="32" borderId="16" xfId="47" applyNumberFormat="1" applyFont="1" applyFill="1" applyBorder="1">
      <alignment/>
      <protection/>
    </xf>
    <xf numFmtId="0" fontId="4" fillId="0" borderId="18" xfId="47" applyFont="1" applyBorder="1" applyAlignment="1">
      <alignment horizontal="left"/>
      <protection/>
    </xf>
    <xf numFmtId="165" fontId="6" fillId="0" borderId="0" xfId="47" applyNumberFormat="1" applyFont="1" applyBorder="1" applyAlignment="1">
      <alignment horizontal="right"/>
      <protection/>
    </xf>
    <xf numFmtId="3" fontId="6" fillId="32" borderId="19" xfId="47" applyNumberFormat="1" applyFont="1" applyFill="1" applyBorder="1">
      <alignment/>
      <protection/>
    </xf>
    <xf numFmtId="165" fontId="5" fillId="32" borderId="20" xfId="47" applyNumberFormat="1" applyFont="1" applyFill="1" applyBorder="1" applyAlignment="1">
      <alignment horizontal="right"/>
      <protection/>
    </xf>
    <xf numFmtId="165" fontId="6" fillId="0" borderId="0" xfId="47" applyNumberFormat="1" applyFont="1" applyFill="1" applyBorder="1" applyAlignment="1">
      <alignment horizontal="right"/>
      <protection/>
    </xf>
    <xf numFmtId="0" fontId="6" fillId="0" borderId="0" xfId="47" applyFont="1" applyFill="1" applyBorder="1" applyAlignment="1">
      <alignment horizontal="right"/>
      <protection/>
    </xf>
    <xf numFmtId="0" fontId="6" fillId="0" borderId="21" xfId="47" applyFont="1" applyFill="1" applyBorder="1">
      <alignment/>
      <protection/>
    </xf>
    <xf numFmtId="165" fontId="5" fillId="0" borderId="20" xfId="47" applyNumberFormat="1" applyFont="1" applyFill="1" applyBorder="1">
      <alignment/>
      <protection/>
    </xf>
    <xf numFmtId="0" fontId="6" fillId="0" borderId="22" xfId="47" applyFont="1" applyFill="1" applyBorder="1">
      <alignment/>
      <protection/>
    </xf>
    <xf numFmtId="3" fontId="6" fillId="0" borderId="23" xfId="47" applyNumberFormat="1" applyFont="1" applyFill="1" applyBorder="1">
      <alignment/>
      <protection/>
    </xf>
    <xf numFmtId="3" fontId="6" fillId="0" borderId="24" xfId="47" applyNumberFormat="1" applyFont="1" applyFill="1" applyBorder="1">
      <alignment/>
      <protection/>
    </xf>
    <xf numFmtId="0" fontId="5" fillId="0" borderId="25" xfId="47" applyFont="1" applyFill="1" applyBorder="1">
      <alignment/>
      <protection/>
    </xf>
    <xf numFmtId="0" fontId="4" fillId="0" borderId="26" xfId="47" applyFont="1" applyFill="1" applyBorder="1">
      <alignment/>
      <protection/>
    </xf>
    <xf numFmtId="3" fontId="6" fillId="0" borderId="27" xfId="47" applyNumberFormat="1" applyFont="1" applyFill="1" applyBorder="1">
      <alignment/>
      <protection/>
    </xf>
    <xf numFmtId="3" fontId="6" fillId="0" borderId="28" xfId="47" applyNumberFormat="1" applyFont="1" applyFill="1" applyBorder="1">
      <alignment/>
      <protection/>
    </xf>
    <xf numFmtId="3" fontId="4" fillId="0" borderId="29" xfId="47" applyNumberFormat="1" applyFont="1" applyFill="1" applyBorder="1">
      <alignment/>
      <protection/>
    </xf>
    <xf numFmtId="0" fontId="5" fillId="0" borderId="30" xfId="47" applyFont="1" applyFill="1" applyBorder="1">
      <alignment/>
      <protection/>
    </xf>
    <xf numFmtId="165" fontId="5" fillId="0" borderId="31" xfId="47" applyNumberFormat="1" applyFont="1" applyFill="1" applyBorder="1">
      <alignment/>
      <protection/>
    </xf>
    <xf numFmtId="0" fontId="6" fillId="0" borderId="32" xfId="47" applyFont="1" applyFill="1" applyBorder="1">
      <alignment/>
      <protection/>
    </xf>
    <xf numFmtId="165" fontId="5" fillId="0" borderId="20" xfId="47" applyNumberFormat="1" applyFont="1" applyFill="1" applyBorder="1" applyAlignment="1">
      <alignment horizontal="right"/>
      <protection/>
    </xf>
    <xf numFmtId="0" fontId="6" fillId="0" borderId="33" xfId="47" applyFont="1" applyFill="1" applyBorder="1">
      <alignment/>
      <protection/>
    </xf>
    <xf numFmtId="165" fontId="5" fillId="0" borderId="31" xfId="47" applyNumberFormat="1" applyFont="1" applyFill="1" applyBorder="1" applyAlignment="1">
      <alignment horizontal="right"/>
      <protection/>
    </xf>
    <xf numFmtId="0" fontId="1" fillId="0" borderId="33" xfId="47" applyFont="1" applyFill="1" applyBorder="1">
      <alignment/>
      <protection/>
    </xf>
    <xf numFmtId="49" fontId="5" fillId="0" borderId="31" xfId="47" applyNumberFormat="1" applyFont="1" applyFill="1" applyBorder="1" applyAlignment="1">
      <alignment/>
      <protection/>
    </xf>
    <xf numFmtId="0" fontId="6" fillId="0" borderId="34" xfId="47" applyFont="1" applyFill="1" applyBorder="1">
      <alignment/>
      <protection/>
    </xf>
    <xf numFmtId="0" fontId="5" fillId="0" borderId="20" xfId="47" applyFont="1" applyFill="1" applyBorder="1" applyAlignment="1">
      <alignment horizontal="right"/>
      <protection/>
    </xf>
    <xf numFmtId="0" fontId="4" fillId="0" borderId="0" xfId="47" applyFont="1" applyFill="1" applyBorder="1" applyAlignment="1">
      <alignment horizontal="right"/>
      <protection/>
    </xf>
    <xf numFmtId="0" fontId="2" fillId="0" borderId="0" xfId="47" applyFont="1" applyFill="1" applyBorder="1" applyAlignment="1">
      <alignment horizontal="right"/>
      <protection/>
    </xf>
    <xf numFmtId="49" fontId="6" fillId="0" borderId="0" xfId="47" applyNumberFormat="1" applyFont="1" applyFill="1" applyBorder="1" applyAlignment="1">
      <alignment horizontal="right"/>
      <protection/>
    </xf>
    <xf numFmtId="165" fontId="6" fillId="0" borderId="0" xfId="47" applyNumberFormat="1" applyFont="1" applyFill="1" applyBorder="1" applyAlignment="1">
      <alignment horizontal="right"/>
      <protection/>
    </xf>
    <xf numFmtId="165" fontId="5" fillId="32" borderId="20" xfId="47" applyNumberFormat="1" applyFont="1" applyFill="1" applyBorder="1">
      <alignment/>
      <protection/>
    </xf>
    <xf numFmtId="165" fontId="5" fillId="32" borderId="35" xfId="47" applyNumberFormat="1" applyFont="1" applyFill="1" applyBorder="1" applyAlignment="1">
      <alignment horizontal="right"/>
      <protection/>
    </xf>
    <xf numFmtId="165" fontId="5" fillId="32" borderId="20" xfId="47" applyNumberFormat="1" applyFont="1" applyFill="1" applyBorder="1" applyAlignment="1">
      <alignment/>
      <protection/>
    </xf>
    <xf numFmtId="165" fontId="5" fillId="32" borderId="17" xfId="47" applyNumberFormat="1" applyFont="1" applyFill="1" applyBorder="1" applyAlignment="1">
      <alignment horizontal="right"/>
      <protection/>
    </xf>
    <xf numFmtId="0" fontId="1" fillId="0" borderId="0" xfId="47" applyFont="1">
      <alignment/>
      <protection/>
    </xf>
    <xf numFmtId="3" fontId="1" fillId="0" borderId="0" xfId="47" applyNumberFormat="1" applyFont="1">
      <alignment/>
      <protection/>
    </xf>
    <xf numFmtId="1" fontId="1" fillId="0" borderId="0" xfId="47" applyNumberFormat="1" applyFont="1" applyBorder="1">
      <alignment/>
      <protection/>
    </xf>
    <xf numFmtId="0" fontId="6" fillId="0" borderId="36" xfId="47" applyFont="1" applyFill="1" applyBorder="1">
      <alignment/>
      <protection/>
    </xf>
    <xf numFmtId="165" fontId="5" fillId="0" borderId="37" xfId="47" applyNumberFormat="1" applyFont="1" applyFill="1" applyBorder="1">
      <alignment/>
      <protection/>
    </xf>
    <xf numFmtId="0" fontId="6" fillId="32" borderId="32" xfId="47" applyFont="1" applyFill="1" applyBorder="1">
      <alignment/>
      <protection/>
    </xf>
    <xf numFmtId="165" fontId="5" fillId="32" borderId="31" xfId="47" applyNumberFormat="1" applyFont="1" applyFill="1" applyBorder="1" applyAlignment="1">
      <alignment horizontal="right"/>
      <protection/>
    </xf>
    <xf numFmtId="0" fontId="0" fillId="0" borderId="0" xfId="47" applyFont="1" applyFill="1">
      <alignment/>
      <protection/>
    </xf>
    <xf numFmtId="0" fontId="0" fillId="0" borderId="0" xfId="47" applyFill="1">
      <alignment/>
      <protection/>
    </xf>
    <xf numFmtId="0" fontId="0" fillId="0" borderId="0" xfId="47" applyFont="1">
      <alignment/>
      <protection/>
    </xf>
    <xf numFmtId="165" fontId="5" fillId="0" borderId="38" xfId="47" applyNumberFormat="1" applyFont="1" applyFill="1" applyBorder="1">
      <alignment/>
      <protection/>
    </xf>
    <xf numFmtId="0" fontId="4" fillId="32" borderId="39" xfId="47" applyFont="1" applyFill="1" applyBorder="1">
      <alignment/>
      <protection/>
    </xf>
    <xf numFmtId="0" fontId="4" fillId="32" borderId="40" xfId="47" applyFont="1" applyFill="1" applyBorder="1">
      <alignment/>
      <protection/>
    </xf>
    <xf numFmtId="165" fontId="5" fillId="32" borderId="41" xfId="47" applyNumberFormat="1" applyFont="1" applyFill="1" applyBorder="1" applyAlignment="1">
      <alignment horizontal="right"/>
      <protection/>
    </xf>
    <xf numFmtId="0" fontId="6" fillId="0" borderId="40" xfId="47" applyFont="1" applyFill="1" applyBorder="1">
      <alignment/>
      <protection/>
    </xf>
    <xf numFmtId="165" fontId="5" fillId="0" borderId="41" xfId="47" applyNumberFormat="1" applyFont="1" applyFill="1" applyBorder="1" applyAlignment="1">
      <alignment horizontal="left"/>
      <protection/>
    </xf>
    <xf numFmtId="0" fontId="6" fillId="0" borderId="42" xfId="47" applyFont="1" applyFill="1" applyBorder="1">
      <alignment/>
      <protection/>
    </xf>
    <xf numFmtId="0" fontId="6" fillId="32" borderId="42" xfId="47" applyFont="1" applyFill="1" applyBorder="1">
      <alignment/>
      <protection/>
    </xf>
    <xf numFmtId="165" fontId="5" fillId="32" borderId="43" xfId="47" applyNumberFormat="1" applyFont="1" applyFill="1" applyBorder="1" applyAlignment="1">
      <alignment horizontal="right"/>
      <protection/>
    </xf>
    <xf numFmtId="165" fontId="5" fillId="0" borderId="43" xfId="47" applyNumberFormat="1" applyFont="1" applyFill="1" applyBorder="1">
      <alignment/>
      <protection/>
    </xf>
    <xf numFmtId="0" fontId="6" fillId="0" borderId="44" xfId="47" applyFont="1" applyFill="1" applyBorder="1">
      <alignment/>
      <protection/>
    </xf>
    <xf numFmtId="165" fontId="5" fillId="0" borderId="43" xfId="47" applyNumberFormat="1" applyFont="1" applyFill="1" applyBorder="1" applyAlignment="1">
      <alignment horizontal="right"/>
      <protection/>
    </xf>
    <xf numFmtId="0" fontId="6" fillId="0" borderId="42" xfId="47" applyFont="1" applyFill="1" applyBorder="1" applyAlignment="1">
      <alignment wrapText="1"/>
      <protection/>
    </xf>
    <xf numFmtId="0" fontId="6" fillId="32" borderId="21" xfId="47" applyFont="1" applyFill="1" applyBorder="1" applyAlignment="1">
      <alignment wrapText="1"/>
      <protection/>
    </xf>
    <xf numFmtId="0" fontId="6" fillId="0" borderId="21" xfId="47" applyFont="1" applyFill="1" applyBorder="1" applyAlignment="1">
      <alignment wrapText="1"/>
      <protection/>
    </xf>
    <xf numFmtId="0" fontId="4" fillId="32" borderId="26" xfId="47" applyFont="1" applyFill="1" applyBorder="1" applyAlignment="1">
      <alignment wrapText="1"/>
      <protection/>
    </xf>
    <xf numFmtId="0" fontId="4" fillId="32" borderId="34" xfId="47" applyFont="1" applyFill="1" applyBorder="1" applyAlignment="1">
      <alignment wrapText="1"/>
      <protection/>
    </xf>
    <xf numFmtId="165" fontId="5" fillId="0" borderId="45" xfId="47" applyNumberFormat="1" applyFont="1" applyFill="1" applyBorder="1" applyAlignment="1">
      <alignment horizontal="right"/>
      <protection/>
    </xf>
    <xf numFmtId="0" fontId="2" fillId="0" borderId="27" xfId="47" applyFont="1" applyBorder="1">
      <alignment/>
      <protection/>
    </xf>
    <xf numFmtId="0" fontId="2" fillId="0" borderId="46" xfId="47" applyFont="1" applyBorder="1">
      <alignment/>
      <protection/>
    </xf>
    <xf numFmtId="0" fontId="4" fillId="32" borderId="46" xfId="47" applyFont="1" applyFill="1" applyBorder="1" applyAlignment="1">
      <alignment horizontal="center"/>
      <protection/>
    </xf>
    <xf numFmtId="0" fontId="2" fillId="0" borderId="35" xfId="47" applyFont="1" applyBorder="1">
      <alignment/>
      <protection/>
    </xf>
    <xf numFmtId="0" fontId="4" fillId="0" borderId="47" xfId="47" applyFont="1" applyFill="1" applyBorder="1" applyAlignment="1">
      <alignment wrapText="1"/>
      <protection/>
    </xf>
    <xf numFmtId="0" fontId="6" fillId="32" borderId="21" xfId="47" applyFont="1" applyFill="1" applyBorder="1" applyAlignment="1">
      <alignment/>
      <protection/>
    </xf>
    <xf numFmtId="165" fontId="5" fillId="0" borderId="31" xfId="47" applyNumberFormat="1" applyFont="1" applyFill="1" applyBorder="1" applyAlignment="1">
      <alignment horizontal="left"/>
      <protection/>
    </xf>
    <xf numFmtId="3" fontId="6" fillId="0" borderId="48" xfId="47" applyNumberFormat="1" applyFont="1" applyFill="1" applyBorder="1">
      <alignment/>
      <protection/>
    </xf>
    <xf numFmtId="0" fontId="1" fillId="0" borderId="0" xfId="47" applyFont="1" applyFill="1">
      <alignment/>
      <protection/>
    </xf>
    <xf numFmtId="3" fontId="6" fillId="0" borderId="49" xfId="47" applyNumberFormat="1" applyFont="1" applyFill="1" applyBorder="1">
      <alignment/>
      <protection/>
    </xf>
    <xf numFmtId="3" fontId="6" fillId="0" borderId="50" xfId="47" applyNumberFormat="1" applyFont="1" applyFill="1" applyBorder="1" applyAlignment="1">
      <alignment horizontal="right"/>
      <protection/>
    </xf>
    <xf numFmtId="3" fontId="6" fillId="0" borderId="50" xfId="47" applyNumberFormat="1" applyFont="1" applyFill="1" applyBorder="1">
      <alignment/>
      <protection/>
    </xf>
    <xf numFmtId="3" fontId="6" fillId="0" borderId="51" xfId="47" applyNumberFormat="1" applyFont="1" applyFill="1" applyBorder="1" applyAlignment="1">
      <alignment horizontal="right"/>
      <protection/>
    </xf>
    <xf numFmtId="3" fontId="6" fillId="0" borderId="51" xfId="47" applyNumberFormat="1" applyFont="1" applyFill="1" applyBorder="1">
      <alignment/>
      <protection/>
    </xf>
    <xf numFmtId="3" fontId="6" fillId="0" borderId="19" xfId="47" applyNumberFormat="1" applyFont="1" applyFill="1" applyBorder="1">
      <alignment/>
      <protection/>
    </xf>
    <xf numFmtId="3" fontId="6" fillId="0" borderId="52" xfId="47" applyNumberFormat="1" applyFont="1" applyFill="1" applyBorder="1">
      <alignment/>
      <protection/>
    </xf>
    <xf numFmtId="3" fontId="6" fillId="0" borderId="53" xfId="47" applyNumberFormat="1" applyFont="1" applyFill="1" applyBorder="1">
      <alignment/>
      <protection/>
    </xf>
    <xf numFmtId="3" fontId="6" fillId="0" borderId="54" xfId="47" applyNumberFormat="1" applyFont="1" applyFill="1" applyBorder="1">
      <alignment/>
      <protection/>
    </xf>
    <xf numFmtId="3" fontId="6" fillId="0" borderId="55" xfId="47" applyNumberFormat="1" applyFont="1" applyFill="1" applyBorder="1">
      <alignment/>
      <protection/>
    </xf>
    <xf numFmtId="3" fontId="6" fillId="0" borderId="56" xfId="47" applyNumberFormat="1" applyFont="1" applyFill="1" applyBorder="1">
      <alignment/>
      <protection/>
    </xf>
    <xf numFmtId="3" fontId="6" fillId="0" borderId="57" xfId="47" applyNumberFormat="1" applyFont="1" applyFill="1" applyBorder="1">
      <alignment/>
      <protection/>
    </xf>
    <xf numFmtId="3" fontId="6" fillId="0" borderId="49" xfId="47" applyNumberFormat="1" applyFont="1" applyFill="1" applyBorder="1">
      <alignment/>
      <protection/>
    </xf>
    <xf numFmtId="3" fontId="6" fillId="0" borderId="50" xfId="47" applyNumberFormat="1" applyFont="1" applyFill="1" applyBorder="1">
      <alignment/>
      <protection/>
    </xf>
    <xf numFmtId="3" fontId="6" fillId="0" borderId="57" xfId="47" applyNumberFormat="1" applyFont="1" applyFill="1" applyBorder="1" applyAlignment="1">
      <alignment/>
      <protection/>
    </xf>
    <xf numFmtId="3" fontId="6" fillId="0" borderId="57" xfId="47" applyNumberFormat="1" applyFont="1" applyFill="1" applyBorder="1" applyAlignment="1">
      <alignment horizontal="right"/>
      <protection/>
    </xf>
    <xf numFmtId="3" fontId="6" fillId="0" borderId="57" xfId="47" applyNumberFormat="1" applyFont="1" applyFill="1" applyBorder="1">
      <alignment/>
      <protection/>
    </xf>
    <xf numFmtId="3" fontId="6" fillId="0" borderId="49" xfId="47" applyNumberFormat="1" applyFont="1" applyFill="1" applyBorder="1" applyAlignment="1">
      <alignment/>
      <protection/>
    </xf>
    <xf numFmtId="3" fontId="6" fillId="0" borderId="49" xfId="47" applyNumberFormat="1" applyFont="1" applyFill="1" applyBorder="1" applyAlignment="1">
      <alignment horizontal="right"/>
      <protection/>
    </xf>
    <xf numFmtId="3" fontId="1" fillId="0" borderId="19" xfId="47" applyNumberFormat="1" applyFont="1" applyFill="1" applyBorder="1">
      <alignment/>
      <protection/>
    </xf>
    <xf numFmtId="3" fontId="6" fillId="0" borderId="58" xfId="47" applyNumberFormat="1" applyFont="1" applyFill="1" applyBorder="1">
      <alignment/>
      <protection/>
    </xf>
    <xf numFmtId="3" fontId="6" fillId="0" borderId="59" xfId="47" applyNumberFormat="1" applyFont="1" applyFill="1" applyBorder="1">
      <alignment/>
      <protection/>
    </xf>
    <xf numFmtId="3" fontId="6" fillId="0" borderId="60" xfId="47" applyNumberFormat="1" applyFont="1" applyFill="1" applyBorder="1">
      <alignment/>
      <protection/>
    </xf>
    <xf numFmtId="3" fontId="6" fillId="0" borderId="19" xfId="47" applyNumberFormat="1" applyFont="1" applyFill="1" applyBorder="1" applyAlignment="1">
      <alignment horizontal="right"/>
      <protection/>
    </xf>
    <xf numFmtId="3" fontId="6" fillId="0" borderId="61" xfId="47" applyNumberFormat="1" applyFont="1" applyFill="1" applyBorder="1">
      <alignment/>
      <protection/>
    </xf>
    <xf numFmtId="3" fontId="6" fillId="0" borderId="61" xfId="47" applyNumberFormat="1" applyFont="1" applyFill="1" applyBorder="1">
      <alignment/>
      <protection/>
    </xf>
    <xf numFmtId="3" fontId="6" fillId="0" borderId="13" xfId="47" applyNumberFormat="1" applyFont="1" applyFill="1" applyBorder="1">
      <alignment/>
      <protection/>
    </xf>
    <xf numFmtId="0" fontId="0" fillId="0" borderId="0" xfId="47" applyFont="1">
      <alignment/>
      <protection/>
    </xf>
    <xf numFmtId="0" fontId="9" fillId="0" borderId="0" xfId="47" applyFont="1">
      <alignment/>
      <protection/>
    </xf>
    <xf numFmtId="0" fontId="10" fillId="0" borderId="0" xfId="47" applyFo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XKopie - HČ rozp.04-tabulka verze 1 z 7.8.0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28.00390625" style="1" customWidth="1"/>
    <col min="2" max="7" width="8.625" style="1" customWidth="1"/>
    <col min="8" max="8" width="13.75390625" style="1" customWidth="1"/>
    <col min="9" max="9" width="2.75390625" style="1" customWidth="1"/>
    <col min="10" max="16384" width="9.125" style="1" customWidth="1"/>
  </cols>
  <sheetData>
    <row r="1" ht="15.75">
      <c r="A1" s="119" t="s">
        <v>54</v>
      </c>
    </row>
    <row r="2" spans="2:9" ht="12.75">
      <c r="B2" s="4"/>
      <c r="C2" s="4"/>
      <c r="D2" s="4"/>
      <c r="E2" s="4"/>
      <c r="F2" s="4"/>
      <c r="G2" s="4"/>
      <c r="I2" s="6"/>
    </row>
    <row r="3" spans="1:9" ht="15">
      <c r="A3" s="3" t="s">
        <v>53</v>
      </c>
      <c r="B3" s="4"/>
      <c r="C3" s="4"/>
      <c r="D3" s="4"/>
      <c r="E3" s="4"/>
      <c r="F3" s="4"/>
      <c r="G3" s="4"/>
      <c r="H3" s="5"/>
      <c r="I3" s="6"/>
    </row>
    <row r="4" spans="1:9" ht="13.5" thickBot="1">
      <c r="A4" s="7"/>
      <c r="B4" s="7"/>
      <c r="C4" s="7"/>
      <c r="D4" s="7"/>
      <c r="E4" s="7"/>
      <c r="F4" s="7"/>
      <c r="G4" s="7"/>
      <c r="H4" s="2" t="s">
        <v>0</v>
      </c>
      <c r="I4" s="2"/>
    </row>
    <row r="5" spans="1:10" ht="12.75">
      <c r="A5" s="8" t="s">
        <v>1</v>
      </c>
      <c r="B5" s="9" t="s">
        <v>2</v>
      </c>
      <c r="C5" s="9" t="s">
        <v>3</v>
      </c>
      <c r="D5" s="10" t="s">
        <v>20</v>
      </c>
      <c r="E5" s="11"/>
      <c r="F5" s="11"/>
      <c r="G5" s="9" t="s">
        <v>28</v>
      </c>
      <c r="H5" s="12" t="s">
        <v>4</v>
      </c>
      <c r="I5" s="45"/>
      <c r="J5" s="53"/>
    </row>
    <row r="6" spans="1:10" ht="12.75">
      <c r="A6" s="13"/>
      <c r="B6" s="14"/>
      <c r="C6" s="14"/>
      <c r="D6" s="15" t="s">
        <v>5</v>
      </c>
      <c r="E6" s="16" t="s">
        <v>6</v>
      </c>
      <c r="F6" s="16" t="s">
        <v>7</v>
      </c>
      <c r="G6" s="16" t="s">
        <v>29</v>
      </c>
      <c r="H6" s="17"/>
      <c r="I6" s="45"/>
      <c r="J6" s="53"/>
    </row>
    <row r="7" spans="1:10" ht="12.75">
      <c r="A7" s="13"/>
      <c r="B7" s="18"/>
      <c r="C7" s="14"/>
      <c r="D7" s="15" t="s">
        <v>9</v>
      </c>
      <c r="E7" s="16" t="s">
        <v>24</v>
      </c>
      <c r="F7" s="16" t="s">
        <v>10</v>
      </c>
      <c r="G7" s="16" t="s">
        <v>8</v>
      </c>
      <c r="H7" s="17"/>
      <c r="I7" s="45"/>
      <c r="J7" s="53"/>
    </row>
    <row r="8" spans="1:10" ht="13.5" thickBot="1">
      <c r="A8" s="19"/>
      <c r="B8" s="81"/>
      <c r="C8" s="82"/>
      <c r="D8" s="82"/>
      <c r="E8" s="83" t="s">
        <v>23</v>
      </c>
      <c r="F8" s="82"/>
      <c r="G8" s="82"/>
      <c r="H8" s="84"/>
      <c r="I8" s="46"/>
      <c r="J8" s="53"/>
    </row>
    <row r="9" spans="1:10" ht="22.5">
      <c r="A9" s="79" t="s">
        <v>39</v>
      </c>
      <c r="B9" s="21"/>
      <c r="C9" s="21"/>
      <c r="D9" s="21"/>
      <c r="E9" s="21"/>
      <c r="F9" s="21"/>
      <c r="G9" s="21"/>
      <c r="H9" s="22"/>
      <c r="I9" s="20"/>
      <c r="J9" s="53"/>
    </row>
    <row r="10" spans="1:10" ht="12.75">
      <c r="A10" s="41" t="s">
        <v>16</v>
      </c>
      <c r="B10" s="90">
        <v>55700</v>
      </c>
      <c r="C10" s="90">
        <f>D10+E10+F10</f>
        <v>52445</v>
      </c>
      <c r="D10" s="90">
        <v>5250</v>
      </c>
      <c r="E10" s="90">
        <v>16875</v>
      </c>
      <c r="F10" s="90">
        <v>30320</v>
      </c>
      <c r="G10" s="90">
        <f>B10-C10</f>
        <v>3255</v>
      </c>
      <c r="H10" s="40"/>
      <c r="I10" s="20"/>
      <c r="J10" s="53"/>
    </row>
    <row r="11" spans="1:10" ht="12.75">
      <c r="A11" s="39" t="s">
        <v>11</v>
      </c>
      <c r="B11" s="90">
        <v>48000</v>
      </c>
      <c r="C11" s="90">
        <f>D11+E11+F11</f>
        <v>47650</v>
      </c>
      <c r="D11" s="90">
        <v>3600</v>
      </c>
      <c r="E11" s="90">
        <v>17600</v>
      </c>
      <c r="F11" s="90">
        <v>26450</v>
      </c>
      <c r="G11" s="90">
        <f>B11-C11</f>
        <v>350</v>
      </c>
      <c r="H11" s="40"/>
      <c r="I11" s="23"/>
      <c r="J11" s="53"/>
    </row>
    <row r="12" spans="1:10" ht="12.75">
      <c r="A12" s="39" t="s">
        <v>15</v>
      </c>
      <c r="B12" s="90">
        <v>294148</v>
      </c>
      <c r="C12" s="90">
        <f>D12+E12+F12</f>
        <v>292145</v>
      </c>
      <c r="D12" s="90">
        <v>15345</v>
      </c>
      <c r="E12" s="90">
        <v>83450</v>
      </c>
      <c r="F12" s="90">
        <v>193350</v>
      </c>
      <c r="G12" s="90">
        <f>B12-C12</f>
        <v>2003</v>
      </c>
      <c r="H12" s="40"/>
      <c r="I12" s="20"/>
      <c r="J12" s="53"/>
    </row>
    <row r="13" spans="1:12" ht="12.75">
      <c r="A13" s="73" t="s">
        <v>25</v>
      </c>
      <c r="B13" s="91">
        <v>77399</v>
      </c>
      <c r="C13" s="92">
        <f>D13+E13+F13</f>
        <v>77130</v>
      </c>
      <c r="D13" s="92">
        <v>3580</v>
      </c>
      <c r="E13" s="92">
        <v>25040</v>
      </c>
      <c r="F13" s="92">
        <v>48510</v>
      </c>
      <c r="G13" s="92">
        <f>B13-C13</f>
        <v>269</v>
      </c>
      <c r="H13" s="74"/>
      <c r="I13" s="23"/>
      <c r="J13" s="53"/>
      <c r="L13" s="62"/>
    </row>
    <row r="14" spans="1:10" ht="13.5" thickBot="1">
      <c r="A14" s="85" t="s">
        <v>40</v>
      </c>
      <c r="B14" s="93">
        <f aca="true" t="shared" si="0" ref="B14:G14">SUM(B10:B13)</f>
        <v>475247</v>
      </c>
      <c r="C14" s="94">
        <f>D14+E14+F14</f>
        <v>469370</v>
      </c>
      <c r="D14" s="94">
        <f t="shared" si="0"/>
        <v>27775</v>
      </c>
      <c r="E14" s="94">
        <f t="shared" si="0"/>
        <v>142965</v>
      </c>
      <c r="F14" s="94">
        <f t="shared" si="0"/>
        <v>298630</v>
      </c>
      <c r="G14" s="94">
        <f t="shared" si="0"/>
        <v>5877</v>
      </c>
      <c r="H14" s="80"/>
      <c r="I14" s="23"/>
      <c r="J14" s="53"/>
    </row>
    <row r="15" spans="1:10" ht="22.5">
      <c r="A15" s="79" t="s">
        <v>38</v>
      </c>
      <c r="B15" s="95"/>
      <c r="C15" s="96"/>
      <c r="D15" s="95"/>
      <c r="E15" s="95"/>
      <c r="F15" s="95"/>
      <c r="G15" s="95"/>
      <c r="H15" s="49"/>
      <c r="I15" s="23"/>
      <c r="J15" s="53"/>
    </row>
    <row r="16" spans="1:10" ht="12.75">
      <c r="A16" s="43" t="s">
        <v>12</v>
      </c>
      <c r="B16" s="95">
        <v>157960</v>
      </c>
      <c r="C16" s="100">
        <f aca="true" t="shared" si="1" ref="C16:C21">D16+E16+F16</f>
        <v>137960</v>
      </c>
      <c r="D16" s="95">
        <v>18559</v>
      </c>
      <c r="E16" s="95">
        <v>36401</v>
      </c>
      <c r="F16" s="95">
        <v>83000</v>
      </c>
      <c r="G16" s="90">
        <f aca="true" t="shared" si="2" ref="G16:G21">B16-C16</f>
        <v>20000</v>
      </c>
      <c r="H16" s="26"/>
      <c r="I16" s="23"/>
      <c r="J16" s="54"/>
    </row>
    <row r="17" spans="1:10" ht="12.75">
      <c r="A17" s="39" t="s">
        <v>45</v>
      </c>
      <c r="B17" s="90">
        <v>61750</v>
      </c>
      <c r="C17" s="90">
        <f t="shared" si="1"/>
        <v>183720</v>
      </c>
      <c r="D17" s="90">
        <v>20800</v>
      </c>
      <c r="E17" s="90">
        <v>44780</v>
      </c>
      <c r="F17" s="90">
        <v>118140</v>
      </c>
      <c r="G17" s="90">
        <f t="shared" si="2"/>
        <v>-121970</v>
      </c>
      <c r="H17" s="36"/>
      <c r="I17" s="23"/>
      <c r="J17" s="54"/>
    </row>
    <row r="18" spans="1:10" ht="12.75">
      <c r="A18" s="39" t="s">
        <v>14</v>
      </c>
      <c r="B18" s="90">
        <v>168345</v>
      </c>
      <c r="C18" s="90">
        <f t="shared" si="1"/>
        <v>142413</v>
      </c>
      <c r="D18" s="90">
        <v>14227</v>
      </c>
      <c r="E18" s="90">
        <v>108626</v>
      </c>
      <c r="F18" s="90">
        <v>19560</v>
      </c>
      <c r="G18" s="90">
        <f t="shared" si="2"/>
        <v>25932</v>
      </c>
      <c r="H18" s="40"/>
      <c r="I18" s="23"/>
      <c r="J18" s="54"/>
    </row>
    <row r="19" spans="1:10" ht="12.75">
      <c r="A19" s="39" t="s">
        <v>30</v>
      </c>
      <c r="B19" s="90">
        <v>3506</v>
      </c>
      <c r="C19" s="90">
        <f t="shared" si="1"/>
        <v>14548</v>
      </c>
      <c r="D19" s="90">
        <v>5681</v>
      </c>
      <c r="E19" s="90">
        <v>3124</v>
      </c>
      <c r="F19" s="90">
        <v>5743</v>
      </c>
      <c r="G19" s="90">
        <f t="shared" si="2"/>
        <v>-11042</v>
      </c>
      <c r="H19" s="40"/>
      <c r="I19" s="23"/>
      <c r="J19" s="54"/>
    </row>
    <row r="20" spans="1:10" ht="12.75">
      <c r="A20" s="39" t="s">
        <v>44</v>
      </c>
      <c r="B20" s="90">
        <v>220000</v>
      </c>
      <c r="C20" s="90">
        <f t="shared" si="1"/>
        <v>58729</v>
      </c>
      <c r="D20" s="90">
        <v>26620</v>
      </c>
      <c r="E20" s="90">
        <v>14309</v>
      </c>
      <c r="F20" s="90">
        <v>17800</v>
      </c>
      <c r="G20" s="90">
        <f t="shared" si="2"/>
        <v>161271</v>
      </c>
      <c r="H20" s="42"/>
      <c r="I20" s="47"/>
      <c r="J20" s="53"/>
    </row>
    <row r="21" spans="1:10" ht="12.75">
      <c r="A21" s="69" t="s">
        <v>13</v>
      </c>
      <c r="B21" s="92">
        <v>210390</v>
      </c>
      <c r="C21" s="92">
        <f t="shared" si="1"/>
        <v>179290</v>
      </c>
      <c r="D21" s="92">
        <v>9250</v>
      </c>
      <c r="E21" s="92">
        <v>4240</v>
      </c>
      <c r="F21" s="92">
        <v>165800</v>
      </c>
      <c r="G21" s="92">
        <f t="shared" si="2"/>
        <v>31100</v>
      </c>
      <c r="H21" s="72"/>
      <c r="I21" s="23"/>
      <c r="J21" s="53"/>
    </row>
    <row r="22" spans="1:10" ht="23.25" thickBot="1">
      <c r="A22" s="78" t="s">
        <v>37</v>
      </c>
      <c r="B22" s="97">
        <f>SUM(B16:B21)</f>
        <v>821951</v>
      </c>
      <c r="C22" s="97">
        <f>D22+E22+F22</f>
        <v>716660</v>
      </c>
      <c r="D22" s="97">
        <f>SUM(D16:D21)</f>
        <v>95137</v>
      </c>
      <c r="E22" s="97">
        <f>SUM(E16:E21)</f>
        <v>211480</v>
      </c>
      <c r="F22" s="97">
        <f>SUM(F16:F21)</f>
        <v>410043</v>
      </c>
      <c r="G22" s="97">
        <f>SUM(G16:G21)</f>
        <v>105291</v>
      </c>
      <c r="H22" s="50"/>
      <c r="I22" s="23"/>
      <c r="J22" s="55"/>
    </row>
    <row r="23" spans="1:10" ht="12.75">
      <c r="A23" s="65" t="s">
        <v>41</v>
      </c>
      <c r="B23" s="101"/>
      <c r="C23" s="101"/>
      <c r="D23" s="101"/>
      <c r="E23" s="101"/>
      <c r="F23" s="101"/>
      <c r="G23" s="101"/>
      <c r="H23" s="66"/>
      <c r="I23" s="23"/>
      <c r="J23" s="55"/>
    </row>
    <row r="24" spans="1:10" ht="12.75">
      <c r="A24" s="58" t="s">
        <v>32</v>
      </c>
      <c r="B24" s="102">
        <v>9500</v>
      </c>
      <c r="C24" s="90">
        <f aca="true" t="shared" si="3" ref="C24:C30">D24+E24+F24</f>
        <v>58739</v>
      </c>
      <c r="D24" s="102">
        <v>10200</v>
      </c>
      <c r="E24" s="102">
        <v>48279</v>
      </c>
      <c r="F24" s="102">
        <v>260</v>
      </c>
      <c r="G24" s="102">
        <f aca="true" t="shared" si="4" ref="G24:G29">B24-C24</f>
        <v>-49239</v>
      </c>
      <c r="H24" s="59"/>
      <c r="I24" s="23"/>
      <c r="J24" s="55"/>
    </row>
    <row r="25" spans="1:10" ht="12.75">
      <c r="A25" s="70" t="s">
        <v>33</v>
      </c>
      <c r="B25" s="103">
        <v>2250</v>
      </c>
      <c r="C25" s="103">
        <f t="shared" si="3"/>
        <v>114650</v>
      </c>
      <c r="D25" s="103">
        <v>38500</v>
      </c>
      <c r="E25" s="103">
        <v>69150</v>
      </c>
      <c r="F25" s="103">
        <v>7000</v>
      </c>
      <c r="G25" s="103">
        <f t="shared" si="4"/>
        <v>-112400</v>
      </c>
      <c r="H25" s="71"/>
      <c r="I25" s="23"/>
      <c r="J25" s="55"/>
    </row>
    <row r="26" spans="1:10" ht="13.5" thickBot="1">
      <c r="A26" s="64" t="s">
        <v>31</v>
      </c>
      <c r="B26" s="98">
        <f>SUM(B24:B25)</f>
        <v>11750</v>
      </c>
      <c r="C26" s="98">
        <f t="shared" si="3"/>
        <v>173389</v>
      </c>
      <c r="D26" s="98">
        <f>SUM(D24:D25)</f>
        <v>48700</v>
      </c>
      <c r="E26" s="98">
        <f>SUM(E24:E25)</f>
        <v>117429</v>
      </c>
      <c r="F26" s="98">
        <f>SUM(F24:F25)</f>
        <v>7260</v>
      </c>
      <c r="G26" s="98">
        <f t="shared" si="4"/>
        <v>-161639</v>
      </c>
      <c r="H26" s="52"/>
      <c r="I26" s="23"/>
      <c r="J26" s="55"/>
    </row>
    <row r="27" spans="1:15" ht="12.75">
      <c r="A27" s="67" t="s">
        <v>49</v>
      </c>
      <c r="B27" s="104">
        <v>152081</v>
      </c>
      <c r="C27" s="105">
        <f t="shared" si="3"/>
        <v>148258</v>
      </c>
      <c r="D27" s="104">
        <v>160</v>
      </c>
      <c r="E27" s="106">
        <v>3106</v>
      </c>
      <c r="F27" s="106">
        <v>144992</v>
      </c>
      <c r="G27" s="106">
        <f t="shared" si="4"/>
        <v>3823</v>
      </c>
      <c r="H27" s="68"/>
      <c r="I27" s="48"/>
      <c r="J27" s="53"/>
      <c r="M27" s="60"/>
      <c r="N27" s="61"/>
      <c r="O27" s="61"/>
    </row>
    <row r="28" spans="1:15" ht="12.75">
      <c r="A28" s="37" t="s">
        <v>47</v>
      </c>
      <c r="B28" s="107">
        <v>1683000</v>
      </c>
      <c r="C28" s="108">
        <f t="shared" si="3"/>
        <v>31400</v>
      </c>
      <c r="D28" s="107">
        <v>0</v>
      </c>
      <c r="E28" s="90">
        <v>31400</v>
      </c>
      <c r="F28" s="90">
        <v>0</v>
      </c>
      <c r="G28" s="90">
        <f t="shared" si="4"/>
        <v>1651600</v>
      </c>
      <c r="H28" s="87"/>
      <c r="I28" s="48"/>
      <c r="J28" s="53"/>
      <c r="M28" s="60"/>
      <c r="N28" s="61"/>
      <c r="O28" s="61"/>
    </row>
    <row r="29" spans="1:10" ht="12.75">
      <c r="A29" s="43" t="s">
        <v>26</v>
      </c>
      <c r="B29" s="109">
        <v>317100</v>
      </c>
      <c r="C29" s="109">
        <f t="shared" si="3"/>
        <v>0</v>
      </c>
      <c r="D29" s="109">
        <v>0</v>
      </c>
      <c r="E29" s="109">
        <v>0</v>
      </c>
      <c r="F29" s="109">
        <v>0</v>
      </c>
      <c r="G29" s="109">
        <f t="shared" si="4"/>
        <v>317100</v>
      </c>
      <c r="H29" s="38"/>
      <c r="I29" s="23"/>
      <c r="J29" s="53"/>
    </row>
    <row r="30" spans="1:10" ht="12.75">
      <c r="A30" s="76" t="s">
        <v>46</v>
      </c>
      <c r="B30" s="95">
        <v>540000</v>
      </c>
      <c r="C30" s="109">
        <f t="shared" si="3"/>
        <v>60600</v>
      </c>
      <c r="D30" s="95">
        <v>0</v>
      </c>
      <c r="E30" s="95">
        <v>60600</v>
      </c>
      <c r="F30" s="95">
        <v>0</v>
      </c>
      <c r="G30" s="95">
        <f aca="true" t="shared" si="5" ref="G30:G35">B30-C30</f>
        <v>479400</v>
      </c>
      <c r="H30" s="22"/>
      <c r="I30" s="23"/>
      <c r="J30" s="53"/>
    </row>
    <row r="31" spans="1:10" ht="12.75">
      <c r="A31" s="69" t="s">
        <v>34</v>
      </c>
      <c r="B31" s="92">
        <v>15000</v>
      </c>
      <c r="C31" s="92">
        <f aca="true" t="shared" si="6" ref="C31:C38">D31+E31+F31</f>
        <v>17000</v>
      </c>
      <c r="D31" s="92">
        <v>0</v>
      </c>
      <c r="E31" s="92">
        <v>17000</v>
      </c>
      <c r="F31" s="92">
        <v>0</v>
      </c>
      <c r="G31" s="92">
        <f t="shared" si="5"/>
        <v>-2000</v>
      </c>
      <c r="H31" s="74"/>
      <c r="I31" s="23"/>
      <c r="J31" s="53"/>
    </row>
    <row r="32" spans="1:10" ht="12.75">
      <c r="A32" s="25" t="s">
        <v>35</v>
      </c>
      <c r="B32" s="110">
        <v>326000</v>
      </c>
      <c r="C32" s="110">
        <f t="shared" si="6"/>
        <v>79754</v>
      </c>
      <c r="D32" s="110">
        <v>71321</v>
      </c>
      <c r="E32" s="110">
        <v>8433</v>
      </c>
      <c r="F32" s="110">
        <v>0</v>
      </c>
      <c r="G32" s="95">
        <f t="shared" si="5"/>
        <v>246246</v>
      </c>
      <c r="H32" s="44"/>
      <c r="I32" s="24"/>
      <c r="J32" s="53"/>
    </row>
    <row r="33" spans="1:10" ht="22.5">
      <c r="A33" s="75" t="s">
        <v>48</v>
      </c>
      <c r="B33" s="92">
        <v>39680</v>
      </c>
      <c r="C33" s="92">
        <f t="shared" si="6"/>
        <v>8614</v>
      </c>
      <c r="D33" s="92">
        <v>0</v>
      </c>
      <c r="E33" s="92">
        <v>8614</v>
      </c>
      <c r="F33" s="92">
        <v>0</v>
      </c>
      <c r="G33" s="111">
        <f t="shared" si="5"/>
        <v>31066</v>
      </c>
      <c r="H33" s="74"/>
      <c r="I33" s="23"/>
      <c r="J33" s="53"/>
    </row>
    <row r="34" spans="1:10" ht="22.5">
      <c r="A34" s="77" t="s">
        <v>36</v>
      </c>
      <c r="B34" s="95">
        <v>0</v>
      </c>
      <c r="C34" s="95">
        <f t="shared" si="6"/>
        <v>740000</v>
      </c>
      <c r="D34" s="95">
        <v>0</v>
      </c>
      <c r="E34" s="95">
        <v>740000</v>
      </c>
      <c r="F34" s="95">
        <v>0</v>
      </c>
      <c r="G34" s="95">
        <f>B34-C34</f>
        <v>-740000</v>
      </c>
      <c r="H34" s="38"/>
      <c r="I34" s="23"/>
      <c r="J34" s="53"/>
    </row>
    <row r="35" spans="1:10" ht="12.75">
      <c r="A35" s="37" t="s">
        <v>17</v>
      </c>
      <c r="B35" s="90">
        <v>0</v>
      </c>
      <c r="C35" s="90">
        <f t="shared" si="6"/>
        <v>20000</v>
      </c>
      <c r="D35" s="90">
        <v>0</v>
      </c>
      <c r="E35" s="90">
        <v>20000</v>
      </c>
      <c r="F35" s="90">
        <v>0</v>
      </c>
      <c r="G35" s="112">
        <f t="shared" si="5"/>
        <v>-20000</v>
      </c>
      <c r="H35" s="40"/>
      <c r="I35" s="23"/>
      <c r="J35" s="53"/>
    </row>
    <row r="36" spans="1:10" ht="12.75">
      <c r="A36" s="86" t="s">
        <v>42</v>
      </c>
      <c r="B36" s="95">
        <v>150000</v>
      </c>
      <c r="C36" s="95">
        <f t="shared" si="6"/>
        <v>305000</v>
      </c>
      <c r="D36" s="95">
        <v>0</v>
      </c>
      <c r="E36" s="95">
        <v>305000</v>
      </c>
      <c r="F36" s="95">
        <v>0</v>
      </c>
      <c r="G36" s="95">
        <f>B36-C36</f>
        <v>-155000</v>
      </c>
      <c r="H36" s="22"/>
      <c r="I36" s="23"/>
      <c r="J36" s="53"/>
    </row>
    <row r="37" spans="1:10" ht="12.75">
      <c r="A37" s="58" t="s">
        <v>27</v>
      </c>
      <c r="B37" s="90">
        <v>0</v>
      </c>
      <c r="C37" s="95">
        <f t="shared" si="6"/>
        <v>101000</v>
      </c>
      <c r="D37" s="90">
        <v>0</v>
      </c>
      <c r="E37" s="90">
        <v>101000</v>
      </c>
      <c r="F37" s="90">
        <v>0</v>
      </c>
      <c r="G37" s="95">
        <f>B37-C37</f>
        <v>-101000</v>
      </c>
      <c r="H37" s="59"/>
      <c r="I37" s="23"/>
      <c r="J37" s="53"/>
    </row>
    <row r="38" spans="1:10" ht="23.25" thickBot="1">
      <c r="A38" s="76" t="s">
        <v>43</v>
      </c>
      <c r="B38" s="113">
        <v>0</v>
      </c>
      <c r="C38" s="113">
        <f t="shared" si="6"/>
        <v>163000</v>
      </c>
      <c r="D38" s="113">
        <v>0</v>
      </c>
      <c r="E38" s="113">
        <v>81500</v>
      </c>
      <c r="F38" s="113">
        <v>81500</v>
      </c>
      <c r="G38" s="113">
        <f>B38-C38</f>
        <v>-163000</v>
      </c>
      <c r="H38" s="51"/>
      <c r="I38" s="23"/>
      <c r="J38" s="53"/>
    </row>
    <row r="39" spans="1:10" ht="13.5" thickBot="1">
      <c r="A39" s="27" t="s">
        <v>19</v>
      </c>
      <c r="B39" s="99">
        <f aca="true" t="shared" si="7" ref="B39:G39">B14+B22+B26+B27+B28+B29+B30+B31+B32+B33+B34+B35+B36+B37+B38</f>
        <v>4531809</v>
      </c>
      <c r="C39" s="99">
        <f t="shared" si="7"/>
        <v>3034045</v>
      </c>
      <c r="D39" s="99">
        <f t="shared" si="7"/>
        <v>243093</v>
      </c>
      <c r="E39" s="99">
        <f t="shared" si="7"/>
        <v>1848527</v>
      </c>
      <c r="F39" s="99">
        <f t="shared" si="7"/>
        <v>942425</v>
      </c>
      <c r="G39" s="99">
        <f t="shared" si="7"/>
        <v>1497764</v>
      </c>
      <c r="H39" s="63"/>
      <c r="I39" s="23"/>
      <c r="J39" s="53"/>
    </row>
    <row r="40" spans="1:10" ht="13.5" thickBot="1">
      <c r="A40" s="56" t="s">
        <v>21</v>
      </c>
      <c r="B40" s="114">
        <v>850000</v>
      </c>
      <c r="C40" s="115">
        <f>D40+E40+F40</f>
        <v>850000</v>
      </c>
      <c r="D40" s="114">
        <v>0</v>
      </c>
      <c r="E40" s="114">
        <v>850000</v>
      </c>
      <c r="F40" s="116">
        <v>0</v>
      </c>
      <c r="G40" s="115">
        <f>B40-C40</f>
        <v>0</v>
      </c>
      <c r="H40" s="57"/>
      <c r="I40" s="23"/>
      <c r="J40" s="53"/>
    </row>
    <row r="41" spans="1:10" ht="13.5" thickBot="1">
      <c r="A41" s="27" t="s">
        <v>18</v>
      </c>
      <c r="B41" s="28"/>
      <c r="C41" s="28"/>
      <c r="D41" s="28"/>
      <c r="E41" s="28"/>
      <c r="F41" s="29"/>
      <c r="G41" s="88">
        <f>G39*0.19</f>
        <v>284575.16</v>
      </c>
      <c r="H41" s="30"/>
      <c r="I41" s="24"/>
      <c r="J41" s="89"/>
    </row>
    <row r="42" spans="1:10" ht="13.5" thickBot="1">
      <c r="A42" s="31" t="s">
        <v>22</v>
      </c>
      <c r="B42" s="32"/>
      <c r="C42" s="32"/>
      <c r="D42" s="32"/>
      <c r="E42" s="32"/>
      <c r="F42" s="33"/>
      <c r="G42" s="34">
        <f>G39-G41</f>
        <v>1213188.84</v>
      </c>
      <c r="H42" s="35"/>
      <c r="I42" s="24"/>
      <c r="J42" s="53"/>
    </row>
    <row r="43" spans="3:7" ht="12.75">
      <c r="C43" s="61"/>
      <c r="D43" s="61"/>
      <c r="E43" s="61"/>
      <c r="F43" s="61"/>
      <c r="G43" s="61"/>
    </row>
    <row r="44" spans="3:7" ht="12.75">
      <c r="C44" s="61"/>
      <c r="D44" s="61"/>
      <c r="E44" s="61"/>
      <c r="F44" s="61"/>
      <c r="G44" s="61"/>
    </row>
    <row r="45" spans="1:7" ht="14.25">
      <c r="A45" s="118" t="s">
        <v>50</v>
      </c>
      <c r="C45" s="61"/>
      <c r="D45" s="61"/>
      <c r="E45" s="61"/>
      <c r="F45" s="61"/>
      <c r="G45" s="61"/>
    </row>
    <row r="46" spans="1:7" ht="14.25">
      <c r="A46" s="118" t="s">
        <v>51</v>
      </c>
      <c r="C46" s="61"/>
      <c r="D46" s="61"/>
      <c r="E46" s="61"/>
      <c r="F46" s="61"/>
      <c r="G46" s="61"/>
    </row>
    <row r="47" ht="14.25">
      <c r="A47" s="118" t="s">
        <v>52</v>
      </c>
    </row>
    <row r="48" ht="12.75">
      <c r="A48" s="62"/>
    </row>
    <row r="49" ht="12.75">
      <c r="A49" s="117"/>
    </row>
    <row r="50" ht="12.75">
      <c r="A50" s="62"/>
    </row>
    <row r="73" ht="12.75" customHeight="1"/>
  </sheetData>
  <sheetProtection/>
  <printOptions/>
  <pageMargins left="0.7874015748031497" right="0.5905511811023623" top="0.7874015748031497" bottom="0.3937007874015748" header="0.5118110236220472" footer="0.5118110236220472"/>
  <pageSetup fitToHeight="0" fitToWidth="1" horizontalDpi="300" verticalDpi="300" orientation="portrait" paperSize="9" scale="93" r:id="rId1"/>
  <ignoredErrors>
    <ignoredError sqref="C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</cp:lastModifiedBy>
  <cp:lastPrinted>2015-01-28T15:41:14Z</cp:lastPrinted>
  <dcterms:created xsi:type="dcterms:W3CDTF">1997-01-24T11:07:25Z</dcterms:created>
  <dcterms:modified xsi:type="dcterms:W3CDTF">2015-02-19T22:40:13Z</dcterms:modified>
  <cp:category/>
  <cp:version/>
  <cp:contentType/>
  <cp:contentStatus/>
</cp:coreProperties>
</file>