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5195" windowHeight="3915" activeTab="0"/>
  </bookViews>
  <sheets>
    <sheet name="vl. HMP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<sst xmlns="http://schemas.openxmlformats.org/spreadsheetml/2006/main" count="33" uniqueCount="33">
  <si>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</si>
  <si>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</si>
  <si>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</si>
  <si>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</si>
  <si>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</si>
  <si>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Skut. 2007</t>
  </si>
  <si>
    <t>Skut.2008</t>
  </si>
  <si>
    <t>Daňové příjmy - třída 1</t>
  </si>
  <si>
    <t>Nedaňové příjmy - třída 2</t>
  </si>
  <si>
    <t>Skut.2009</t>
  </si>
  <si>
    <t>RV 2016</t>
  </si>
  <si>
    <t>Skut.2010</t>
  </si>
  <si>
    <t>RV 2017</t>
  </si>
  <si>
    <t>RV 2018</t>
  </si>
  <si>
    <t>v tis. Kč</t>
  </si>
  <si>
    <t>Skut. 2011</t>
  </si>
  <si>
    <t>Skut. 2012</t>
  </si>
  <si>
    <t>RV 2019</t>
  </si>
  <si>
    <t>Tvorba rezervy na dluhovou službu - třída 8</t>
  </si>
  <si>
    <t>Úhrada dlouhodobých fin. závazků - třída 8</t>
  </si>
  <si>
    <t>RV 2020</t>
  </si>
  <si>
    <t xml:space="preserve">Běžné výdaje (po konsolidaci) - třída 5 </t>
  </si>
  <si>
    <t>Skut. 2013</t>
  </si>
  <si>
    <t>Skut. 2014</t>
  </si>
  <si>
    <t>RV 2021</t>
  </si>
  <si>
    <t>*/ rozpočtový výhled od r. 2017 zahrnuje ve tř. 5 a 6 pouze výdaje realizované ze zdrojů tř. 1 až 4</t>
  </si>
  <si>
    <t>Přijaté transfery (po konsolidaci) - třída 4</t>
  </si>
  <si>
    <t>Výsledek hospodaření vč. rezervy ve třídě 8 **</t>
  </si>
  <si>
    <t>Očekáv. skut. 2015</t>
  </si>
  <si>
    <t>Kapitálové příjmy - třída 3</t>
  </si>
  <si>
    <t>**/ + přebytek, - schodek</t>
  </si>
  <si>
    <t>Rozpočtový výhled vlastního hlavního města Prahy do r. 2021</t>
  </si>
  <si>
    <t>Příloha č. 4 k usnesení Zastupitelstva HMP č. 12/1 ze dne 17. 12. 2015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</si>
</sst>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0.0"/>
    <numFmt numFmtId="168" formatCode="d/m/yy"/>
    <numFmt numFmtId="169" formatCode="#,##0.00_ ;\-#,##0.00\ "/>
    <numFmt numFmtId="170" formatCode="[$€-2]\ #,##0.00"/>
    <numFmt numFmtId="171" formatCode="[$€-2]\ #,##0"/>
    <numFmt numFmtId="172" formatCode="#,##0\ &quot;Kč&quot;"/>
    <numFmt numFmtId="173" formatCode="#,##0\ [$€-42D]"/>
    <numFmt numFmtId="174" formatCode="#,##0.00\ &quot;Kč&quot;"/>
    <numFmt numFmtId="175" formatCode="0.0E+00"/>
    <numFmt numFmtId="176" formatCode="0E+00"/>
    <numFmt numFmtId="177" formatCode="0.000E+00"/>
    <numFmt numFmtId="178" formatCode="0.0000E+0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u val="single"/>
      <sz val="10"/>
      <name val="Times New Roman CE"/>
      <family val="1"/>
    </font>
    <font>
      <i/>
      <u val="single"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37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9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7.875" style="35" customWidth="1"/>
    <col min="2" max="2" width="10.25390625" style="33" hidden="1" customWidth="1"/>
    <col min="3" max="3" width="10.125" style="33" hidden="1" customWidth="1"/>
    <col min="4" max="4" width="10.00390625" style="33" hidden="1" customWidth="1"/>
    <col min="5" max="5" width="10.125" style="33" hidden="1" customWidth="1"/>
    <col min="6" max="14" width="10.125" style="33" bestFit="1" customWidth="1"/>
    <col min="15" max="15" width="10.125" style="33" customWidth="1"/>
    <col min="16" max="16" width="10.125" style="33" bestFit="1" customWidth="1"/>
    <col min="17" max="16384" width="9.125" style="33" customWidth="1"/>
  </cols>
  <sheetData>
    <row r="1" spans="1:16" ht="15.75">
      <c r="A1" s="97" t="s">
        <v>32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8:9" ht="12.75">
      <c r="H3" s="36"/>
      <c r="I3" s="36"/>
    </row>
    <row r="5" spans="1:3" s="39" customFormat="1" ht="18">
      <c r="A5" s="37" t="s">
        <v>31</v>
      </c>
      <c r="B5" s="38"/>
      <c r="C5" s="38"/>
    </row>
    <row r="6" spans="2:4" ht="12.75">
      <c r="B6" s="40"/>
      <c r="C6" s="40"/>
      <c r="D6" s="40"/>
    </row>
    <row r="7" spans="6:16" ht="13.5" thickBot="1">
      <c r="F7" s="40"/>
      <c r="G7" s="40"/>
      <c r="I7" s="40"/>
      <c r="J7" s="40"/>
      <c r="L7" s="40"/>
      <c r="M7" s="40"/>
      <c r="N7" s="40"/>
      <c r="O7" s="40"/>
      <c r="P7" s="40" t="s">
        <v>14</v>
      </c>
    </row>
    <row r="8" spans="1:16" ht="27" customHeight="1" thickBot="1">
      <c r="A8" s="41" t="s">
        <v>0</v>
      </c>
      <c r="B8" s="42" t="s">
        <v>5</v>
      </c>
      <c r="C8" s="43" t="s">
        <v>6</v>
      </c>
      <c r="D8" s="44" t="s">
        <v>9</v>
      </c>
      <c r="E8" s="28" t="s">
        <v>11</v>
      </c>
      <c r="F8" s="45" t="s">
        <v>15</v>
      </c>
      <c r="G8" s="45" t="s">
        <v>16</v>
      </c>
      <c r="H8" s="45" t="s">
        <v>22</v>
      </c>
      <c r="I8" s="27" t="s">
        <v>23</v>
      </c>
      <c r="J8" s="28" t="s">
        <v>28</v>
      </c>
      <c r="K8" s="46" t="s">
        <v>10</v>
      </c>
      <c r="L8" s="42" t="s">
        <v>12</v>
      </c>
      <c r="M8" s="42" t="s">
        <v>13</v>
      </c>
      <c r="N8" s="42" t="s">
        <v>17</v>
      </c>
      <c r="O8" s="47" t="s">
        <v>20</v>
      </c>
      <c r="P8" s="48" t="s">
        <v>24</v>
      </c>
    </row>
    <row r="9" spans="1:16" ht="12.75">
      <c r="A9" s="49"/>
      <c r="B9" s="50"/>
      <c r="C9" s="51"/>
      <c r="D9" s="50"/>
      <c r="E9" s="51"/>
      <c r="F9" s="50"/>
      <c r="G9" s="50"/>
      <c r="H9" s="50"/>
      <c r="I9" s="52"/>
      <c r="J9" s="51"/>
      <c r="K9" s="53"/>
      <c r="L9" s="50"/>
      <c r="M9" s="50"/>
      <c r="N9" s="50"/>
      <c r="O9" s="52"/>
      <c r="P9" s="54"/>
    </row>
    <row r="10" spans="1:16" ht="12.75">
      <c r="A10" s="55" t="s">
        <v>7</v>
      </c>
      <c r="B10" s="17">
        <v>41110776</v>
      </c>
      <c r="C10" s="17">
        <v>44141941</v>
      </c>
      <c r="D10" s="17">
        <v>38158068</v>
      </c>
      <c r="E10" s="17">
        <v>40003782</v>
      </c>
      <c r="F10" s="18">
        <v>39962660</v>
      </c>
      <c r="G10" s="18">
        <v>40614451</v>
      </c>
      <c r="H10" s="18">
        <v>41470707</v>
      </c>
      <c r="I10" s="18">
        <v>43838949</v>
      </c>
      <c r="J10" s="17">
        <v>42599864</v>
      </c>
      <c r="K10" s="17">
        <v>42393667</v>
      </c>
      <c r="L10" s="18">
        <v>42100000</v>
      </c>
      <c r="M10" s="18">
        <v>42100000</v>
      </c>
      <c r="N10" s="18">
        <v>42100000</v>
      </c>
      <c r="O10" s="15">
        <v>42100000</v>
      </c>
      <c r="P10" s="32">
        <v>42100000</v>
      </c>
    </row>
    <row r="11" spans="1:16" ht="12.75">
      <c r="A11" s="55" t="s">
        <v>8</v>
      </c>
      <c r="B11" s="17">
        <v>1431156</v>
      </c>
      <c r="C11" s="17">
        <v>2066453</v>
      </c>
      <c r="D11" s="17">
        <v>2365326</v>
      </c>
      <c r="E11" s="17">
        <v>1960888</v>
      </c>
      <c r="F11" s="18">
        <v>2084398</v>
      </c>
      <c r="G11" s="18">
        <v>3625009</v>
      </c>
      <c r="H11" s="18">
        <v>2545243</v>
      </c>
      <c r="I11" s="18">
        <v>5537972</v>
      </c>
      <c r="J11" s="18">
        <v>2509452</v>
      </c>
      <c r="K11" s="17">
        <v>468525</v>
      </c>
      <c r="L11" s="18">
        <v>491951.25</v>
      </c>
      <c r="M11" s="18">
        <v>516548.8125</v>
      </c>
      <c r="N11" s="18">
        <v>542376.2531249999</v>
      </c>
      <c r="O11" s="15">
        <v>569495.0657812499</v>
      </c>
      <c r="P11" s="32">
        <v>597969.8190703124</v>
      </c>
    </row>
    <row r="12" spans="1:16" ht="12.75">
      <c r="A12" s="56" t="s">
        <v>29</v>
      </c>
      <c r="B12" s="18">
        <v>10000</v>
      </c>
      <c r="C12" s="16">
        <v>25817</v>
      </c>
      <c r="D12" s="18">
        <v>4000</v>
      </c>
      <c r="E12" s="16">
        <v>26000</v>
      </c>
      <c r="F12" s="18">
        <v>0</v>
      </c>
      <c r="G12" s="18">
        <v>1800</v>
      </c>
      <c r="H12" s="18">
        <v>1786</v>
      </c>
      <c r="I12" s="18">
        <v>0</v>
      </c>
      <c r="J12" s="18">
        <v>27760</v>
      </c>
      <c r="K12" s="17">
        <v>1800</v>
      </c>
      <c r="L12" s="18">
        <v>1809</v>
      </c>
      <c r="M12" s="18">
        <v>1818.045</v>
      </c>
      <c r="N12" s="18">
        <v>1827.135225</v>
      </c>
      <c r="O12" s="15">
        <v>1836.270901125</v>
      </c>
      <c r="P12" s="32">
        <v>1845.4522556306251</v>
      </c>
    </row>
    <row r="13" spans="1:16" ht="13.5" thickBot="1">
      <c r="A13" s="57" t="s">
        <v>2</v>
      </c>
      <c r="B13" s="58">
        <f>SUM(B10:B12)</f>
        <v>42551932</v>
      </c>
      <c r="C13" s="58">
        <f>SUM(C10:C12)</f>
        <v>46234211</v>
      </c>
      <c r="D13" s="58">
        <f>SUM(D10:D12)</f>
        <v>40527394</v>
      </c>
      <c r="E13" s="59">
        <v>41990670</v>
      </c>
      <c r="F13" s="58">
        <v>42047058</v>
      </c>
      <c r="G13" s="58">
        <v>44241260</v>
      </c>
      <c r="H13" s="58">
        <v>44017736</v>
      </c>
      <c r="I13" s="60">
        <v>49376921</v>
      </c>
      <c r="J13" s="61">
        <v>45137076</v>
      </c>
      <c r="K13" s="59">
        <v>42863992</v>
      </c>
      <c r="L13" s="58">
        <v>42593760.25</v>
      </c>
      <c r="M13" s="58">
        <v>42618366.8575</v>
      </c>
      <c r="N13" s="58">
        <v>42644203.388349995</v>
      </c>
      <c r="O13" s="60">
        <v>42671331.33668238</v>
      </c>
      <c r="P13" s="62">
        <v>42699815.27132594</v>
      </c>
    </row>
    <row r="14" spans="1:16" ht="12.75">
      <c r="A14" s="49"/>
      <c r="B14" s="63"/>
      <c r="C14" s="1"/>
      <c r="D14" s="63"/>
      <c r="E14" s="1"/>
      <c r="F14" s="63"/>
      <c r="G14" s="63"/>
      <c r="H14" s="63"/>
      <c r="I14" s="64"/>
      <c r="J14" s="1"/>
      <c r="K14" s="65"/>
      <c r="L14" s="63"/>
      <c r="M14" s="63"/>
      <c r="N14" s="63"/>
      <c r="O14" s="64"/>
      <c r="P14" s="66"/>
    </row>
    <row r="15" spans="1:16" ht="12.75">
      <c r="A15" s="56" t="s">
        <v>26</v>
      </c>
      <c r="B15" s="17">
        <v>5440703</v>
      </c>
      <c r="C15" s="17">
        <v>6444194</v>
      </c>
      <c r="D15" s="17">
        <v>8129444</v>
      </c>
      <c r="E15" s="17">
        <v>9919532</v>
      </c>
      <c r="F15" s="18">
        <v>8030464</v>
      </c>
      <c r="G15" s="18">
        <v>7011675</v>
      </c>
      <c r="H15" s="18">
        <v>7057929</v>
      </c>
      <c r="I15" s="15">
        <v>7551930</v>
      </c>
      <c r="J15" s="16">
        <v>16206971.5</v>
      </c>
      <c r="K15" s="17">
        <v>15230852</v>
      </c>
      <c r="L15" s="18">
        <v>14575023.75</v>
      </c>
      <c r="M15" s="18">
        <v>15034459.75</v>
      </c>
      <c r="N15" s="18">
        <v>15532159.75</v>
      </c>
      <c r="O15" s="15">
        <v>14302056.1</v>
      </c>
      <c r="P15" s="32">
        <v>14302201.5</v>
      </c>
    </row>
    <row r="16" spans="1:16" ht="13.5" thickBot="1">
      <c r="A16" s="57" t="s">
        <v>3</v>
      </c>
      <c r="B16" s="58">
        <f>SUM(B13+B15)</f>
        <v>47992635</v>
      </c>
      <c r="C16" s="58">
        <f>SUM(C13+C15)</f>
        <v>52678405</v>
      </c>
      <c r="D16" s="58">
        <f>SUM(D13+D15)</f>
        <v>48656838</v>
      </c>
      <c r="E16" s="59">
        <v>51910202</v>
      </c>
      <c r="F16" s="58">
        <v>50077522</v>
      </c>
      <c r="G16" s="58">
        <v>51252935</v>
      </c>
      <c r="H16" s="58">
        <v>51075665</v>
      </c>
      <c r="I16" s="60">
        <v>56928851</v>
      </c>
      <c r="J16" s="61">
        <v>61344047.5</v>
      </c>
      <c r="K16" s="59">
        <v>58094844</v>
      </c>
      <c r="L16" s="58">
        <v>57168784</v>
      </c>
      <c r="M16" s="58">
        <v>57652826.6075</v>
      </c>
      <c r="N16" s="58">
        <v>58176363.138349995</v>
      </c>
      <c r="O16" s="60">
        <v>56973387.43668238</v>
      </c>
      <c r="P16" s="62">
        <v>57002016.77132594</v>
      </c>
    </row>
    <row r="17" spans="1:16" ht="12.75">
      <c r="A17" s="67"/>
      <c r="B17" s="2"/>
      <c r="C17" s="2"/>
      <c r="D17" s="13"/>
      <c r="E17" s="14"/>
      <c r="F17" s="6"/>
      <c r="G17" s="6"/>
      <c r="H17" s="6"/>
      <c r="I17" s="8"/>
      <c r="J17" s="2"/>
      <c r="K17" s="10"/>
      <c r="L17" s="6"/>
      <c r="M17" s="6"/>
      <c r="N17" s="6"/>
      <c r="O17" s="8"/>
      <c r="P17" s="23"/>
    </row>
    <row r="18" spans="1:16" ht="13.5" thickBot="1">
      <c r="A18" s="67"/>
      <c r="B18" s="1"/>
      <c r="C18" s="1"/>
      <c r="D18" s="11"/>
      <c r="E18" s="7"/>
      <c r="F18" s="7"/>
      <c r="G18" s="7"/>
      <c r="H18" s="7"/>
      <c r="I18" s="9"/>
      <c r="J18" s="5"/>
      <c r="K18" s="11"/>
      <c r="L18" s="7"/>
      <c r="M18" s="7"/>
      <c r="N18" s="7"/>
      <c r="O18" s="9"/>
      <c r="P18" s="24"/>
    </row>
    <row r="19" spans="1:16" ht="12.75">
      <c r="A19" s="68" t="s">
        <v>21</v>
      </c>
      <c r="B19" s="21">
        <v>30174583</v>
      </c>
      <c r="C19" s="21">
        <v>30875301</v>
      </c>
      <c r="D19" s="21">
        <v>33783745</v>
      </c>
      <c r="E19" s="21">
        <v>38970954</v>
      </c>
      <c r="F19" s="21">
        <v>36621792</v>
      </c>
      <c r="G19" s="21">
        <v>36303734</v>
      </c>
      <c r="H19" s="21">
        <v>37559014</v>
      </c>
      <c r="I19" s="21">
        <v>38617152</v>
      </c>
      <c r="J19" s="29">
        <v>46242256.62134648</v>
      </c>
      <c r="K19" s="29">
        <v>46491502.05083462</v>
      </c>
      <c r="L19" s="21">
        <v>47304211.01185131</v>
      </c>
      <c r="M19" s="21">
        <v>48321295.232088335</v>
      </c>
      <c r="N19" s="21">
        <v>49354721.1367301</v>
      </c>
      <c r="O19" s="30">
        <v>49604815.55946469</v>
      </c>
      <c r="P19" s="31">
        <v>50471911.87065399</v>
      </c>
    </row>
    <row r="20" spans="1:16" ht="12.75">
      <c r="A20" s="55" t="s">
        <v>1</v>
      </c>
      <c r="B20" s="12">
        <v>16986630</v>
      </c>
      <c r="C20" s="12">
        <v>14910951</v>
      </c>
      <c r="D20" s="12">
        <v>19009427</v>
      </c>
      <c r="E20" s="20">
        <v>15148551</v>
      </c>
      <c r="F20" s="12">
        <v>15572661</v>
      </c>
      <c r="G20" s="12">
        <v>14256351</v>
      </c>
      <c r="H20" s="12">
        <v>10091184</v>
      </c>
      <c r="I20" s="19">
        <v>15963242</v>
      </c>
      <c r="J20" s="20">
        <v>7582600</v>
      </c>
      <c r="K20" s="69">
        <v>13710200</v>
      </c>
      <c r="L20" s="12">
        <v>8298560.192787269</v>
      </c>
      <c r="M20" s="12">
        <v>7561184.830350246</v>
      </c>
      <c r="N20" s="12">
        <v>7000275.048448478</v>
      </c>
      <c r="O20" s="12">
        <v>5658603.4786862675</v>
      </c>
      <c r="P20" s="70">
        <v>4720136.502140531</v>
      </c>
    </row>
    <row r="21" spans="1:16" ht="13.5" thickBot="1">
      <c r="A21" s="57" t="s">
        <v>4</v>
      </c>
      <c r="B21" s="58">
        <f>SUM(B19:B20)</f>
        <v>47161213</v>
      </c>
      <c r="C21" s="58">
        <f>SUM(C19:C20)</f>
        <v>45786252</v>
      </c>
      <c r="D21" s="58">
        <f>SUM(D19:D20)</f>
        <v>52793172</v>
      </c>
      <c r="E21" s="59">
        <v>54119505</v>
      </c>
      <c r="F21" s="58">
        <v>52194453</v>
      </c>
      <c r="G21" s="58">
        <v>50560085</v>
      </c>
      <c r="H21" s="58">
        <v>47650198</v>
      </c>
      <c r="I21" s="60">
        <v>54580393</v>
      </c>
      <c r="J21" s="61">
        <v>53824856.62134648</v>
      </c>
      <c r="K21" s="58">
        <v>60201702.05083462</v>
      </c>
      <c r="L21" s="58">
        <v>55602771.20463858</v>
      </c>
      <c r="M21" s="58">
        <v>55882480.06243858</v>
      </c>
      <c r="N21" s="58">
        <v>56354996.18517858</v>
      </c>
      <c r="O21" s="58">
        <v>55263419.03815096</v>
      </c>
      <c r="P21" s="62">
        <v>55192048.37279452</v>
      </c>
    </row>
    <row r="22" spans="1:16" ht="12.75">
      <c r="A22" s="49"/>
      <c r="B22" s="63"/>
      <c r="C22" s="63"/>
      <c r="D22" s="63"/>
      <c r="E22" s="63"/>
      <c r="F22" s="63"/>
      <c r="G22" s="63"/>
      <c r="H22" s="63"/>
      <c r="I22" s="64"/>
      <c r="J22" s="1"/>
      <c r="K22" s="65"/>
      <c r="L22" s="63"/>
      <c r="M22" s="63"/>
      <c r="N22" s="63"/>
      <c r="O22" s="64"/>
      <c r="P22" s="66"/>
    </row>
    <row r="23" spans="1:16" ht="12.75">
      <c r="A23" s="71" t="s">
        <v>18</v>
      </c>
      <c r="B23" s="12">
        <v>5635000</v>
      </c>
      <c r="C23" s="12">
        <v>5635000</v>
      </c>
      <c r="D23" s="12">
        <v>0</v>
      </c>
      <c r="E23" s="12">
        <v>0</v>
      </c>
      <c r="F23" s="12">
        <v>0</v>
      </c>
      <c r="G23" s="12">
        <v>0</v>
      </c>
      <c r="H23" s="12">
        <v>300000</v>
      </c>
      <c r="I23" s="12">
        <v>500000</v>
      </c>
      <c r="J23" s="12">
        <v>500000</v>
      </c>
      <c r="K23" s="12">
        <v>600000</v>
      </c>
      <c r="L23" s="12">
        <v>600000</v>
      </c>
      <c r="M23" s="12">
        <v>600000</v>
      </c>
      <c r="N23" s="12">
        <v>600000</v>
      </c>
      <c r="O23" s="19">
        <v>600000</v>
      </c>
      <c r="P23" s="70">
        <v>600000</v>
      </c>
    </row>
    <row r="24" spans="1:16" ht="13.5" thickBot="1">
      <c r="A24" s="49"/>
      <c r="B24" s="63"/>
      <c r="C24" s="65"/>
      <c r="D24" s="7"/>
      <c r="E24" s="11"/>
      <c r="F24" s="7"/>
      <c r="G24" s="7"/>
      <c r="H24" s="7"/>
      <c r="I24" s="9"/>
      <c r="J24" s="5"/>
      <c r="K24" s="11"/>
      <c r="L24" s="7"/>
      <c r="M24" s="7"/>
      <c r="N24" s="7"/>
      <c r="O24" s="9"/>
      <c r="P24" s="24"/>
    </row>
    <row r="25" spans="1:16" ht="13.5" thickBot="1">
      <c r="A25" s="72" t="s">
        <v>27</v>
      </c>
      <c r="B25" s="3">
        <f>SUM(B16-B21)</f>
        <v>831422</v>
      </c>
      <c r="C25" s="3">
        <f>SUM(C16-C21)</f>
        <v>6892153</v>
      </c>
      <c r="D25" s="3">
        <f>SUM(D16-D21-D23)</f>
        <v>-4136334</v>
      </c>
      <c r="E25" s="3">
        <v>-2209303</v>
      </c>
      <c r="F25" s="3">
        <v>-2116931</v>
      </c>
      <c r="G25" s="3">
        <v>692850</v>
      </c>
      <c r="H25" s="3">
        <v>2925467</v>
      </c>
      <c r="I25" s="3">
        <v>1848458</v>
      </c>
      <c r="J25" s="3">
        <v>7019190.878653519</v>
      </c>
      <c r="K25" s="3">
        <v>-2706858.0508346185</v>
      </c>
      <c r="L25" s="3">
        <v>966012.79536142</v>
      </c>
      <c r="M25" s="3">
        <v>1170346.5450614202</v>
      </c>
      <c r="N25" s="3">
        <v>1221366.9531714201</v>
      </c>
      <c r="O25" s="25">
        <v>1109968.39853142</v>
      </c>
      <c r="P25" s="26">
        <v>1209968.3985314202</v>
      </c>
    </row>
    <row r="26" spans="1:16" ht="12.75">
      <c r="A26" s="49"/>
      <c r="B26" s="73"/>
      <c r="C26" s="73"/>
      <c r="D26" s="73"/>
      <c r="E26" s="73"/>
      <c r="F26" s="73"/>
      <c r="G26" s="73"/>
      <c r="H26" s="73"/>
      <c r="I26" s="74"/>
      <c r="J26" s="75"/>
      <c r="K26" s="76"/>
      <c r="L26" s="73"/>
      <c r="M26" s="73"/>
      <c r="N26" s="73"/>
      <c r="O26" s="74"/>
      <c r="P26" s="77"/>
    </row>
    <row r="27" spans="1:16" s="81" customFormat="1" ht="12.75">
      <c r="A27" s="55" t="s">
        <v>19</v>
      </c>
      <c r="B27" s="4">
        <v>410096</v>
      </c>
      <c r="C27" s="4">
        <v>392389</v>
      </c>
      <c r="D27" s="4">
        <f>409443+7430000</f>
        <v>7839443</v>
      </c>
      <c r="E27" s="4">
        <v>4292071</v>
      </c>
      <c r="F27" s="4">
        <v>5759507</v>
      </c>
      <c r="G27" s="4">
        <v>1246665</v>
      </c>
      <c r="H27" s="4">
        <v>5058968</v>
      </c>
      <c r="I27" s="22">
        <v>787584</v>
      </c>
      <c r="J27" s="78">
        <v>787605.3304314201</v>
      </c>
      <c r="K27" s="79">
        <v>1027077.2431414201</v>
      </c>
      <c r="L27" s="4">
        <v>966012.79536142</v>
      </c>
      <c r="M27" s="4">
        <v>1170346.5450614202</v>
      </c>
      <c r="N27" s="4">
        <v>1221366.9531714201</v>
      </c>
      <c r="O27" s="22">
        <v>1109968.39853142</v>
      </c>
      <c r="P27" s="80">
        <v>6109968.39853142</v>
      </c>
    </row>
    <row r="28" spans="1:16" ht="12.75">
      <c r="A28" s="55"/>
      <c r="B28" s="4"/>
      <c r="C28" s="4"/>
      <c r="D28" s="4"/>
      <c r="E28" s="4"/>
      <c r="F28" s="4"/>
      <c r="G28" s="4"/>
      <c r="H28" s="4"/>
      <c r="I28" s="22"/>
      <c r="J28" s="78"/>
      <c r="K28" s="79"/>
      <c r="L28" s="4"/>
      <c r="M28" s="4"/>
      <c r="N28" s="4"/>
      <c r="O28" s="22"/>
      <c r="P28" s="80"/>
    </row>
    <row r="29" spans="1:16" ht="13.5" thickBot="1">
      <c r="A29" s="82"/>
      <c r="B29" s="83"/>
      <c r="C29" s="83"/>
      <c r="D29" s="83"/>
      <c r="E29" s="84"/>
      <c r="F29" s="83"/>
      <c r="G29" s="83"/>
      <c r="H29" s="83"/>
      <c r="I29" s="85"/>
      <c r="J29" s="84"/>
      <c r="K29" s="86"/>
      <c r="L29" s="83"/>
      <c r="M29" s="83"/>
      <c r="N29" s="83"/>
      <c r="O29" s="85"/>
      <c r="P29" s="87"/>
    </row>
    <row r="30" spans="1:16" ht="13.5" thickBot="1">
      <c r="A30" s="88"/>
      <c r="B30" s="89"/>
      <c r="C30" s="89"/>
      <c r="D30" s="89"/>
      <c r="E30" s="90"/>
      <c r="F30" s="89"/>
      <c r="G30" s="89"/>
      <c r="H30" s="89"/>
      <c r="I30" s="91"/>
      <c r="J30" s="90"/>
      <c r="K30" s="92"/>
      <c r="L30" s="93"/>
      <c r="M30" s="93"/>
      <c r="N30" s="93"/>
      <c r="O30" s="94"/>
      <c r="P30" s="95"/>
    </row>
    <row r="32" spans="1:16" ht="12.75">
      <c r="A32" s="35" t="s">
        <v>25</v>
      </c>
      <c r="P32" s="96"/>
    </row>
    <row r="33" ht="12.75">
      <c r="A33" s="35" t="s">
        <v>30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INF</cp:lastModifiedBy>
  <cp:lastPrinted>2015-11-27T10:10:14Z</cp:lastPrinted>
  <dcterms:created xsi:type="dcterms:W3CDTF">2001-09-10T07:50:34Z</dcterms:created>
  <dcterms:modified xsi:type="dcterms:W3CDTF">2015-12-17T15:42:25Z</dcterms:modified>
  <cp:category/>
  <cp:version/>
  <cp:contentType/>
  <cp:contentStatus/>
</cp:coreProperties>
</file>