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List1" sheetId="1" r:id="rId1"/>
  </sheets>
  <definedNames>
    <definedName name="_xlnm.Print_Area" localSheetId="0">'List1'!$A$3:$P$36</definedName>
  </definedNames>
  <calcPr fullCalcOnLoad="1"/>
</workbook>
</file>

<file path=xl/sharedStrings.xml><?xml version="1.0" encoding="utf-8"?>
<sst xmlns="http://schemas.openxmlformats.org/spreadsheetml/2006/main" count="40" uniqueCount="27">
  <si>
    <t>SR MHMP</t>
  </si>
  <si>
    <t>MF ČR</t>
  </si>
  <si>
    <t>úpravy</t>
  </si>
  <si>
    <t>celkem                         MŠ</t>
  </si>
  <si>
    <t>celkem                               MČ</t>
  </si>
  <si>
    <t>celkem                    OMI</t>
  </si>
  <si>
    <t>CELKEM</t>
  </si>
  <si>
    <t>MŠ</t>
  </si>
  <si>
    <t>MČ</t>
  </si>
  <si>
    <t>OMI</t>
  </si>
  <si>
    <t>-</t>
  </si>
  <si>
    <t>r. 1999</t>
  </si>
  <si>
    <t>r. 2000</t>
  </si>
  <si>
    <t>r. 2001</t>
  </si>
  <si>
    <t>r. 2002</t>
  </si>
  <si>
    <t>C e l k e m</t>
  </si>
  <si>
    <t>SR MHMP - schválený rozpočet MHMP</t>
  </si>
  <si>
    <t>MŠ - městské školy</t>
  </si>
  <si>
    <t>MČ - městské části</t>
  </si>
  <si>
    <t>OMI - odbor městského investora</t>
  </si>
  <si>
    <t>celkem                  FRIM</t>
  </si>
  <si>
    <t xml:space="preserve">FRIM        </t>
  </si>
  <si>
    <t xml:space="preserve">FRIM - fond reprodukce investičního majetku  </t>
  </si>
  <si>
    <t>Pozn. :</t>
  </si>
  <si>
    <t>Vypracovala:  Kropáčová / 5303</t>
  </si>
  <si>
    <t>r. 2002 - nejedná se o konečné údaje -stav k 20. 10. 2002</t>
  </si>
  <si>
    <t>P ř e h l e d    v ý v o j e   k a p i t á l o v ý c h   v ý d a j ů   v   r. 1999 - 2002                     (tis.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</si>
</sst>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ck">
        <color indexed="8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/>
      <bottom style="thick"/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/>
    </xf>
    <xf numFmtId="4" fontId="4" fillId="2" borderId="8" xfId="0" applyNumberFormat="1" applyFont="1" applyFill="1" applyBorder="1" applyAlignment="1">
      <alignment horizontal="center" vertical="center"/>
    </xf>
    <xf numFmtId="4" fontId="2" fillId="1" borderId="6" xfId="0" applyNumberFormat="1" applyFont="1" applyFill="1" applyBorder="1" applyAlignment="1">
      <alignment horizontal="center" vertical="center"/>
    </xf>
    <xf numFmtId="4" fontId="2" fillId="1" borderId="13" xfId="0" applyNumberFormat="1" applyFont="1" applyFill="1" applyBorder="1" applyAlignment="1">
      <alignment horizontal="center" vertical="center"/>
    </xf>
    <xf numFmtId="4" fontId="2" fillId="1" borderId="14" xfId="0" applyNumberFormat="1" applyFont="1" applyFill="1" applyBorder="1" applyAlignment="1">
      <alignment horizontal="center" vertical="center"/>
    </xf>
    <xf numFmtId="4" fontId="2" fillId="1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2" fillId="0" borderId="16" xfId="0" applyNumberFormat="1" applyFont="1" applyBorder="1" applyAlignment="1">
      <alignment horizontal="center" vertical="center"/>
    </xf>
    <xf numFmtId="4" fontId="2" fillId="1" borderId="17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4" fontId="2" fillId="1" borderId="1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1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 wrapText="1"/>
    </xf>
    <xf numFmtId="4" fontId="2" fillId="1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4" fontId="2" fillId="1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1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0" fontId="2" fillId="1" borderId="35" xfId="0" applyFont="1" applyFill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1" borderId="14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1" borderId="38" xfId="0" applyNumberFormat="1" applyFont="1" applyFill="1" applyBorder="1" applyAlignment="1">
      <alignment horizontal="center" vertical="center"/>
    </xf>
    <xf numFmtId="4" fontId="2" fillId="1" borderId="4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4" fillId="2" borderId="43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2" fillId="1" borderId="35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" borderId="14" xfId="0" applyFont="1" applyFill="1" applyBorder="1" applyAlignment="1">
      <alignment horizontal="center" vertical="center" wrapText="1"/>
    </xf>
    <xf numFmtId="0" fontId="7" fillId="1" borderId="38" xfId="0" applyFont="1" applyFill="1" applyBorder="1" applyAlignment="1">
      <alignment horizontal="center" vertical="center" wrapText="1"/>
    </xf>
    <xf numFmtId="0" fontId="7" fillId="1" borderId="39" xfId="0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1" borderId="39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16</xdr:col>
      <xdr:colOff>0</xdr:colOff>
      <xdr:row>23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0" y="133350"/>
          <a:ext cx="15659100" cy="458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258550" y="47434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="75" zoomScaleNormal="75" workbookViewId="0" topLeftCell="E1">
      <selection activeCell="P24" sqref="P24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1.375" style="0" customWidth="1"/>
    <col min="4" max="4" width="12.75390625" style="0" customWidth="1"/>
    <col min="5" max="5" width="12.25390625" style="0" customWidth="1"/>
    <col min="6" max="6" width="11.625" style="0" customWidth="1"/>
    <col min="7" max="7" width="12.625" style="0" customWidth="1"/>
    <col min="8" max="9" width="12.125" style="0" customWidth="1"/>
    <col min="10" max="11" width="12.00390625" style="0" customWidth="1"/>
    <col min="12" max="12" width="13.25390625" style="0" customWidth="1"/>
    <col min="13" max="13" width="12.75390625" style="0" customWidth="1"/>
    <col min="14" max="15" width="14.625" style="0" customWidth="1"/>
    <col min="16" max="16" width="15.75390625" style="0" customWidth="1"/>
  </cols>
  <sheetData>
    <row r="1" ht="12" customHeight="1" thickBot="1"/>
    <row r="2" spans="2:16" ht="13.5" customHeight="1" hidden="1">
      <c r="B2" s="1"/>
      <c r="P2" s="2"/>
    </row>
    <row r="3" spans="1:16" ht="51" customHeight="1" thickBot="1" thickTop="1">
      <c r="A3" s="124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ht="18.75" customHeight="1" thickBot="1" thickTop="1">
      <c r="A4" s="111"/>
      <c r="B4" s="120" t="s">
        <v>0</v>
      </c>
      <c r="C4" s="70"/>
      <c r="D4" s="121"/>
      <c r="E4" s="119" t="s">
        <v>1</v>
      </c>
      <c r="F4" s="70"/>
      <c r="G4" s="121"/>
      <c r="H4" s="119" t="s">
        <v>2</v>
      </c>
      <c r="I4" s="70"/>
      <c r="J4" s="71"/>
      <c r="K4" s="45" t="s">
        <v>21</v>
      </c>
      <c r="L4" s="114" t="s">
        <v>3</v>
      </c>
      <c r="M4" s="111" t="s">
        <v>4</v>
      </c>
      <c r="N4" s="111" t="s">
        <v>5</v>
      </c>
      <c r="O4" s="111" t="s">
        <v>20</v>
      </c>
      <c r="P4" s="104" t="s">
        <v>6</v>
      </c>
    </row>
    <row r="5" spans="1:16" ht="13.5" customHeight="1" thickTop="1">
      <c r="A5" s="112"/>
      <c r="B5" s="107" t="s">
        <v>7</v>
      </c>
      <c r="C5" s="109" t="s">
        <v>8</v>
      </c>
      <c r="D5" s="117" t="s">
        <v>9</v>
      </c>
      <c r="E5" s="107" t="s">
        <v>7</v>
      </c>
      <c r="F5" s="109" t="s">
        <v>8</v>
      </c>
      <c r="G5" s="117" t="s">
        <v>9</v>
      </c>
      <c r="H5" s="107" t="s">
        <v>7</v>
      </c>
      <c r="I5" s="109" t="s">
        <v>8</v>
      </c>
      <c r="J5" s="117" t="s">
        <v>9</v>
      </c>
      <c r="K5" s="122" t="s">
        <v>7</v>
      </c>
      <c r="L5" s="115"/>
      <c r="M5" s="112"/>
      <c r="N5" s="112"/>
      <c r="O5" s="112"/>
      <c r="P5" s="105"/>
    </row>
    <row r="6" spans="1:16" ht="13.5" customHeight="1" thickBot="1">
      <c r="A6" s="113"/>
      <c r="B6" s="108"/>
      <c r="C6" s="110"/>
      <c r="D6" s="118"/>
      <c r="E6" s="108"/>
      <c r="F6" s="110"/>
      <c r="G6" s="118"/>
      <c r="H6" s="108"/>
      <c r="I6" s="110"/>
      <c r="J6" s="118"/>
      <c r="K6" s="123"/>
      <c r="L6" s="116"/>
      <c r="M6" s="113"/>
      <c r="N6" s="113"/>
      <c r="O6" s="113"/>
      <c r="P6" s="106"/>
    </row>
    <row r="7" spans="1:16" ht="21.75" customHeight="1" thickTop="1">
      <c r="A7" s="87" t="s">
        <v>11</v>
      </c>
      <c r="B7" s="89">
        <v>5350</v>
      </c>
      <c r="C7" s="91">
        <v>44550</v>
      </c>
      <c r="D7" s="93" t="s">
        <v>10</v>
      </c>
      <c r="E7" s="89">
        <v>1098</v>
      </c>
      <c r="F7" s="91">
        <v>4800</v>
      </c>
      <c r="G7" s="101" t="s">
        <v>10</v>
      </c>
      <c r="H7" s="80">
        <v>7720</v>
      </c>
      <c r="I7" s="91">
        <v>96054.2</v>
      </c>
      <c r="J7" s="98" t="s">
        <v>10</v>
      </c>
      <c r="K7" s="127">
        <v>8067.3</v>
      </c>
      <c r="L7" s="86">
        <f>SUM(B7,E7,H7)</f>
        <v>14168</v>
      </c>
      <c r="M7" s="86">
        <f>SUM(C7,F7,I7)</f>
        <v>145404.2</v>
      </c>
      <c r="N7" s="86">
        <f>SUM(D7,G7,J7)</f>
        <v>0</v>
      </c>
      <c r="O7" s="86">
        <v>8067.3</v>
      </c>
      <c r="P7" s="86">
        <f>SUM(L7,M7,N7,O7)</f>
        <v>167639.5</v>
      </c>
    </row>
    <row r="8" spans="1:16" ht="15" customHeight="1">
      <c r="A8" s="78"/>
      <c r="B8" s="61"/>
      <c r="C8" s="51"/>
      <c r="D8" s="58"/>
      <c r="E8" s="61"/>
      <c r="F8" s="51"/>
      <c r="G8" s="102"/>
      <c r="H8" s="81"/>
      <c r="I8" s="51"/>
      <c r="J8" s="67"/>
      <c r="K8" s="73"/>
      <c r="L8" s="55"/>
      <c r="M8" s="55"/>
      <c r="N8" s="55"/>
      <c r="O8" s="55"/>
      <c r="P8" s="55"/>
    </row>
    <row r="9" spans="1:16" ht="12.75" customHeight="1">
      <c r="A9" s="78"/>
      <c r="B9" s="61"/>
      <c r="C9" s="51"/>
      <c r="D9" s="58"/>
      <c r="E9" s="61"/>
      <c r="F9" s="51"/>
      <c r="G9" s="102"/>
      <c r="H9" s="81"/>
      <c r="I9" s="51"/>
      <c r="J9" s="67"/>
      <c r="K9" s="73"/>
      <c r="L9" s="55"/>
      <c r="M9" s="55"/>
      <c r="N9" s="100"/>
      <c r="O9" s="100"/>
      <c r="P9" s="56"/>
    </row>
    <row r="10" spans="1:16" ht="15" customHeight="1" hidden="1">
      <c r="A10" s="88"/>
      <c r="B10" s="90"/>
      <c r="C10" s="92"/>
      <c r="D10" s="94"/>
      <c r="E10" s="90"/>
      <c r="F10" s="92"/>
      <c r="G10" s="103"/>
      <c r="H10" s="82"/>
      <c r="I10" s="92"/>
      <c r="J10" s="99"/>
      <c r="K10" s="40"/>
      <c r="L10" s="56"/>
      <c r="M10" s="56"/>
      <c r="N10" s="3"/>
      <c r="O10" s="34"/>
      <c r="P10" s="49"/>
    </row>
    <row r="11" spans="1:16" ht="12.75" customHeight="1">
      <c r="A11" s="87" t="s">
        <v>12</v>
      </c>
      <c r="B11" s="89">
        <v>20031</v>
      </c>
      <c r="C11" s="91">
        <v>39470</v>
      </c>
      <c r="D11" s="91" t="s">
        <v>10</v>
      </c>
      <c r="E11" s="89">
        <v>2000</v>
      </c>
      <c r="F11" s="91">
        <v>33000</v>
      </c>
      <c r="G11" s="93">
        <v>35686</v>
      </c>
      <c r="H11" s="89">
        <v>14524</v>
      </c>
      <c r="I11" s="91">
        <v>48620</v>
      </c>
      <c r="J11" s="98">
        <v>56000</v>
      </c>
      <c r="K11" s="83">
        <v>11301</v>
      </c>
      <c r="L11" s="86">
        <f>SUM(B11,E11,H11)</f>
        <v>36555</v>
      </c>
      <c r="M11" s="86">
        <f>SUM(C11,F11,I11)</f>
        <v>121090</v>
      </c>
      <c r="N11" s="86">
        <f>SUM(D11,G11,J11)</f>
        <v>91686</v>
      </c>
      <c r="O11" s="55">
        <v>11301</v>
      </c>
      <c r="P11" s="54">
        <f>SUM(L11,M11,N11,O11)</f>
        <v>260632</v>
      </c>
    </row>
    <row r="12" spans="1:16" ht="12.75" customHeight="1">
      <c r="A12" s="78"/>
      <c r="B12" s="61"/>
      <c r="C12" s="51"/>
      <c r="D12" s="51"/>
      <c r="E12" s="61"/>
      <c r="F12" s="51"/>
      <c r="G12" s="58"/>
      <c r="H12" s="61"/>
      <c r="I12" s="51"/>
      <c r="J12" s="67"/>
      <c r="K12" s="84"/>
      <c r="L12" s="55"/>
      <c r="M12" s="55"/>
      <c r="N12" s="55"/>
      <c r="O12" s="55"/>
      <c r="P12" s="55"/>
    </row>
    <row r="13" spans="1:16" ht="25.5" customHeight="1">
      <c r="A13" s="88"/>
      <c r="B13" s="90"/>
      <c r="C13" s="92"/>
      <c r="D13" s="92"/>
      <c r="E13" s="90"/>
      <c r="F13" s="92"/>
      <c r="G13" s="94"/>
      <c r="H13" s="90"/>
      <c r="I13" s="92"/>
      <c r="J13" s="99"/>
      <c r="K13" s="85"/>
      <c r="L13" s="56"/>
      <c r="M13" s="56"/>
      <c r="N13" s="56"/>
      <c r="O13" s="56"/>
      <c r="P13" s="56"/>
    </row>
    <row r="14" spans="1:16" ht="17.25" customHeight="1">
      <c r="A14" s="87" t="s">
        <v>13</v>
      </c>
      <c r="B14" s="89">
        <v>13833</v>
      </c>
      <c r="C14" s="91" t="s">
        <v>10</v>
      </c>
      <c r="D14" s="91">
        <v>96683</v>
      </c>
      <c r="E14" s="89">
        <v>244338</v>
      </c>
      <c r="F14" s="91">
        <v>99841</v>
      </c>
      <c r="G14" s="93">
        <v>60000</v>
      </c>
      <c r="H14" s="80">
        <v>66942</v>
      </c>
      <c r="I14" s="95">
        <v>69539</v>
      </c>
      <c r="J14" s="98" t="s">
        <v>10</v>
      </c>
      <c r="K14" s="83">
        <v>49802</v>
      </c>
      <c r="L14" s="86">
        <f>SUM(B14,E14,H14)</f>
        <v>325113</v>
      </c>
      <c r="M14" s="86">
        <f>SUM(C14,F14,I14)</f>
        <v>169380</v>
      </c>
      <c r="N14" s="86">
        <f>SUM(D14,G14,J14)</f>
        <v>156683</v>
      </c>
      <c r="O14" s="86">
        <v>49802</v>
      </c>
      <c r="P14" s="86">
        <f>SUM(L14,M14,N14,O14)</f>
        <v>700978</v>
      </c>
    </row>
    <row r="15" spans="1:16" ht="18" customHeight="1">
      <c r="A15" s="78"/>
      <c r="B15" s="61"/>
      <c r="C15" s="51"/>
      <c r="D15" s="51"/>
      <c r="E15" s="61"/>
      <c r="F15" s="51"/>
      <c r="G15" s="58"/>
      <c r="H15" s="81"/>
      <c r="I15" s="96"/>
      <c r="J15" s="67"/>
      <c r="K15" s="84"/>
      <c r="L15" s="55"/>
      <c r="M15" s="55"/>
      <c r="N15" s="55"/>
      <c r="O15" s="55"/>
      <c r="P15" s="55"/>
    </row>
    <row r="16" spans="1:16" ht="23.25" customHeight="1">
      <c r="A16" s="88"/>
      <c r="B16" s="90"/>
      <c r="C16" s="92"/>
      <c r="D16" s="92"/>
      <c r="E16" s="90"/>
      <c r="F16" s="92"/>
      <c r="G16" s="94"/>
      <c r="H16" s="82"/>
      <c r="I16" s="97"/>
      <c r="J16" s="99"/>
      <c r="K16" s="85"/>
      <c r="L16" s="56"/>
      <c r="M16" s="56"/>
      <c r="N16" s="56"/>
      <c r="O16" s="56"/>
      <c r="P16" s="56"/>
    </row>
    <row r="17" spans="1:16" ht="12.75" customHeight="1" hidden="1">
      <c r="A17" s="4"/>
      <c r="B17" s="5"/>
      <c r="C17" s="5"/>
      <c r="D17" s="28"/>
      <c r="E17" s="5"/>
      <c r="F17" s="5"/>
      <c r="G17" s="30"/>
      <c r="H17" s="6"/>
      <c r="I17" s="6"/>
      <c r="J17" s="37"/>
      <c r="K17" s="41"/>
      <c r="L17" s="7"/>
      <c r="M17" s="7"/>
      <c r="N17" s="8"/>
      <c r="O17" s="34"/>
      <c r="P17" s="20"/>
    </row>
    <row r="18" spans="1:16" ht="23.25" customHeight="1">
      <c r="A18" s="77" t="s">
        <v>14</v>
      </c>
      <c r="B18" s="60">
        <v>65545.74</v>
      </c>
      <c r="C18" s="65" t="s">
        <v>10</v>
      </c>
      <c r="D18" s="57">
        <v>41449</v>
      </c>
      <c r="E18" s="60">
        <v>454246.43</v>
      </c>
      <c r="F18" s="65">
        <v>48500</v>
      </c>
      <c r="G18" s="57">
        <v>45000</v>
      </c>
      <c r="H18" s="60">
        <v>124299.3</v>
      </c>
      <c r="I18" s="65">
        <v>40590</v>
      </c>
      <c r="J18" s="66">
        <v>61986</v>
      </c>
      <c r="K18" s="72">
        <v>59416.84</v>
      </c>
      <c r="L18" s="54">
        <f>SUM(B18,E18,H18)</f>
        <v>644091.47</v>
      </c>
      <c r="M18" s="54">
        <f>SUM(C18,F18,I18)</f>
        <v>89090</v>
      </c>
      <c r="N18" s="54">
        <f>SUM(D18,G18,J18)</f>
        <v>148435</v>
      </c>
      <c r="O18" s="54">
        <v>59416.84</v>
      </c>
      <c r="P18" s="54">
        <f>SUM(L18,M18,N18,O18)</f>
        <v>941033.3099999999</v>
      </c>
    </row>
    <row r="19" spans="1:16" ht="12.75" customHeight="1">
      <c r="A19" s="78"/>
      <c r="B19" s="61"/>
      <c r="C19" s="51"/>
      <c r="D19" s="58"/>
      <c r="E19" s="61"/>
      <c r="F19" s="51"/>
      <c r="G19" s="58"/>
      <c r="H19" s="61"/>
      <c r="I19" s="51"/>
      <c r="J19" s="67"/>
      <c r="K19" s="73"/>
      <c r="L19" s="55"/>
      <c r="M19" s="55"/>
      <c r="N19" s="55"/>
      <c r="O19" s="55"/>
      <c r="P19" s="55"/>
    </row>
    <row r="20" spans="1:16" ht="23.25" customHeight="1" thickBot="1">
      <c r="A20" s="79"/>
      <c r="B20" s="62"/>
      <c r="C20" s="52"/>
      <c r="D20" s="59"/>
      <c r="E20" s="62"/>
      <c r="F20" s="52"/>
      <c r="G20" s="59"/>
      <c r="H20" s="62"/>
      <c r="I20" s="52"/>
      <c r="J20" s="68"/>
      <c r="K20" s="74"/>
      <c r="L20" s="56"/>
      <c r="M20" s="56"/>
      <c r="N20" s="55"/>
      <c r="O20" s="55"/>
      <c r="P20" s="56"/>
    </row>
    <row r="21" spans="1:16" ht="12.75" customHeight="1" hidden="1" thickTop="1">
      <c r="A21" s="10"/>
      <c r="B21" s="11"/>
      <c r="C21" s="11"/>
      <c r="D21" s="12"/>
      <c r="E21" s="13"/>
      <c r="F21" s="13"/>
      <c r="G21" s="31"/>
      <c r="H21" s="11"/>
      <c r="I21" s="13"/>
      <c r="J21" s="36"/>
      <c r="K21" s="42"/>
      <c r="L21" s="14"/>
      <c r="M21" s="14"/>
      <c r="N21" s="34"/>
      <c r="O21" s="34"/>
      <c r="P21" s="15"/>
    </row>
    <row r="22" spans="1:16" ht="12.75" customHeight="1" hidden="1" thickTop="1">
      <c r="A22" s="16"/>
      <c r="B22" s="17"/>
      <c r="C22" s="17"/>
      <c r="D22" s="18"/>
      <c r="E22" s="19"/>
      <c r="F22" s="19"/>
      <c r="G22" s="32"/>
      <c r="H22" s="17"/>
      <c r="I22" s="19"/>
      <c r="J22" s="38"/>
      <c r="K22" s="43"/>
      <c r="L22" s="9"/>
      <c r="M22" s="9"/>
      <c r="N22" s="34"/>
      <c r="O22" s="34"/>
      <c r="P22" s="20"/>
    </row>
    <row r="23" spans="1:16" ht="24.75" customHeight="1" thickBot="1" thickTop="1">
      <c r="A23" s="63" t="s">
        <v>15</v>
      </c>
      <c r="B23" s="21">
        <f aca="true" t="shared" si="0" ref="B23:J23">SUM(B7,B11,B14,B18)</f>
        <v>104759.74</v>
      </c>
      <c r="C23" s="21">
        <f t="shared" si="0"/>
        <v>84020</v>
      </c>
      <c r="D23" s="29">
        <f t="shared" si="0"/>
        <v>138132</v>
      </c>
      <c r="E23" s="22">
        <f t="shared" si="0"/>
        <v>701682.4299999999</v>
      </c>
      <c r="F23" s="21">
        <f t="shared" si="0"/>
        <v>186141</v>
      </c>
      <c r="G23" s="33">
        <f t="shared" si="0"/>
        <v>140686</v>
      </c>
      <c r="H23" s="22">
        <f t="shared" si="0"/>
        <v>213485.3</v>
      </c>
      <c r="I23" s="21">
        <f t="shared" si="0"/>
        <v>254803.2</v>
      </c>
      <c r="J23" s="39">
        <f t="shared" si="0"/>
        <v>117986</v>
      </c>
      <c r="K23" s="44">
        <f>SUM(K7:K20)</f>
        <v>128587.14</v>
      </c>
      <c r="L23" s="23">
        <f>SUM(L7,L11,L14,L18)</f>
        <v>1019927.47</v>
      </c>
      <c r="M23" s="23">
        <f>SUM(,M7,M11,M14,M18)</f>
        <v>524964.2</v>
      </c>
      <c r="N23" s="24">
        <f>SUM(N7,N11,N14,N18)</f>
        <v>396804</v>
      </c>
      <c r="O23" s="24">
        <f>SUM(O7:O20)</f>
        <v>128587.14</v>
      </c>
      <c r="P23" s="46">
        <f>SUM(P7,P11,P14,P18)</f>
        <v>2070282.81</v>
      </c>
    </row>
    <row r="24" spans="1:17" ht="21.75" customHeight="1" thickBot="1" thickTop="1">
      <c r="A24" s="64"/>
      <c r="B24" s="69">
        <f>SUM(B23,C23,D23)</f>
        <v>326911.74</v>
      </c>
      <c r="C24" s="75"/>
      <c r="D24" s="75"/>
      <c r="E24" s="76">
        <f>SUM(E23,F23,G23)</f>
        <v>1028509.4299999999</v>
      </c>
      <c r="F24" s="75"/>
      <c r="G24" s="75"/>
      <c r="H24" s="69">
        <f>SUM(H23,I23,J23)</f>
        <v>586274.5</v>
      </c>
      <c r="I24" s="70"/>
      <c r="J24" s="71"/>
      <c r="K24" s="46">
        <f>K23</f>
        <v>128587.14</v>
      </c>
      <c r="L24" s="69">
        <f>SUM(L23:O23)</f>
        <v>2070282.8099999998</v>
      </c>
      <c r="M24" s="75"/>
      <c r="N24" s="75"/>
      <c r="O24" s="128"/>
      <c r="P24" s="35"/>
      <c r="Q24" s="25"/>
    </row>
    <row r="25" spans="1:13" ht="19.5" customHeight="1" thickTop="1">
      <c r="A25" s="26"/>
      <c r="G25" s="27"/>
      <c r="M25" s="50"/>
    </row>
    <row r="26" spans="1:14" ht="16.5" customHeight="1">
      <c r="A26" s="26"/>
      <c r="G26" s="27"/>
      <c r="L26" s="50"/>
      <c r="M26" s="50"/>
      <c r="N26" s="50"/>
    </row>
    <row r="27" spans="1:14" ht="19.5" customHeight="1">
      <c r="A27" s="26"/>
      <c r="B27" s="53" t="s">
        <v>16</v>
      </c>
      <c r="C27" s="53"/>
      <c r="D27" s="53"/>
      <c r="E27" s="53"/>
      <c r="L27" s="50"/>
      <c r="M27" s="50"/>
      <c r="N27" s="50"/>
    </row>
    <row r="28" spans="1:14" ht="19.5" customHeight="1">
      <c r="A28" s="26"/>
      <c r="B28" s="53" t="s">
        <v>17</v>
      </c>
      <c r="C28" s="53"/>
      <c r="D28" s="53"/>
      <c r="E28" s="53"/>
      <c r="L28" s="50"/>
      <c r="N28" s="50"/>
    </row>
    <row r="29" spans="1:14" ht="23.25" customHeight="1">
      <c r="A29" s="26"/>
      <c r="B29" s="53" t="s">
        <v>18</v>
      </c>
      <c r="C29" s="53"/>
      <c r="D29" s="53"/>
      <c r="E29" s="53"/>
      <c r="L29" s="50"/>
      <c r="N29" s="50"/>
    </row>
    <row r="30" spans="1:14" ht="21" customHeight="1">
      <c r="A30" s="26"/>
      <c r="B30" s="53" t="s">
        <v>19</v>
      </c>
      <c r="C30" s="53"/>
      <c r="D30" s="53"/>
      <c r="E30" s="53"/>
      <c r="L30" s="50"/>
      <c r="N30" s="50"/>
    </row>
    <row r="31" spans="1:2" ht="19.5" customHeight="1">
      <c r="A31" s="26"/>
      <c r="B31" s="1" t="s">
        <v>22</v>
      </c>
    </row>
    <row r="32" spans="1:2" ht="19.5" customHeight="1">
      <c r="A32" s="26"/>
      <c r="B32" s="1"/>
    </row>
    <row r="33" spans="1:2" ht="19.5" customHeight="1">
      <c r="A33" s="26"/>
      <c r="B33" s="1"/>
    </row>
    <row r="34" spans="1:2" ht="19.5" customHeight="1">
      <c r="A34" s="26"/>
      <c r="B34" s="1"/>
    </row>
    <row r="35" spans="1:15" ht="21" customHeight="1">
      <c r="A35" s="47" t="s">
        <v>23</v>
      </c>
      <c r="B35" s="48" t="s">
        <v>25</v>
      </c>
      <c r="C35" s="1"/>
      <c r="D35" s="1"/>
      <c r="E35" s="1"/>
      <c r="O35" t="s">
        <v>24</v>
      </c>
    </row>
    <row r="36" spans="1:2" ht="19.5" customHeight="1">
      <c r="A36" s="26"/>
      <c r="B36" s="1"/>
    </row>
    <row r="37" ht="12.75" customHeight="1">
      <c r="A37" s="26"/>
    </row>
    <row r="38" ht="12.75" customHeight="1">
      <c r="A38" s="26"/>
    </row>
    <row r="39" ht="12.75" customHeight="1">
      <c r="A39" s="26"/>
    </row>
    <row r="40" ht="12.75" customHeight="1">
      <c r="A40" s="26"/>
    </row>
    <row r="41" ht="12.75" customHeight="1">
      <c r="A41" s="26"/>
    </row>
  </sheetData>
  <mergeCells count="93">
    <mergeCell ref="O11:O13"/>
    <mergeCell ref="O14:O16"/>
    <mergeCell ref="O18:O20"/>
    <mergeCell ref="L24:O24"/>
    <mergeCell ref="M14:M16"/>
    <mergeCell ref="N11:N13"/>
    <mergeCell ref="L14:L16"/>
    <mergeCell ref="A3:P3"/>
    <mergeCell ref="O4:O6"/>
    <mergeCell ref="O7:O9"/>
    <mergeCell ref="K7:K9"/>
    <mergeCell ref="E4:G4"/>
    <mergeCell ref="K5:K6"/>
    <mergeCell ref="F5:F6"/>
    <mergeCell ref="G5:G6"/>
    <mergeCell ref="B5:B6"/>
    <mergeCell ref="C5:C6"/>
    <mergeCell ref="D5:D6"/>
    <mergeCell ref="E5:E6"/>
    <mergeCell ref="P4:P6"/>
    <mergeCell ref="H5:H6"/>
    <mergeCell ref="I5:I6"/>
    <mergeCell ref="A4:A6"/>
    <mergeCell ref="L4:L6"/>
    <mergeCell ref="M4:M6"/>
    <mergeCell ref="N4:N6"/>
    <mergeCell ref="J5:J6"/>
    <mergeCell ref="H4:J4"/>
    <mergeCell ref="B4:D4"/>
    <mergeCell ref="H7:H10"/>
    <mergeCell ref="A7:A10"/>
    <mergeCell ref="B7:B10"/>
    <mergeCell ref="C7:C10"/>
    <mergeCell ref="D7:D10"/>
    <mergeCell ref="E7:E10"/>
    <mergeCell ref="F7:F10"/>
    <mergeCell ref="G7:G10"/>
    <mergeCell ref="I7:I10"/>
    <mergeCell ref="J7:J10"/>
    <mergeCell ref="L7:L10"/>
    <mergeCell ref="M7:M10"/>
    <mergeCell ref="N7:N9"/>
    <mergeCell ref="P7:P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M11:M13"/>
    <mergeCell ref="K11:K13"/>
    <mergeCell ref="P11:P13"/>
    <mergeCell ref="A14:A16"/>
    <mergeCell ref="B14:B16"/>
    <mergeCell ref="C14:C16"/>
    <mergeCell ref="D14:D16"/>
    <mergeCell ref="E14:E16"/>
    <mergeCell ref="F14:F16"/>
    <mergeCell ref="G14:G16"/>
    <mergeCell ref="I14:I16"/>
    <mergeCell ref="J14:J16"/>
    <mergeCell ref="H14:H16"/>
    <mergeCell ref="K14:K16"/>
    <mergeCell ref="N14:N16"/>
    <mergeCell ref="P14:P16"/>
    <mergeCell ref="A18:A20"/>
    <mergeCell ref="B18:B20"/>
    <mergeCell ref="C18:C20"/>
    <mergeCell ref="D18:D20"/>
    <mergeCell ref="A23:A24"/>
    <mergeCell ref="I18:I20"/>
    <mergeCell ref="J18:J20"/>
    <mergeCell ref="L18:L20"/>
    <mergeCell ref="H24:J24"/>
    <mergeCell ref="K18:K20"/>
    <mergeCell ref="B24:D24"/>
    <mergeCell ref="E24:G24"/>
    <mergeCell ref="E18:E20"/>
    <mergeCell ref="F18:F20"/>
    <mergeCell ref="B29:E29"/>
    <mergeCell ref="B30:E30"/>
    <mergeCell ref="N18:N20"/>
    <mergeCell ref="P18:P20"/>
    <mergeCell ref="M18:M20"/>
    <mergeCell ref="B27:E27"/>
    <mergeCell ref="B28:E28"/>
    <mergeCell ref="G18:G20"/>
    <mergeCell ref="H18:H20"/>
  </mergeCells>
  <printOptions horizontalCentered="1" verticalCentered="1"/>
  <pageMargins left="0.1968503937007874" right="0" top="0" bottom="0" header="0" footer="0"/>
  <pageSetup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MHMP</cp:lastModifiedBy>
  <cp:lastPrinted>2002-10-18T11:18:16Z</cp:lastPrinted>
  <dcterms:created xsi:type="dcterms:W3CDTF">2002-05-17T08:11:03Z</dcterms:created>
  <dcterms:modified xsi:type="dcterms:W3CDTF">2002-10-18T11:23:08Z</dcterms:modified>
  <cp:category/>
  <cp:version/>
  <cp:contentType/>
  <cp:contentStatus/>
</cp:coreProperties>
</file>