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Kap. 01" sheetId="1" r:id="rId1"/>
    <sheet name="Kap. 02" sheetId="2" r:id="rId2"/>
    <sheet name="Kap. 03" sheetId="3" r:id="rId3"/>
    <sheet name="Kap. 04" sheetId="4" r:id="rId4"/>
    <sheet name="Kap. 05" sheetId="5" r:id="rId5"/>
    <sheet name="Kap. 06" sheetId="6" r:id="rId6"/>
    <sheet name="Kap. 07" sheetId="7" r:id="rId7"/>
    <sheet name="Kap. 08" sheetId="8" r:id="rId8"/>
    <sheet name="Kap. 09" sheetId="9" r:id="rId9"/>
  </sheets>
  <definedNames>
    <definedName name="_xlnm.Print_Area" localSheetId="0">'Kap. 01'!$A$1:$K$28</definedName>
    <definedName name="_xlnm.Print_Area" localSheetId="1">'Kap. 02'!$A$1:$K$39</definedName>
    <definedName name="_xlnm.Print_Area" localSheetId="3">'Kap. 04'!#REF!</definedName>
    <definedName name="_xlnm.Print_Area" localSheetId="4">'Kap. 05'!$A$1:$K$150</definedName>
  </definedNames>
  <calcPr fullCalcOnLoad="1"/>
</workbook>
</file>

<file path=xl/sharedStrings.xml><?xml version="1.0" encoding="utf-8"?>
<sst xmlns="http://schemas.openxmlformats.org/spreadsheetml/2006/main" count="1773" uniqueCount="500">
  <si>
    <t>Kapitola: 01 - Rozvoj obce</t>
  </si>
  <si>
    <t>Doplňková činnost</t>
  </si>
  <si>
    <t>Organizace</t>
  </si>
  <si>
    <t>Tržby</t>
  </si>
  <si>
    <t>Náklady</t>
  </si>
  <si>
    <t>Hosp. výsl.</t>
  </si>
  <si>
    <t>Upřesnění</t>
  </si>
  <si>
    <t>Příděly ze zisku</t>
  </si>
  <si>
    <t>Vykrytí</t>
  </si>
  <si>
    <t>Nekrytá ztráta DČ</t>
  </si>
  <si>
    <t>po zdanění</t>
  </si>
  <si>
    <t>fin. vyp.</t>
  </si>
  <si>
    <t>Fond</t>
  </si>
  <si>
    <t>ztráty z</t>
  </si>
  <si>
    <t xml:space="preserve">z roku </t>
  </si>
  <si>
    <t>z minulých</t>
  </si>
  <si>
    <t>odv. na ZBÚ</t>
  </si>
  <si>
    <t>zisk - ztráta</t>
  </si>
  <si>
    <t>odměn</t>
  </si>
  <si>
    <t>rezervní</t>
  </si>
  <si>
    <t>hl. činnosti</t>
  </si>
  <si>
    <t>let</t>
  </si>
  <si>
    <t>IROP</t>
  </si>
  <si>
    <t>ÚRM</t>
  </si>
  <si>
    <t>Hlavní činnost</t>
  </si>
  <si>
    <t>Výnosy</t>
  </si>
  <si>
    <t>Neinvest.</t>
  </si>
  <si>
    <t>Nedočer.</t>
  </si>
  <si>
    <t>Krytí ztráty z hlavní činnosti</t>
  </si>
  <si>
    <t>Nekrytá ztráta HČ</t>
  </si>
  <si>
    <t>vlastní</t>
  </si>
  <si>
    <t>příspěvek</t>
  </si>
  <si>
    <t>účelové</t>
  </si>
  <si>
    <t>ziskem DČ</t>
  </si>
  <si>
    <t>RF</t>
  </si>
  <si>
    <t>z rozpočtu</t>
  </si>
  <si>
    <t>úspora NIP</t>
  </si>
  <si>
    <t>prostředky</t>
  </si>
  <si>
    <t>HMP</t>
  </si>
  <si>
    <t>Úspora</t>
  </si>
  <si>
    <t>od toho :</t>
  </si>
  <si>
    <t>Odvod</t>
  </si>
  <si>
    <t>Odvod +</t>
  </si>
  <si>
    <t>Odvod zisku</t>
  </si>
  <si>
    <t>Vypořádání</t>
  </si>
  <si>
    <t>Saldo</t>
  </si>
  <si>
    <t>NIP</t>
  </si>
  <si>
    <t>Odpočitatel.</t>
  </si>
  <si>
    <t>FKSP</t>
  </si>
  <si>
    <t>účet FV PO</t>
  </si>
  <si>
    <t>ZBÚ +</t>
  </si>
  <si>
    <t>z dopl.činn.</t>
  </si>
  <si>
    <t>odpisů +</t>
  </si>
  <si>
    <t>investic +/-</t>
  </si>
  <si>
    <t xml:space="preserve">fin. vyp. </t>
  </si>
  <si>
    <t>položky</t>
  </si>
  <si>
    <t>doplatek</t>
  </si>
  <si>
    <t>Celkem +/-</t>
  </si>
  <si>
    <t>Hospodářský výsledek HČ</t>
  </si>
  <si>
    <t>K rozdělení</t>
  </si>
  <si>
    <t>Příděly fondům</t>
  </si>
  <si>
    <t>ztráta</t>
  </si>
  <si>
    <t>zlepšený</t>
  </si>
  <si>
    <t>do fondů</t>
  </si>
  <si>
    <t>celkem</t>
  </si>
  <si>
    <t>výsledek</t>
  </si>
  <si>
    <t>Krytí ztráty</t>
  </si>
  <si>
    <t>ziskem</t>
  </si>
  <si>
    <t>rezervním</t>
  </si>
  <si>
    <t>ZBÚ</t>
  </si>
  <si>
    <t>DČ</t>
  </si>
  <si>
    <t>fondem</t>
  </si>
  <si>
    <t>z roku</t>
  </si>
  <si>
    <t>Finanční vypořádání vztahu příspěvkových organizací za rok 2005 k rozpočtu hl. m. Prahy</t>
  </si>
  <si>
    <t>z DČ 2005</t>
  </si>
  <si>
    <t>v  Kč</t>
  </si>
  <si>
    <t>v Kč</t>
  </si>
  <si>
    <t>Kapitola: 02 - Městská infrastruktura</t>
  </si>
  <si>
    <t xml:space="preserve">         Nekrytá ztráta DČ</t>
  </si>
  <si>
    <t>ztráty DČ</t>
  </si>
  <si>
    <t>z min.let</t>
  </si>
  <si>
    <t>Botanická zahrada hl.m.Prahy</t>
  </si>
  <si>
    <t>Zoologická zahrada hl.m.Prahy</t>
  </si>
  <si>
    <t>Lesy hl.m. Prahy</t>
  </si>
  <si>
    <t>Nedočerp.</t>
  </si>
  <si>
    <t>Příděly fondům ze zisku</t>
  </si>
  <si>
    <t xml:space="preserve">       Nekrytá ztráta HČ</t>
  </si>
  <si>
    <t>účel.</t>
  </si>
  <si>
    <t>zisk-ztráta</t>
  </si>
  <si>
    <t xml:space="preserve">Nekr.ztráta HČ </t>
  </si>
  <si>
    <t>z RF</t>
  </si>
  <si>
    <t>z účtu 349</t>
  </si>
  <si>
    <t>z r. 2005</t>
  </si>
  <si>
    <t>na účet</t>
  </si>
  <si>
    <t>FV  +</t>
  </si>
  <si>
    <t>C e l k e m</t>
  </si>
  <si>
    <t>Kapitola:  03 - Doprava</t>
  </si>
  <si>
    <t xml:space="preserve">     Příděly ze zisku</t>
  </si>
  <si>
    <t xml:space="preserve">      Nekrytá ztráta DČ </t>
  </si>
  <si>
    <t>Techn. správa komunikací</t>
  </si>
  <si>
    <t>Ústav doprav. inženýrství</t>
  </si>
  <si>
    <t>ROPID</t>
  </si>
  <si>
    <t xml:space="preserve">                  Krytí ztráty z hlavní činnosti</t>
  </si>
  <si>
    <t xml:space="preserve">      Nekrytá ztráta HČ</t>
  </si>
  <si>
    <t>*] 33 436 432,00</t>
  </si>
  <si>
    <t>*] v tom: půjčka 189,7 tis. Kč</t>
  </si>
  <si>
    <t xml:space="preserve">            od toho :</t>
  </si>
  <si>
    <t>z investič.</t>
  </si>
  <si>
    <t xml:space="preserve">investic </t>
  </si>
  <si>
    <t>FV PO  +</t>
  </si>
  <si>
    <t>fondu</t>
  </si>
  <si>
    <t>vratka</t>
  </si>
  <si>
    <t>Kapitola: 04 - Školství, mládež a samospráva</t>
  </si>
  <si>
    <t>Finanční vypořádání příspěvkových organizací za rok 2005</t>
  </si>
  <si>
    <t>Hospodářský výsledek DČ</t>
  </si>
  <si>
    <t>zisk</t>
  </si>
  <si>
    <t>upřesnění</t>
  </si>
  <si>
    <t xml:space="preserve">Fond </t>
  </si>
  <si>
    <t>hosp.</t>
  </si>
  <si>
    <t>FV</t>
  </si>
  <si>
    <t>Pražská konzervatoř, P-1</t>
  </si>
  <si>
    <t>Taneční konzervatoř, P-1</t>
  </si>
  <si>
    <t>Konzervatoř D.C. , P-4</t>
  </si>
  <si>
    <t>OA Dušní, P-1</t>
  </si>
  <si>
    <t>OA Vinohradská, P-2</t>
  </si>
  <si>
    <t>ČAO Resslova 5, P-2</t>
  </si>
  <si>
    <t>ČAO Dr.E.Beneše, Resslova 8</t>
  </si>
  <si>
    <t>OA Kubelíkova, P-3</t>
  </si>
  <si>
    <t>OA Krupkovo, P-6</t>
  </si>
  <si>
    <t>OA Holešovice, P-7</t>
  </si>
  <si>
    <t>OA Hovorčovická, P-8</t>
  </si>
  <si>
    <t>OA Heroldovy sady, P-10</t>
  </si>
  <si>
    <t>SZŠ a VZŠ Alšovo nábř., P-1</t>
  </si>
  <si>
    <t>VOŠ a SPŠ dopravní, P-1</t>
  </si>
  <si>
    <t>VOŠ a SPŠ stavební, P-1</t>
  </si>
  <si>
    <t>VOŠ a SPŠ elektro F.Křižíka, P-1</t>
  </si>
  <si>
    <t>VOŠ a SPŠ grafická, P-1</t>
  </si>
  <si>
    <t>VOŠ a SPŠ potrav. techn., P-2</t>
  </si>
  <si>
    <t>VOŠ a VŠ V.Hollara, P-3</t>
  </si>
  <si>
    <t>VOŠUP a  SUPŠ, Žižkovo n., P-3</t>
  </si>
  <si>
    <t>Konzervatoř a VOŠ J.Ježka, P-4</t>
  </si>
  <si>
    <t>VOŠ informačních sl., P-4</t>
  </si>
  <si>
    <t>VOŠ, SPgŠ a Gymnázium, P-6</t>
  </si>
  <si>
    <t>VOŠ a SPŠ oděvní, P-7</t>
  </si>
  <si>
    <t>VOŠ a OA Kollárova, P-8</t>
  </si>
  <si>
    <t>VOŠ sicálně právní, P-10</t>
  </si>
  <si>
    <t>SPV zlatnické, Seydlerova, P-5</t>
  </si>
  <si>
    <t>SŠ technická, Beranových, P-9</t>
  </si>
  <si>
    <t>ISŠ Náhorní, P-8</t>
  </si>
  <si>
    <t>SŠ  COP TH Poděbradská, P-9</t>
  </si>
  <si>
    <t>SOŠ logistických služeb, P-9</t>
  </si>
  <si>
    <t>DD Národních hrdinů, P-9</t>
  </si>
  <si>
    <t>DD Smržovská, P-9</t>
  </si>
  <si>
    <t>DM Neklanova, P-2</t>
  </si>
  <si>
    <t>DM Dittrichova, P-2</t>
  </si>
  <si>
    <t>DM Studentská, P-6</t>
  </si>
  <si>
    <t>DM Pobřežní, P-8</t>
  </si>
  <si>
    <t>DM Lovosická, P-9</t>
  </si>
  <si>
    <t>ŠJ Štefánikova, P-5</t>
  </si>
  <si>
    <t>Jazyková škola hl.m.Prahy, P-1</t>
  </si>
  <si>
    <t>Akad. gymn. Štěpánská, P-1</t>
  </si>
  <si>
    <t xml:space="preserve">Gymnázium Hellichova, P-1 </t>
  </si>
  <si>
    <t xml:space="preserve">Gymnnázium Jindřišská, P-1 </t>
  </si>
  <si>
    <t>Gymnázium Josefská, P-1</t>
  </si>
  <si>
    <t>Gymnázium Truhlářská, P-1</t>
  </si>
  <si>
    <t>Gymnázium Botičská, P-2</t>
  </si>
  <si>
    <t>Gymnázium Nad Ohradou, P-3</t>
  </si>
  <si>
    <t>Gymnázium Sladkov.nám., P-3</t>
  </si>
  <si>
    <t>Gymnázium Ohradní, P-4</t>
  </si>
  <si>
    <t>Gymnázium Budějovická, P-4</t>
  </si>
  <si>
    <t>Gymnázium Konstantinova, P-4</t>
  </si>
  <si>
    <t>Gymnázium Písnická, P-4</t>
  </si>
  <si>
    <t>Gymnázium Postupická, P-4</t>
  </si>
  <si>
    <t xml:space="preserve">Gymnázium Na Vítězné pl., P-4 </t>
  </si>
  <si>
    <t>Gymnázium Mezi školami, P-5</t>
  </si>
  <si>
    <t>Gymnázium Loučanská, P-5</t>
  </si>
  <si>
    <t>Gymnázium Zborovská, P-5</t>
  </si>
  <si>
    <t>Gymnázium Nad Kavalírkou, P-5</t>
  </si>
  <si>
    <t>Gymnázium Na Zatlance, P-5</t>
  </si>
  <si>
    <t>Gymnázium Parléřova, P-6</t>
  </si>
  <si>
    <t>Gymnázium Arabská, P-6</t>
  </si>
  <si>
    <t>Gymnázium Nad Alejí, P-6</t>
  </si>
  <si>
    <t>Gymnázium Nas Štolou, P-7</t>
  </si>
  <si>
    <t>Gymnázium U Lib zámku, P-8</t>
  </si>
  <si>
    <t>Gymnázium Ústavní, P-8</t>
  </si>
  <si>
    <t>Gymnázium Pernerova, P-8</t>
  </si>
  <si>
    <t>Gymnázium Litoměřická, P-9</t>
  </si>
  <si>
    <t>*   237 313,3</t>
  </si>
  <si>
    <t>Gymnázium Českolipská, P-9</t>
  </si>
  <si>
    <t>Gymnázium Chodovická, P-9</t>
  </si>
  <si>
    <t>Gymnázium Špitálská, P-9</t>
  </si>
  <si>
    <t>Gymnázium nám.25.března, P-9</t>
  </si>
  <si>
    <t>Gymnázium Přípotoční, P-10</t>
  </si>
  <si>
    <t>* příděl do fondů je vyšší o nerozdělený zisk  ve výši 0,50 Kč</t>
  </si>
  <si>
    <t>Gymnázium Omská, P-10</t>
  </si>
  <si>
    <t>Gymnázium Voděradská, P-10</t>
  </si>
  <si>
    <t>* 279 588,28</t>
  </si>
  <si>
    <t>PPP Jeruzalémská, P-1</t>
  </si>
  <si>
    <t>PPP Železná, P-1</t>
  </si>
  <si>
    <t>PPP Lucemburská, P-3</t>
  </si>
  <si>
    <t>PPP Vejvanovského, P-4</t>
  </si>
  <si>
    <t>PPP Barunčina, P-4</t>
  </si>
  <si>
    <t>PPP Hostivítova, P-2</t>
  </si>
  <si>
    <t>PPP Kuncova, P-5</t>
  </si>
  <si>
    <t>PPP Vokovická, P-6</t>
  </si>
  <si>
    <t>PPP U smaltovny, P-7</t>
  </si>
  <si>
    <t>PPP Šiškova, P-8</t>
  </si>
  <si>
    <t>PPP U Nové školy, P-9</t>
  </si>
  <si>
    <t>PPP Jabloňová, P-10</t>
  </si>
  <si>
    <t>Jedličkův ústav-V Pevnosti P-2</t>
  </si>
  <si>
    <t>Gymnázium Radlická P-5</t>
  </si>
  <si>
    <t>P.Š. U zás. zahrady P-3</t>
  </si>
  <si>
    <t>Sp. M.Š. Na Lysinách P-4</t>
  </si>
  <si>
    <t>Sp. M.Š-. Sevřená P-4</t>
  </si>
  <si>
    <t>Sp. M.Š. Deylova  P-5</t>
  </si>
  <si>
    <t>P.Š. Roosveltova  P-6</t>
  </si>
  <si>
    <t>Sp. M.Š. Štíbrova  P-8</t>
  </si>
  <si>
    <t>Sp. M.Š. Drahaňská  P-8</t>
  </si>
  <si>
    <t>Sp. šk. K.Herforta Josefská P- 1</t>
  </si>
  <si>
    <t>Sp. šk. sluch.p. Ječná  P-2</t>
  </si>
  <si>
    <t>* příděl do fondů je vyšší o nerozdělený zisk  ve výši 134,77 Kč</t>
  </si>
  <si>
    <t>Sp .šk.zrak.p.nám.Míru P- 2</t>
  </si>
  <si>
    <t>Sp.šk.VFN Ke Karlovu P-2</t>
  </si>
  <si>
    <t>Svob.J.A.K.Křejpského P-4</t>
  </si>
  <si>
    <t>Sp. šk. Boleslavova  P-4</t>
  </si>
  <si>
    <t>Sp. šk. A. Klara Vídeňská  P-4</t>
  </si>
  <si>
    <t>Sp. šk. FTN Vídeňská P-4</t>
  </si>
  <si>
    <t>Sp. šk. FN Motol V Úvalu P-5</t>
  </si>
  <si>
    <t>Sp. šk. sluch.p.Výmolova  P-5</t>
  </si>
  <si>
    <t>Sp. šk.  Na Zlíchově  P-5</t>
  </si>
  <si>
    <t>Sp. šk.  U Boroviček  P-6</t>
  </si>
  <si>
    <t>Sp. šk.  Libčická  P-8</t>
  </si>
  <si>
    <t>Sp. šk. Za Invalidovnou  P-8</t>
  </si>
  <si>
    <t>Sp. šk. FN Bul. - Budínova  P-8</t>
  </si>
  <si>
    <t>Sp. šk.psych.l. Ústavní   P-8</t>
  </si>
  <si>
    <t>Sp. šk. Chotouňská  P- 10</t>
  </si>
  <si>
    <t>Sp. šk.  Moskevská  P-10</t>
  </si>
  <si>
    <t>Sp. šk. Starostrašnická  P-10</t>
  </si>
  <si>
    <t>Z.Š. a Pr. šk. Vinohradská P-2</t>
  </si>
  <si>
    <t>Z. Š. Ružinovská  P-4</t>
  </si>
  <si>
    <t>Sp. šk. Kupeckého P-4</t>
  </si>
  <si>
    <t>Sp. šk. Pod radnicí  P-4</t>
  </si>
  <si>
    <t>Z.Š. Osvoboditelů  P-5</t>
  </si>
  <si>
    <t>Z.Š.  Trávníčkova  P-5</t>
  </si>
  <si>
    <t>Z.Š. a Pr. šk. Vokovická P-6</t>
  </si>
  <si>
    <t>Sp. šk. Mochovská  P-9</t>
  </si>
  <si>
    <t>Z.Š.M.Š. Bártlova  P-9</t>
  </si>
  <si>
    <t>Z.Š. Vachkova  P - 10</t>
  </si>
  <si>
    <t>Z.Š.  Práčská  P-10</t>
  </si>
  <si>
    <t>Sp. Šk.  V Olšinách  P - 10</t>
  </si>
  <si>
    <t>SPŠ Panská</t>
  </si>
  <si>
    <t>SUŠ UŘ U Půjčovny</t>
  </si>
  <si>
    <t>SPŠ Navrátilova</t>
  </si>
  <si>
    <t>MSŠCH Křemencova P1</t>
  </si>
  <si>
    <t>SPŠ Betlémská P1</t>
  </si>
  <si>
    <t>SPŠ Ječná P2</t>
  </si>
  <si>
    <t>SOŠ waldorfská P4</t>
  </si>
  <si>
    <t>SOŠ U Vin.hřbitova P3</t>
  </si>
  <si>
    <t>SPŠ Družstevní ochoz P4</t>
  </si>
  <si>
    <t>SZŠ a VZŠ 5.května P4</t>
  </si>
  <si>
    <t>SSPŠ Preslova P5</t>
  </si>
  <si>
    <t>STŠ Radlická P5</t>
  </si>
  <si>
    <t>SPŠ Pod Táborem P9</t>
  </si>
  <si>
    <t>SPŠ Novoborská P9</t>
  </si>
  <si>
    <t>SPŠ V Úžlabině P10</t>
  </si>
  <si>
    <t>SPŠ Na Třebešíně P10</t>
  </si>
  <si>
    <t>SHŠ Vršovická P10</t>
  </si>
  <si>
    <t>SZŠ Ruská P10</t>
  </si>
  <si>
    <t>SOU Belgická P2</t>
  </si>
  <si>
    <t>OU a PŠ Vratislavova P2</t>
  </si>
  <si>
    <t>*      26,00</t>
  </si>
  <si>
    <t>SOU Ohradní P4</t>
  </si>
  <si>
    <t>* příděl do fondů je vyšší o nerozdělený zisk  ve výši 26,00 Kč</t>
  </si>
  <si>
    <t>SŠT Zelený pruh P4</t>
  </si>
  <si>
    <t>SOU Libušská P4</t>
  </si>
  <si>
    <t>SOU Nový Zlíchov P5</t>
  </si>
  <si>
    <t>SOŠ a SOU Drtinova P5</t>
  </si>
  <si>
    <t>SOU U závodiště P5</t>
  </si>
  <si>
    <t>SOU Pod Klapicí P5</t>
  </si>
  <si>
    <t>SOŠ civil.let. K Letišti P6</t>
  </si>
  <si>
    <t>OU a PŠ Chabařovická P8</t>
  </si>
  <si>
    <t>SOU Karlín. Náměstí P8</t>
  </si>
  <si>
    <t>SOŠ staveb.a zahr.Učňovská P9</t>
  </si>
  <si>
    <t>SOU elektro Novovysočanská</t>
  </si>
  <si>
    <t>SOU služeb Novovysočanská</t>
  </si>
  <si>
    <t>SOU Poděbradská P9</t>
  </si>
  <si>
    <t>SOU Za Černým mostem P9</t>
  </si>
  <si>
    <t>SOŠ a SOU Lipí P9</t>
  </si>
  <si>
    <t>SOU a U, Ke Stadionu P9</t>
  </si>
  <si>
    <t>SOU Jesenická P10</t>
  </si>
  <si>
    <t>SOU U Krbu P10</t>
  </si>
  <si>
    <t>SOU Průhonická P10</t>
  </si>
  <si>
    <t>SOU Dubečská P10</t>
  </si>
  <si>
    <t>SOŠ a SOU Weilova P10</t>
  </si>
  <si>
    <t>ŠvP - Vřesník</t>
  </si>
  <si>
    <t>ŠvP - DUNKAN</t>
  </si>
  <si>
    <t>ŠvP - Jetřichovice</t>
  </si>
  <si>
    <t>ŠvP - Střelské Hoštice</t>
  </si>
  <si>
    <t>ŠvP - Antonínov</t>
  </si>
  <si>
    <t>ŠvP - Poustky</t>
  </si>
  <si>
    <t>DDM hl.m. Prahy</t>
  </si>
  <si>
    <t xml:space="preserve">DDM - Měšická </t>
  </si>
  <si>
    <t xml:space="preserve">DDM - Na Balkáně   </t>
  </si>
  <si>
    <t xml:space="preserve">DDM - Na Smetance </t>
  </si>
  <si>
    <t xml:space="preserve">DDM - Přemyšlenská </t>
  </si>
  <si>
    <t xml:space="preserve">DDM - Rohová </t>
  </si>
  <si>
    <t>DDM - Šalounova</t>
  </si>
  <si>
    <t xml:space="preserve">DDM - Šimáčkova </t>
  </si>
  <si>
    <t>DDM - -Štefánikova</t>
  </si>
  <si>
    <t>DDM - U Boroviček</t>
  </si>
  <si>
    <t>DDM - Hermannova</t>
  </si>
  <si>
    <t xml:space="preserve">DŮM  UM </t>
  </si>
  <si>
    <t>Hobby centrum</t>
  </si>
  <si>
    <t>HŠ hl.m. Prahy</t>
  </si>
  <si>
    <t>ZUŠ Bajkalská</t>
  </si>
  <si>
    <t>ZUŠ Biskupská</t>
  </si>
  <si>
    <t>ZUŠ Cukrovarská</t>
  </si>
  <si>
    <t>ZUŠ Dunická</t>
  </si>
  <si>
    <t>ZUŠ K Brance</t>
  </si>
  <si>
    <t>ZUŠ Klapkova</t>
  </si>
  <si>
    <t>ZUŠ Koněvova</t>
  </si>
  <si>
    <t>ZUŠ Křtínská</t>
  </si>
  <si>
    <t>ZUŠ Lounských</t>
  </si>
  <si>
    <t>ZUŠ Na Popelce</t>
  </si>
  <si>
    <t xml:space="preserve">ZUŠ Nad Alejí           </t>
  </si>
  <si>
    <t xml:space="preserve">ZUŠ Ratibořická       </t>
  </si>
  <si>
    <t>ZUŠ Slezská</t>
  </si>
  <si>
    <t>ZUŠ Šimáčkova</t>
  </si>
  <si>
    <t>ZUŠ Štefanikova</t>
  </si>
  <si>
    <t>ZUŠ Štítného</t>
  </si>
  <si>
    <t>ZUŠ Taussigova</t>
  </si>
  <si>
    <t xml:space="preserve">ZUŠ Trhanovské nám. </t>
  </si>
  <si>
    <t>ZUŠ Olešská</t>
  </si>
  <si>
    <t>ZUŠ U Dělnického cvič.</t>
  </si>
  <si>
    <t>ZUŠ U Prosecké školy</t>
  </si>
  <si>
    <t>ZUŠ U Půjčovny</t>
  </si>
  <si>
    <t>ZUŠ Veleslavínská</t>
  </si>
  <si>
    <t>ZUŠ Voborského-Botevova</t>
  </si>
  <si>
    <t>ZUŠ Zderazská</t>
  </si>
  <si>
    <t>Krytí ztráty -</t>
  </si>
  <si>
    <t xml:space="preserve">Fin. vyp. </t>
  </si>
  <si>
    <t>prodej majetku</t>
  </si>
  <si>
    <t>účtu 349 30</t>
  </si>
  <si>
    <t>z inv. fondu</t>
  </si>
  <si>
    <t>saldo</t>
  </si>
  <si>
    <t>účet 349 30</t>
  </si>
  <si>
    <t>na účet FV</t>
  </si>
  <si>
    <t>SŠ COP TH Poděbradská, P-9</t>
  </si>
  <si>
    <t>Gymnázium Nad Štolou, P-7</t>
  </si>
  <si>
    <t xml:space="preserve">DDM - Šalounova </t>
  </si>
  <si>
    <t>CELKEM</t>
  </si>
  <si>
    <t>Kapitola: 05 - Zdravotnictví a sociální oblast</t>
  </si>
  <si>
    <t xml:space="preserve">Vykrytí </t>
  </si>
  <si>
    <t>hlav.čin.</t>
  </si>
  <si>
    <t>Jedličkův ústav-SOC</t>
  </si>
  <si>
    <t>DD Praha 4-Sulická</t>
  </si>
  <si>
    <t>DD Praha 4-Chodov</t>
  </si>
  <si>
    <t xml:space="preserve"> **     125 009,00</t>
  </si>
  <si>
    <t>DD Praha 4-Háje</t>
  </si>
  <si>
    <t>DD Praha 6</t>
  </si>
  <si>
    <t>DD Praha 8-Ďáblice</t>
  </si>
  <si>
    <t xml:space="preserve">  *     138 133,48</t>
  </si>
  <si>
    <t>DD Praha 8-Bohnice</t>
  </si>
  <si>
    <t>DD Praha 8-Kobylisy</t>
  </si>
  <si>
    <t>DD Praha 10-Malešice</t>
  </si>
  <si>
    <t>DD Praha 10-Zahr.Město</t>
  </si>
  <si>
    <t>DD Heřmanův Městec</t>
  </si>
  <si>
    <t>ÚSP Krásná Lípa</t>
  </si>
  <si>
    <t>ÚSP Terezín</t>
  </si>
  <si>
    <t xml:space="preserve">  **           475,00</t>
  </si>
  <si>
    <t>**        475,11</t>
  </si>
  <si>
    <t>ÚSP Praha 5-Palata</t>
  </si>
  <si>
    <t>ÚSP Horní Maxov</t>
  </si>
  <si>
    <t>ÚSP Lochovice</t>
  </si>
  <si>
    <t>ÚSP Horní Poustevna</t>
  </si>
  <si>
    <t>°  121 047,30</t>
  </si>
  <si>
    <t>ÚSP Zvíkovec</t>
  </si>
  <si>
    <t>ÚSP Leontýn</t>
  </si>
  <si>
    <t>ÚSP Praha 1</t>
  </si>
  <si>
    <t>ÚSP Ratměřice</t>
  </si>
  <si>
    <t>Dětské centrum Paprsek</t>
  </si>
  <si>
    <t>Měst.centrum soc.služeb</t>
  </si>
  <si>
    <t>Zdrav.záchranná služba</t>
  </si>
  <si>
    <t>Měst.nem.násl.péče</t>
  </si>
  <si>
    <t>Student.zdrav.ústav</t>
  </si>
  <si>
    <t>*       zahrnuje doplatek přídělu FKSP - 0,48 Kč</t>
  </si>
  <si>
    <t>**     zahrnuje přeplatek přídělu FKSP - 81,00Kč, resp. 314,00 Kč</t>
  </si>
  <si>
    <t>°       zahrnuje zůstatek účtu 932 - 80 486,30Kč</t>
  </si>
  <si>
    <t xml:space="preserve">                      Krytí ztráty z hlavní činnosti</t>
  </si>
  <si>
    <t>Nekrytá ztráta</t>
  </si>
  <si>
    <t>z účtu</t>
  </si>
  <si>
    <t>přeplatek</t>
  </si>
  <si>
    <t>HČ</t>
  </si>
  <si>
    <t>z r.2005</t>
  </si>
  <si>
    <t>x    1 341 380,00</t>
  </si>
  <si>
    <t>DD Bořanovice</t>
  </si>
  <si>
    <t>DD Pyšely</t>
  </si>
  <si>
    <t>DD Dobřichovice</t>
  </si>
  <si>
    <t>ÚSP Svojšice</t>
  </si>
  <si>
    <t>ÚSP Kytlice</t>
  </si>
  <si>
    <t>ÚSP Rudné</t>
  </si>
  <si>
    <t>ÚSP Praha 1-Vlašská</t>
  </si>
  <si>
    <t>ÚSP Praha 4-Sulická</t>
  </si>
  <si>
    <t xml:space="preserve">  *        100,00</t>
  </si>
  <si>
    <t>x      461 645,88</t>
  </si>
  <si>
    <t>x     zahrnuje prostředky JPD 3 ponechané do r.2006</t>
  </si>
  <si>
    <t>Dět.domov Ch.Masaryk.</t>
  </si>
  <si>
    <t>Zdrav. záchran. služba</t>
  </si>
  <si>
    <t>Měst. nem. násl. péče</t>
  </si>
  <si>
    <t>Studentský zdrav. ústav</t>
  </si>
  <si>
    <t>Centrum léč.rehabilitace</t>
  </si>
  <si>
    <t>ZBÚ -</t>
  </si>
  <si>
    <t>fin.vyp.</t>
  </si>
  <si>
    <t>FV PO +</t>
  </si>
  <si>
    <t>Celkem+/-</t>
  </si>
  <si>
    <t>° x    358 205,24</t>
  </si>
  <si>
    <t>**   1 144 183,38</t>
  </si>
  <si>
    <t>*   843 300,00</t>
  </si>
  <si>
    <t>x   1 944 154,68</t>
  </si>
  <si>
    <t>**      73 599,71</t>
  </si>
  <si>
    <t>*    519 290,00</t>
  </si>
  <si>
    <t xml:space="preserve">*    zahrnuje odvod z převodu RO na PO </t>
  </si>
  <si>
    <t xml:space="preserve">x    zahrnuje výnosy z prodeje majetku hl.m.Prahy </t>
  </si>
  <si>
    <t>°    zahrnuje zůstatek účtu 932 - 2,00Kč</t>
  </si>
  <si>
    <t>**  zvýšeno o přeplatek FKSP</t>
  </si>
  <si>
    <t xml:space="preserve">Vypořádání </t>
  </si>
  <si>
    <t>x     40 031,44</t>
  </si>
  <si>
    <t>x     212 305,41</t>
  </si>
  <si>
    <t>*    230 663,75</t>
  </si>
  <si>
    <t>*    350 330,00</t>
  </si>
  <si>
    <t>*    100 000,00</t>
  </si>
  <si>
    <t>x     245 858,22</t>
  </si>
  <si>
    <t>x     126 629,41</t>
  </si>
  <si>
    <t>x   447 698,00</t>
  </si>
  <si>
    <t>x            998,50</t>
  </si>
  <si>
    <t>xx 1 260 227,78</t>
  </si>
  <si>
    <t xml:space="preserve">*     zahrnuje odvod z převodu RO na PO </t>
  </si>
  <si>
    <t xml:space="preserve">x     zahrnuje výnosy z prodeje majetku hl.m.Prahy </t>
  </si>
  <si>
    <t>xx   výnosy z pronájmu státního majetku</t>
  </si>
  <si>
    <t>Kapitola: 06 - Kultura, sport a cestovní ruch</t>
  </si>
  <si>
    <t>Hosp.výsl.</t>
  </si>
  <si>
    <t>hl.činnosti</t>
  </si>
  <si>
    <t>Studio Ypsilon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</si>
  <si>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</si>
  <si>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</si>
  <si>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</si>
  <si>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</si>
  <si>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</si>
  <si>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</si>
  <si>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</si>
  <si>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Švandovo divadlo</t>
  </si>
  <si>
    <t>Divadlo Minor</t>
  </si>
  <si>
    <t>Symfonický orchestr FOK</t>
  </si>
  <si>
    <t>Hvězdárna a planetárium</t>
  </si>
  <si>
    <t>Galerie hl. m. Prahy</t>
  </si>
  <si>
    <t>Muzeum hl. m. Prahy</t>
  </si>
  <si>
    <t>xx)435 939,02</t>
  </si>
  <si>
    <t>Nár.kult.památ. Vyšehrad</t>
  </si>
  <si>
    <t>PIS</t>
  </si>
  <si>
    <t>x)  740 897,53</t>
  </si>
  <si>
    <t>Městská knihovna</t>
  </si>
  <si>
    <t xml:space="preserve">   x) použito na krytí ztráty z minulých let</t>
  </si>
  <si>
    <t xml:space="preserve">  xx) z toho 60 435,34 Kč - odvod příjmů z pronájmu státního majetku</t>
  </si>
  <si>
    <t>z minul.</t>
  </si>
  <si>
    <t>účet 34930</t>
  </si>
  <si>
    <t>x)  23 074 058,00</t>
  </si>
  <si>
    <r>
      <t>xxx)</t>
    </r>
    <r>
      <rPr>
        <sz val="10"/>
        <rFont val="Arial CE"/>
        <family val="2"/>
      </rPr>
      <t>1 158 348,60</t>
    </r>
  </si>
  <si>
    <t>x)205 215 000,00</t>
  </si>
  <si>
    <t xml:space="preserve">    x) v tom dotace ze zahraničí</t>
  </si>
  <si>
    <t xml:space="preserve">  xx) v tom dotace MČ</t>
  </si>
  <si>
    <t xml:space="preserve"> xxx) z toho 1 158 144,66 Kč ponecháno do roku 2006 na pokračování JPD 3</t>
  </si>
  <si>
    <t>Odvod   +</t>
  </si>
  <si>
    <t>ZBÚ   +</t>
  </si>
  <si>
    <t>finanč.vypoř.</t>
  </si>
  <si>
    <t>FV PO</t>
  </si>
  <si>
    <t>celkem +/-</t>
  </si>
  <si>
    <t>x)    18 500,00</t>
  </si>
  <si>
    <t>x)3 333 896,32</t>
  </si>
  <si>
    <t>xx)   490 461,00</t>
  </si>
  <si>
    <t>C E L K E M</t>
  </si>
  <si>
    <t xml:space="preserve">  x) zahrnuje výnosy z prodeje majetku hl. m. Prahy</t>
  </si>
  <si>
    <t>xx) sankce za neoprávněné odepisování uměleckého díla</t>
  </si>
  <si>
    <t>Kapitola 07 - Bezpečnost</t>
  </si>
  <si>
    <t>min.let</t>
  </si>
  <si>
    <t>SEZAM</t>
  </si>
  <si>
    <t>ze zůstatku</t>
  </si>
  <si>
    <t>MHMP</t>
  </si>
  <si>
    <t>v tis. Kč</t>
  </si>
  <si>
    <t>Odvod  +</t>
  </si>
  <si>
    <t>účelových</t>
  </si>
  <si>
    <t>z DČ</t>
  </si>
  <si>
    <t>prostředků</t>
  </si>
  <si>
    <t>Kapitola: 08 - Hospodářství</t>
  </si>
  <si>
    <t>Pohřební ústav</t>
  </si>
  <si>
    <t>Správa pražsk.hřbitovů</t>
  </si>
  <si>
    <t>účet 349.30</t>
  </si>
  <si>
    <t>Celkem</t>
  </si>
  <si>
    <t>Kapitola 09 - Vnitřní správa *)</t>
  </si>
  <si>
    <t>IMIP</t>
  </si>
  <si>
    <t>*) finanční vypopřádání za PO IMIP bude předloženo samostatným materiálem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</si>
</sst>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0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"/>
      <color indexed="10"/>
      <name val="Arial CE"/>
      <family val="2"/>
    </font>
    <font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8"/>
      <name val="Times New Roman CE"/>
      <family val="1"/>
    </font>
    <font>
      <sz val="9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48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Continuous"/>
    </xf>
    <xf numFmtId="2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7" xfId="0" applyBorder="1" applyAlignment="1">
      <alignment horizontal="left"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4" fontId="6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4" fontId="6" fillId="0" borderId="43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6" fillId="0" borderId="32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45" xfId="0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 horizontal="left"/>
    </xf>
    <xf numFmtId="3" fontId="6" fillId="0" borderId="46" xfId="0" applyNumberFormat="1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48" xfId="0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0" fontId="6" fillId="0" borderId="50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6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8" fillId="0" borderId="52" xfId="0" applyFont="1" applyBorder="1" applyAlignment="1">
      <alignment/>
    </xf>
    <xf numFmtId="3" fontId="6" fillId="0" borderId="38" xfId="0" applyNumberFormat="1" applyFont="1" applyBorder="1" applyAlignment="1">
      <alignment/>
    </xf>
    <xf numFmtId="4" fontId="8" fillId="0" borderId="38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4" fontId="8" fillId="0" borderId="42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2" borderId="17" xfId="0" applyNumberFormat="1" applyFont="1" applyFill="1" applyBorder="1" applyAlignment="1">
      <alignment/>
    </xf>
    <xf numFmtId="2" fontId="6" fillId="0" borderId="6" xfId="0" applyNumberFormat="1" applyFont="1" applyBorder="1" applyAlignment="1">
      <alignment/>
    </xf>
    <xf numFmtId="2" fontId="6" fillId="0" borderId="6" xfId="0" applyNumberFormat="1" applyFont="1" applyBorder="1" applyAlignment="1">
      <alignment horizontal="centerContinuous"/>
    </xf>
    <xf numFmtId="2" fontId="6" fillId="0" borderId="6" xfId="0" applyNumberFormat="1" applyFont="1" applyBorder="1" applyAlignment="1">
      <alignment horizontal="center"/>
    </xf>
    <xf numFmtId="2" fontId="6" fillId="2" borderId="6" xfId="0" applyNumberFormat="1" applyFont="1" applyFill="1" applyBorder="1" applyAlignment="1">
      <alignment/>
    </xf>
    <xf numFmtId="1" fontId="6" fillId="0" borderId="6" xfId="0" applyNumberFormat="1" applyFont="1" applyBorder="1" applyAlignment="1">
      <alignment horizontal="center"/>
    </xf>
    <xf numFmtId="0" fontId="6" fillId="0" borderId="53" xfId="0" applyFont="1" applyBorder="1" applyAlignment="1">
      <alignment/>
    </xf>
    <xf numFmtId="4" fontId="6" fillId="0" borderId="54" xfId="0" applyNumberFormat="1" applyFont="1" applyBorder="1" applyAlignment="1">
      <alignment horizontal="right"/>
    </xf>
    <xf numFmtId="4" fontId="6" fillId="0" borderId="55" xfId="0" applyNumberFormat="1" applyFont="1" applyBorder="1" applyAlignment="1">
      <alignment horizontal="right"/>
    </xf>
    <xf numFmtId="4" fontId="11" fillId="0" borderId="55" xfId="0" applyNumberFormat="1" applyFont="1" applyBorder="1" applyAlignment="1">
      <alignment horizontal="right"/>
    </xf>
    <xf numFmtId="4" fontId="6" fillId="0" borderId="56" xfId="0" applyNumberFormat="1" applyFont="1" applyBorder="1" applyAlignment="1">
      <alignment horizontal="right"/>
    </xf>
    <xf numFmtId="0" fontId="6" fillId="0" borderId="57" xfId="0" applyFont="1" applyBorder="1" applyAlignment="1">
      <alignment/>
    </xf>
    <xf numFmtId="4" fontId="6" fillId="0" borderId="58" xfId="0" applyNumberFormat="1" applyFont="1" applyBorder="1" applyAlignment="1">
      <alignment horizontal="right"/>
    </xf>
    <xf numFmtId="4" fontId="6" fillId="0" borderId="59" xfId="0" applyNumberFormat="1" applyFont="1" applyBorder="1" applyAlignment="1">
      <alignment horizontal="right"/>
    </xf>
    <xf numFmtId="4" fontId="6" fillId="0" borderId="60" xfId="0" applyNumberFormat="1" applyFont="1" applyBorder="1" applyAlignment="1">
      <alignment horizontal="right"/>
    </xf>
    <xf numFmtId="4" fontId="11" fillId="0" borderId="59" xfId="0" applyNumberFormat="1" applyFont="1" applyBorder="1" applyAlignment="1">
      <alignment horizontal="right"/>
    </xf>
    <xf numFmtId="2" fontId="6" fillId="0" borderId="57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61" xfId="0" applyFont="1" applyBorder="1" applyAlignment="1">
      <alignment/>
    </xf>
    <xf numFmtId="4" fontId="6" fillId="0" borderId="62" xfId="0" applyNumberFormat="1" applyFont="1" applyBorder="1" applyAlignment="1">
      <alignment horizontal="right"/>
    </xf>
    <xf numFmtId="4" fontId="6" fillId="0" borderId="63" xfId="0" applyNumberFormat="1" applyFont="1" applyBorder="1" applyAlignment="1">
      <alignment horizontal="right"/>
    </xf>
    <xf numFmtId="4" fontId="6" fillId="0" borderId="64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/>
    </xf>
    <xf numFmtId="2" fontId="6" fillId="2" borderId="7" xfId="0" applyNumberFormat="1" applyFont="1" applyFill="1" applyBorder="1" applyAlignment="1">
      <alignment/>
    </xf>
    <xf numFmtId="1" fontId="6" fillId="0" borderId="7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4" fontId="6" fillId="0" borderId="66" xfId="0" applyNumberFormat="1" applyFont="1" applyBorder="1" applyAlignment="1">
      <alignment horizontal="right"/>
    </xf>
    <xf numFmtId="4" fontId="6" fillId="0" borderId="67" xfId="0" applyNumberFormat="1" applyFont="1" applyBorder="1" applyAlignment="1">
      <alignment horizontal="right"/>
    </xf>
    <xf numFmtId="4" fontId="6" fillId="0" borderId="68" xfId="0" applyNumberFormat="1" applyFont="1" applyBorder="1" applyAlignment="1">
      <alignment horizontal="right"/>
    </xf>
    <xf numFmtId="4" fontId="6" fillId="0" borderId="58" xfId="0" applyNumberFormat="1" applyFont="1" applyBorder="1" applyAlignment="1">
      <alignment/>
    </xf>
    <xf numFmtId="4" fontId="6" fillId="0" borderId="59" xfId="0" applyNumberFormat="1" applyFont="1" applyBorder="1" applyAlignment="1">
      <alignment/>
    </xf>
    <xf numFmtId="4" fontId="6" fillId="0" borderId="60" xfId="0" applyNumberFormat="1" applyFont="1" applyBorder="1" applyAlignment="1">
      <alignment/>
    </xf>
    <xf numFmtId="0" fontId="12" fillId="0" borderId="0" xfId="0" applyFont="1" applyAlignment="1">
      <alignment/>
    </xf>
    <xf numFmtId="4" fontId="6" fillId="0" borderId="66" xfId="0" applyNumberFormat="1" applyFont="1" applyBorder="1" applyAlignment="1">
      <alignment/>
    </xf>
    <xf numFmtId="4" fontId="6" fillId="0" borderId="67" xfId="0" applyNumberFormat="1" applyFont="1" applyBorder="1" applyAlignment="1">
      <alignment/>
    </xf>
    <xf numFmtId="4" fontId="6" fillId="0" borderId="68" xfId="0" applyNumberFormat="1" applyFont="1" applyBorder="1" applyAlignment="1">
      <alignment/>
    </xf>
    <xf numFmtId="2" fontId="6" fillId="0" borderId="61" xfId="0" applyNumberFormat="1" applyFont="1" applyBorder="1" applyAlignment="1">
      <alignment/>
    </xf>
    <xf numFmtId="4" fontId="6" fillId="0" borderId="62" xfId="0" applyNumberFormat="1" applyFont="1" applyBorder="1" applyAlignment="1">
      <alignment/>
    </xf>
    <xf numFmtId="4" fontId="6" fillId="0" borderId="63" xfId="0" applyNumberFormat="1" applyFont="1" applyBorder="1" applyAlignment="1">
      <alignment/>
    </xf>
    <xf numFmtId="4" fontId="6" fillId="0" borderId="64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2" fontId="6" fillId="0" borderId="65" xfId="0" applyNumberFormat="1" applyFont="1" applyBorder="1" applyAlignment="1">
      <alignment/>
    </xf>
    <xf numFmtId="4" fontId="6" fillId="0" borderId="69" xfId="0" applyNumberFormat="1" applyFont="1" applyBorder="1" applyAlignment="1">
      <alignment horizontal="right"/>
    </xf>
    <xf numFmtId="4" fontId="6" fillId="0" borderId="67" xfId="0" applyNumberFormat="1" applyFont="1" applyBorder="1" applyAlignment="1">
      <alignment horizontal="centerContinuous"/>
    </xf>
    <xf numFmtId="4" fontId="13" fillId="0" borderId="58" xfId="0" applyNumberFormat="1" applyFont="1" applyBorder="1" applyAlignment="1">
      <alignment/>
    </xf>
    <xf numFmtId="4" fontId="11" fillId="0" borderId="59" xfId="0" applyNumberFormat="1" applyFont="1" applyBorder="1" applyAlignment="1">
      <alignment/>
    </xf>
    <xf numFmtId="0" fontId="14" fillId="0" borderId="65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5" xfId="0" applyFont="1" applyBorder="1" applyAlignment="1">
      <alignment/>
    </xf>
    <xf numFmtId="4" fontId="6" fillId="0" borderId="70" xfId="0" applyNumberFormat="1" applyFont="1" applyBorder="1" applyAlignment="1">
      <alignment/>
    </xf>
    <xf numFmtId="2" fontId="7" fillId="2" borderId="65" xfId="0" applyNumberFormat="1" applyFont="1" applyFill="1" applyBorder="1" applyAlignment="1">
      <alignment/>
    </xf>
    <xf numFmtId="2" fontId="7" fillId="2" borderId="57" xfId="0" applyNumberFormat="1" applyFont="1" applyFill="1" applyBorder="1" applyAlignment="1">
      <alignment/>
    </xf>
    <xf numFmtId="4" fontId="6" fillId="0" borderId="71" xfId="0" applyNumberFormat="1" applyFont="1" applyBorder="1" applyAlignment="1" applyProtection="1">
      <alignment horizontal="right"/>
      <protection locked="0"/>
    </xf>
    <xf numFmtId="2" fontId="7" fillId="0" borderId="57" xfId="0" applyNumberFormat="1" applyFont="1" applyBorder="1" applyAlignment="1">
      <alignment/>
    </xf>
    <xf numFmtId="2" fontId="14" fillId="0" borderId="57" xfId="0" applyNumberFormat="1" applyFont="1" applyBorder="1" applyAlignment="1">
      <alignment/>
    </xf>
    <xf numFmtId="4" fontId="6" fillId="0" borderId="59" xfId="0" applyNumberFormat="1" applyFont="1" applyFill="1" applyBorder="1" applyAlignment="1">
      <alignment horizontal="right"/>
    </xf>
    <xf numFmtId="0" fontId="14" fillId="0" borderId="61" xfId="0" applyFont="1" applyBorder="1" applyAlignment="1">
      <alignment/>
    </xf>
    <xf numFmtId="2" fontId="1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7" fillId="0" borderId="53" xfId="0" applyFont="1" applyBorder="1" applyAlignment="1">
      <alignment/>
    </xf>
    <xf numFmtId="4" fontId="6" fillId="0" borderId="55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0" fontId="14" fillId="0" borderId="57" xfId="0" applyFont="1" applyBorder="1" applyAlignment="1">
      <alignment/>
    </xf>
    <xf numFmtId="4" fontId="6" fillId="0" borderId="63" xfId="0" applyNumberFormat="1" applyFont="1" applyFill="1" applyBorder="1" applyAlignment="1">
      <alignment horizontal="right"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Continuous"/>
    </xf>
    <xf numFmtId="164" fontId="6" fillId="0" borderId="2" xfId="0" applyNumberFormat="1" applyFont="1" applyBorder="1" applyAlignment="1">
      <alignment/>
    </xf>
    <xf numFmtId="164" fontId="6" fillId="0" borderId="6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44" fontId="6" fillId="0" borderId="6" xfId="18" applyFont="1" applyBorder="1" applyAlignment="1">
      <alignment/>
    </xf>
    <xf numFmtId="4" fontId="6" fillId="0" borderId="54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4" fontId="6" fillId="0" borderId="7" xfId="18" applyFont="1" applyBorder="1" applyAlignment="1">
      <alignment/>
    </xf>
    <xf numFmtId="164" fontId="6" fillId="0" borderId="7" xfId="0" applyNumberFormat="1" applyFont="1" applyBorder="1" applyAlignment="1">
      <alignment/>
    </xf>
    <xf numFmtId="164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Continuous"/>
    </xf>
    <xf numFmtId="164" fontId="6" fillId="0" borderId="37" xfId="0" applyNumberFormat="1" applyFont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53" xfId="0" applyNumberFormat="1" applyFont="1" applyBorder="1" applyAlignment="1">
      <alignment/>
    </xf>
    <xf numFmtId="4" fontId="15" fillId="0" borderId="59" xfId="0" applyNumberFormat="1" applyFont="1" applyBorder="1" applyAlignment="1">
      <alignment horizontal="right"/>
    </xf>
    <xf numFmtId="4" fontId="15" fillId="0" borderId="60" xfId="0" applyNumberFormat="1" applyFont="1" applyBorder="1" applyAlignment="1">
      <alignment/>
    </xf>
    <xf numFmtId="4" fontId="15" fillId="0" borderId="67" xfId="0" applyNumberFormat="1" applyFont="1" applyBorder="1" applyAlignment="1">
      <alignment/>
    </xf>
    <xf numFmtId="4" fontId="13" fillId="0" borderId="59" xfId="0" applyNumberFormat="1" applyFont="1" applyBorder="1" applyAlignment="1">
      <alignment/>
    </xf>
    <xf numFmtId="0" fontId="6" fillId="0" borderId="72" xfId="0" applyFont="1" applyBorder="1" applyAlignment="1">
      <alignment/>
    </xf>
    <xf numFmtId="0" fontId="7" fillId="0" borderId="0" xfId="0" applyFont="1" applyFill="1" applyBorder="1" applyAlignment="1">
      <alignment/>
    </xf>
    <xf numFmtId="4" fontId="6" fillId="0" borderId="71" xfId="0" applyNumberFormat="1" applyFont="1" applyBorder="1" applyAlignment="1">
      <alignment horizontal="right"/>
    </xf>
    <xf numFmtId="4" fontId="6" fillId="0" borderId="6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16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0" fontId="7" fillId="0" borderId="72" xfId="0" applyFont="1" applyBorder="1" applyAlignment="1">
      <alignment/>
    </xf>
    <xf numFmtId="4" fontId="6" fillId="0" borderId="73" xfId="0" applyNumberFormat="1" applyFont="1" applyBorder="1" applyAlignment="1">
      <alignment horizontal="right"/>
    </xf>
    <xf numFmtId="4" fontId="6" fillId="0" borderId="74" xfId="0" applyNumberFormat="1" applyFont="1" applyBorder="1" applyAlignment="1">
      <alignment horizontal="right"/>
    </xf>
    <xf numFmtId="4" fontId="6" fillId="0" borderId="74" xfId="0" applyNumberFormat="1" applyFont="1" applyFill="1" applyBorder="1" applyAlignment="1">
      <alignment horizontal="right"/>
    </xf>
    <xf numFmtId="4" fontId="6" fillId="0" borderId="75" xfId="0" applyNumberFormat="1" applyFont="1" applyBorder="1" applyAlignment="1">
      <alignment horizontal="right"/>
    </xf>
    <xf numFmtId="0" fontId="10" fillId="0" borderId="5" xfId="0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8" fillId="0" borderId="76" xfId="0" applyNumberFormat="1" applyFont="1" applyFill="1" applyBorder="1" applyAlignment="1">
      <alignment/>
    </xf>
    <xf numFmtId="4" fontId="8" fillId="0" borderId="77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centerContinuous"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6" xfId="0" applyFont="1" applyBorder="1" applyAlignment="1">
      <alignment horizontal="centerContinuous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7" xfId="0" applyFont="1" applyBorder="1" applyAlignment="1">
      <alignment horizontal="centerContinuous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/>
    </xf>
    <xf numFmtId="4" fontId="17" fillId="0" borderId="9" xfId="0" applyNumberFormat="1" applyFont="1" applyBorder="1" applyAlignment="1">
      <alignment/>
    </xf>
    <xf numFmtId="4" fontId="17" fillId="0" borderId="9" xfId="0" applyNumberFormat="1" applyFont="1" applyBorder="1" applyAlignment="1">
      <alignment horizontal="right"/>
    </xf>
    <xf numFmtId="4" fontId="17" fillId="0" borderId="11" xfId="0" applyNumberFormat="1" applyFont="1" applyBorder="1" applyAlignment="1">
      <alignment/>
    </xf>
    <xf numFmtId="0" fontId="16" fillId="0" borderId="19" xfId="0" applyFont="1" applyBorder="1" applyAlignment="1">
      <alignment/>
    </xf>
    <xf numFmtId="4" fontId="17" fillId="0" borderId="20" xfId="0" applyNumberFormat="1" applyFont="1" applyBorder="1" applyAlignment="1">
      <alignment/>
    </xf>
    <xf numFmtId="4" fontId="17" fillId="0" borderId="13" xfId="0" applyNumberFormat="1" applyFont="1" applyBorder="1" applyAlignment="1">
      <alignment horizontal="right"/>
    </xf>
    <xf numFmtId="4" fontId="17" fillId="0" borderId="20" xfId="0" applyNumberFormat="1" applyFont="1" applyBorder="1" applyAlignment="1">
      <alignment horizontal="right"/>
    </xf>
    <xf numFmtId="4" fontId="17" fillId="0" borderId="21" xfId="0" applyNumberFormat="1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13" xfId="0" applyNumberFormat="1" applyFont="1" applyBorder="1" applyAlignment="1">
      <alignment/>
    </xf>
    <xf numFmtId="4" fontId="17" fillId="0" borderId="15" xfId="0" applyNumberFormat="1" applyFont="1" applyBorder="1" applyAlignment="1">
      <alignment/>
    </xf>
    <xf numFmtId="0" fontId="16" fillId="0" borderId="78" xfId="0" applyFont="1" applyBorder="1" applyAlignment="1">
      <alignment/>
    </xf>
    <xf numFmtId="4" fontId="17" fillId="0" borderId="34" xfId="0" applyNumberFormat="1" applyFont="1" applyBorder="1" applyAlignment="1">
      <alignment/>
    </xf>
    <xf numFmtId="4" fontId="17" fillId="0" borderId="34" xfId="0" applyNumberFormat="1" applyFont="1" applyBorder="1" applyAlignment="1">
      <alignment horizontal="right"/>
    </xf>
    <xf numFmtId="4" fontId="17" fillId="0" borderId="79" xfId="0" applyNumberFormat="1" applyFont="1" applyBorder="1" applyAlignment="1">
      <alignment/>
    </xf>
    <xf numFmtId="0" fontId="16" fillId="0" borderId="22" xfId="0" applyFont="1" applyBorder="1" applyAlignment="1">
      <alignment/>
    </xf>
    <xf numFmtId="4" fontId="17" fillId="0" borderId="25" xfId="0" applyNumberFormat="1" applyFont="1" applyBorder="1" applyAlignment="1">
      <alignment/>
    </xf>
    <xf numFmtId="4" fontId="17" fillId="0" borderId="25" xfId="0" applyNumberFormat="1" applyFont="1" applyBorder="1" applyAlignment="1">
      <alignment horizontal="right"/>
    </xf>
    <xf numFmtId="4" fontId="17" fillId="0" borderId="26" xfId="0" applyNumberFormat="1" applyFont="1" applyBorder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0" borderId="2" xfId="0" applyFont="1" applyBorder="1" applyAlignment="1">
      <alignment horizontal="centerContinuous"/>
    </xf>
    <xf numFmtId="0" fontId="16" fillId="0" borderId="3" xfId="0" applyFont="1" applyBorder="1" applyAlignment="1">
      <alignment horizontal="left"/>
    </xf>
    <xf numFmtId="0" fontId="16" fillId="0" borderId="16" xfId="0" applyFont="1" applyBorder="1" applyAlignment="1">
      <alignment/>
    </xf>
    <xf numFmtId="0" fontId="0" fillId="0" borderId="17" xfId="0" applyBorder="1" applyAlignment="1">
      <alignment/>
    </xf>
    <xf numFmtId="0" fontId="16" fillId="0" borderId="7" xfId="0" applyFont="1" applyBorder="1" applyAlignment="1">
      <alignment/>
    </xf>
    <xf numFmtId="165" fontId="0" fillId="0" borderId="17" xfId="0" applyNumberFormat="1" applyBorder="1" applyAlignment="1">
      <alignment/>
    </xf>
    <xf numFmtId="0" fontId="16" fillId="0" borderId="80" xfId="0" applyFont="1" applyBorder="1" applyAlignment="1">
      <alignment/>
    </xf>
    <xf numFmtId="4" fontId="17" fillId="0" borderId="32" xfId="0" applyNumberFormat="1" applyFont="1" applyBorder="1" applyAlignment="1">
      <alignment/>
    </xf>
    <xf numFmtId="0" fontId="16" fillId="0" borderId="29" xfId="0" applyFont="1" applyBorder="1" applyAlignment="1">
      <alignment/>
    </xf>
    <xf numFmtId="4" fontId="17" fillId="0" borderId="29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4" fontId="17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16" fillId="0" borderId="29" xfId="0" applyFont="1" applyFill="1" applyBorder="1" applyAlignment="1">
      <alignment/>
    </xf>
    <xf numFmtId="4" fontId="17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16" fillId="0" borderId="39" xfId="0" applyFont="1" applyBorder="1" applyAlignment="1">
      <alignment horizontal="center"/>
    </xf>
    <xf numFmtId="0" fontId="16" fillId="0" borderId="81" xfId="0" applyFont="1" applyBorder="1" applyAlignment="1">
      <alignment/>
    </xf>
    <xf numFmtId="4" fontId="17" fillId="0" borderId="82" xfId="0" applyNumberFormat="1" applyFont="1" applyBorder="1" applyAlignment="1">
      <alignment/>
    </xf>
    <xf numFmtId="4" fontId="17" fillId="0" borderId="82" xfId="0" applyNumberFormat="1" applyFont="1" applyBorder="1" applyAlignment="1">
      <alignment horizontal="right"/>
    </xf>
    <xf numFmtId="4" fontId="17" fillId="0" borderId="83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8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85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84" xfId="0" applyBorder="1" applyAlignment="1">
      <alignment horizontal="centerContinuous"/>
    </xf>
    <xf numFmtId="0" fontId="0" fillId="0" borderId="86" xfId="0" applyBorder="1" applyAlignment="1">
      <alignment horizontal="centerContinuous"/>
    </xf>
    <xf numFmtId="0" fontId="0" fillId="0" borderId="86" xfId="0" applyBorder="1" applyAlignment="1">
      <alignment horizontal="center"/>
    </xf>
    <xf numFmtId="4" fontId="0" fillId="0" borderId="20" xfId="0" applyNumberFormat="1" applyBorder="1" applyAlignment="1">
      <alignment horizontal="right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0" xfId="0" applyBorder="1" applyAlignment="1">
      <alignment/>
    </xf>
    <xf numFmtId="0" fontId="4" fillId="0" borderId="22" xfId="0" applyFont="1" applyBorder="1" applyAlignment="1">
      <alignment/>
    </xf>
    <xf numFmtId="4" fontId="0" fillId="0" borderId="39" xfId="0" applyNumberForma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Alignment="1">
      <alignment/>
    </xf>
    <xf numFmtId="4" fontId="0" fillId="0" borderId="9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Continuous"/>
    </xf>
    <xf numFmtId="4" fontId="0" fillId="0" borderId="2" xfId="0" applyNumberFormat="1" applyBorder="1" applyAlignment="1">
      <alignment horizontal="centerContinuous"/>
    </xf>
    <xf numFmtId="4" fontId="0" fillId="0" borderId="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6" xfId="0" applyNumberFormat="1" applyBorder="1" applyAlignment="1">
      <alignment horizontal="centerContinuous"/>
    </xf>
    <xf numFmtId="4" fontId="0" fillId="0" borderId="6" xfId="0" applyNumberFormat="1" applyBorder="1" applyAlignment="1">
      <alignment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/>
    </xf>
    <xf numFmtId="4" fontId="0" fillId="0" borderId="7" xfId="0" applyNumberFormat="1" applyBorder="1" applyAlignment="1">
      <alignment horizontal="centerContinuous"/>
    </xf>
    <xf numFmtId="4" fontId="0" fillId="0" borderId="7" xfId="0" applyNumberFormat="1" applyBorder="1" applyAlignment="1">
      <alignment/>
    </xf>
    <xf numFmtId="49" fontId="0" fillId="0" borderId="7" xfId="0" applyNumberFormat="1" applyBorder="1" applyAlignment="1">
      <alignment horizontal="centerContinuous"/>
    </xf>
    <xf numFmtId="4" fontId="0" fillId="0" borderId="13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164" fontId="0" fillId="0" borderId="17" xfId="0" applyNumberForma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" xfId="0" applyFont="1" applyBorder="1" applyAlignment="1">
      <alignment/>
    </xf>
    <xf numFmtId="0" fontId="25" fillId="0" borderId="1" xfId="0" applyFont="1" applyBorder="1" applyAlignment="1">
      <alignment horizontal="centerContinuous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Continuous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/>
    </xf>
    <xf numFmtId="0" fontId="25" fillId="0" borderId="84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6" xfId="0" applyFont="1" applyBorder="1" applyAlignment="1">
      <alignment/>
    </xf>
    <xf numFmtId="0" fontId="25" fillId="0" borderId="6" xfId="0" applyFont="1" applyBorder="1" applyAlignment="1">
      <alignment horizontal="centerContinuous"/>
    </xf>
    <xf numFmtId="0" fontId="25" fillId="0" borderId="17" xfId="0" applyFont="1" applyBorder="1" applyAlignment="1">
      <alignment horizontal="centerContinuous"/>
    </xf>
    <xf numFmtId="0" fontId="25" fillId="0" borderId="85" xfId="0" applyFont="1" applyBorder="1" applyAlignment="1">
      <alignment horizontal="center"/>
    </xf>
    <xf numFmtId="0" fontId="25" fillId="0" borderId="0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"/>
    </xf>
    <xf numFmtId="0" fontId="25" fillId="0" borderId="19" xfId="0" applyFont="1" applyBorder="1" applyAlignment="1">
      <alignment/>
    </xf>
    <xf numFmtId="4" fontId="25" fillId="0" borderId="20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4" fontId="25" fillId="0" borderId="15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0" fontId="25" fillId="0" borderId="16" xfId="0" applyFont="1" applyBorder="1" applyAlignment="1">
      <alignment/>
    </xf>
    <xf numFmtId="0" fontId="25" fillId="0" borderId="3" xfId="0" applyFont="1" applyBorder="1" applyAlignment="1">
      <alignment/>
    </xf>
    <xf numFmtId="0" fontId="25" fillId="0" borderId="6" xfId="0" applyFont="1" applyBorder="1" applyAlignment="1">
      <alignment horizontal="center"/>
    </xf>
    <xf numFmtId="0" fontId="25" fillId="0" borderId="84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25" fillId="0" borderId="86" xfId="0" applyFont="1" applyBorder="1" applyAlignment="1">
      <alignment horizontal="centerContinuous"/>
    </xf>
    <xf numFmtId="0" fontId="25" fillId="0" borderId="86" xfId="0" applyFont="1" applyBorder="1" applyAlignment="1">
      <alignment horizontal="center"/>
    </xf>
    <xf numFmtId="0" fontId="25" fillId="0" borderId="8" xfId="0" applyFont="1" applyBorder="1" applyAlignment="1">
      <alignment/>
    </xf>
    <xf numFmtId="4" fontId="25" fillId="0" borderId="9" xfId="0" applyNumberFormat="1" applyFont="1" applyBorder="1" applyAlignment="1">
      <alignment/>
    </xf>
    <xf numFmtId="0" fontId="25" fillId="0" borderId="12" xfId="0" applyFont="1" applyBorder="1" applyAlignment="1">
      <alignment/>
    </xf>
    <xf numFmtId="4" fontId="25" fillId="0" borderId="13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wrapText="1"/>
    </xf>
    <xf numFmtId="4" fontId="25" fillId="0" borderId="0" xfId="0" applyNumberFormat="1" applyFont="1" applyAlignment="1">
      <alignment wrapText="1"/>
    </xf>
    <xf numFmtId="3" fontId="2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5" fillId="0" borderId="84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85" xfId="0" applyFont="1" applyBorder="1" applyAlignment="1">
      <alignment/>
    </xf>
    <xf numFmtId="4" fontId="25" fillId="0" borderId="20" xfId="0" applyNumberFormat="1" applyFont="1" applyBorder="1" applyAlignment="1">
      <alignment horizontal="right"/>
    </xf>
    <xf numFmtId="4" fontId="25" fillId="0" borderId="21" xfId="0" applyNumberFormat="1" applyFont="1" applyBorder="1" applyAlignment="1">
      <alignment/>
    </xf>
    <xf numFmtId="0" fontId="25" fillId="0" borderId="22" xfId="0" applyFont="1" applyFill="1" applyBorder="1" applyAlignment="1">
      <alignment/>
    </xf>
    <xf numFmtId="4" fontId="25" fillId="0" borderId="25" xfId="0" applyNumberFormat="1" applyFont="1" applyBorder="1" applyAlignment="1">
      <alignment/>
    </xf>
    <xf numFmtId="4" fontId="25" fillId="0" borderId="26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26" fillId="0" borderId="0" xfId="0" applyFont="1" applyAlignment="1">
      <alignment horizontal="justify"/>
    </xf>
    <xf numFmtId="8" fontId="27" fillId="0" borderId="0" xfId="0" applyNumberFormat="1" applyFont="1" applyAlignment="1">
      <alignment horizontal="justify"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164" fontId="0" fillId="0" borderId="9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6" fillId="0" borderId="3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875" style="0" customWidth="1"/>
    <col min="2" max="2" width="11.75390625" style="0" bestFit="1" customWidth="1"/>
    <col min="3" max="3" width="13.875" style="0" bestFit="1" customWidth="1"/>
    <col min="4" max="4" width="14.25390625" style="0" customWidth="1"/>
    <col min="5" max="5" width="11.75390625" style="0" bestFit="1" customWidth="1"/>
    <col min="6" max="6" width="12.625" style="0" customWidth="1"/>
    <col min="7" max="7" width="14.00390625" style="0" customWidth="1"/>
    <col min="8" max="8" width="9.875" style="0" customWidth="1"/>
    <col min="9" max="9" width="10.625" style="0" customWidth="1"/>
    <col min="10" max="10" width="11.25390625" style="0" customWidth="1"/>
    <col min="11" max="11" width="11.75390625" style="0" bestFit="1" customWidth="1"/>
  </cols>
  <sheetData>
    <row r="1" spans="1:2" ht="18">
      <c r="A1" s="1" t="s">
        <v>0</v>
      </c>
      <c r="B1" s="2"/>
    </row>
    <row r="2" spans="1:9" ht="18">
      <c r="A2" s="2" t="s">
        <v>73</v>
      </c>
      <c r="B2" s="3"/>
      <c r="C2" s="3"/>
      <c r="D2" s="3"/>
      <c r="E2" s="3"/>
      <c r="F2" s="3"/>
      <c r="G2" s="3"/>
      <c r="H2" s="3"/>
      <c r="I2" s="3"/>
    </row>
    <row r="4" ht="15">
      <c r="A4" s="4" t="s">
        <v>1</v>
      </c>
    </row>
    <row r="5" ht="13.5" thickBot="1">
      <c r="I5" t="s">
        <v>75</v>
      </c>
    </row>
    <row r="6" spans="1:11" ht="14.25" thickBot="1" thickTop="1">
      <c r="A6" s="5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8" t="s">
        <v>7</v>
      </c>
      <c r="G6" s="9"/>
      <c r="H6" s="6" t="s">
        <v>8</v>
      </c>
      <c r="I6" s="8" t="s">
        <v>9</v>
      </c>
      <c r="J6" s="9"/>
      <c r="K6" s="10"/>
    </row>
    <row r="7" spans="1:11" ht="13.5" thickTop="1">
      <c r="A7" s="11"/>
      <c r="B7" s="11"/>
      <c r="C7" s="11"/>
      <c r="D7" s="12" t="s">
        <v>10</v>
      </c>
      <c r="E7" s="12" t="s">
        <v>11</v>
      </c>
      <c r="F7" s="6" t="s">
        <v>12</v>
      </c>
      <c r="G7" s="6" t="s">
        <v>12</v>
      </c>
      <c r="H7" s="12" t="s">
        <v>13</v>
      </c>
      <c r="I7" s="6" t="s">
        <v>14</v>
      </c>
      <c r="J7" s="6" t="s">
        <v>15</v>
      </c>
      <c r="K7" s="13" t="s">
        <v>16</v>
      </c>
    </row>
    <row r="8" spans="1:11" ht="13.5" thickBot="1">
      <c r="A8" s="14"/>
      <c r="B8" s="14"/>
      <c r="C8" s="14"/>
      <c r="D8" s="15" t="s">
        <v>17</v>
      </c>
      <c r="E8" s="15">
        <v>2004</v>
      </c>
      <c r="F8" s="15" t="s">
        <v>18</v>
      </c>
      <c r="G8" s="15" t="s">
        <v>19</v>
      </c>
      <c r="H8" s="15" t="s">
        <v>20</v>
      </c>
      <c r="I8" s="15">
        <v>2005</v>
      </c>
      <c r="J8" s="15" t="s">
        <v>21</v>
      </c>
      <c r="K8" s="14" t="s">
        <v>74</v>
      </c>
    </row>
    <row r="9" spans="1:11" ht="14.25" thickBot="1" thickTop="1">
      <c r="A9" s="16" t="s">
        <v>22</v>
      </c>
      <c r="B9" s="17">
        <v>8376288</v>
      </c>
      <c r="C9" s="17">
        <v>8336169.58</v>
      </c>
      <c r="D9" s="17">
        <v>-303111.58</v>
      </c>
      <c r="E9" s="17">
        <v>0</v>
      </c>
      <c r="F9" s="17">
        <v>0</v>
      </c>
      <c r="G9" s="17">
        <v>0</v>
      </c>
      <c r="H9" s="17">
        <v>0</v>
      </c>
      <c r="I9" s="17">
        <v>303111.58</v>
      </c>
      <c r="J9" s="18">
        <v>0</v>
      </c>
      <c r="K9" s="19">
        <v>0</v>
      </c>
    </row>
    <row r="10" spans="1:11" ht="13.5" thickBot="1">
      <c r="A10" s="20" t="s">
        <v>23</v>
      </c>
      <c r="B10" s="21">
        <v>91636</v>
      </c>
      <c r="C10" s="21">
        <v>0</v>
      </c>
      <c r="D10" s="21">
        <v>91636</v>
      </c>
      <c r="E10" s="21">
        <v>0</v>
      </c>
      <c r="F10" s="21">
        <v>73309</v>
      </c>
      <c r="G10" s="21">
        <v>18327</v>
      </c>
      <c r="H10" s="21">
        <v>0</v>
      </c>
      <c r="I10" s="21">
        <v>0</v>
      </c>
      <c r="J10" s="22">
        <v>0</v>
      </c>
      <c r="K10" s="23">
        <v>0</v>
      </c>
    </row>
    <row r="12" ht="15">
      <c r="A12" s="4" t="s">
        <v>24</v>
      </c>
    </row>
    <row r="13" ht="13.5" thickBot="1">
      <c r="I13" t="s">
        <v>76</v>
      </c>
    </row>
    <row r="14" spans="1:11" ht="14.25" thickBot="1" thickTop="1">
      <c r="A14" s="13" t="s">
        <v>2</v>
      </c>
      <c r="B14" s="6" t="s">
        <v>25</v>
      </c>
      <c r="C14" s="6" t="s">
        <v>26</v>
      </c>
      <c r="D14" s="6" t="s">
        <v>4</v>
      </c>
      <c r="E14" s="6" t="s">
        <v>5</v>
      </c>
      <c r="F14" s="24" t="s">
        <v>27</v>
      </c>
      <c r="G14" s="8" t="s">
        <v>28</v>
      </c>
      <c r="H14" s="25"/>
      <c r="I14" s="9"/>
      <c r="J14" s="8" t="s">
        <v>29</v>
      </c>
      <c r="K14" s="9"/>
    </row>
    <row r="15" spans="1:11" ht="13.5" thickTop="1">
      <c r="A15" s="11"/>
      <c r="B15" s="12" t="s">
        <v>30</v>
      </c>
      <c r="C15" s="26" t="s">
        <v>31</v>
      </c>
      <c r="D15" s="12"/>
      <c r="E15" s="12"/>
      <c r="F15" s="12" t="s">
        <v>32</v>
      </c>
      <c r="G15" s="6" t="s">
        <v>33</v>
      </c>
      <c r="H15" s="6" t="s">
        <v>34</v>
      </c>
      <c r="I15" s="6" t="s">
        <v>35</v>
      </c>
      <c r="J15" s="12" t="s">
        <v>14</v>
      </c>
      <c r="K15" s="13" t="s">
        <v>15</v>
      </c>
    </row>
    <row r="16" spans="1:11" ht="13.5" thickBot="1">
      <c r="A16" s="14"/>
      <c r="B16" s="14"/>
      <c r="C16" s="14"/>
      <c r="D16" s="15"/>
      <c r="E16" s="14" t="s">
        <v>36</v>
      </c>
      <c r="F16" s="15" t="s">
        <v>37</v>
      </c>
      <c r="G16" s="27"/>
      <c r="H16" s="15"/>
      <c r="I16" s="15" t="s">
        <v>38</v>
      </c>
      <c r="J16" s="15">
        <v>2005</v>
      </c>
      <c r="K16" s="15" t="s">
        <v>21</v>
      </c>
    </row>
    <row r="17" spans="1:11" ht="14.25" thickBot="1" thickTop="1">
      <c r="A17" s="28" t="s">
        <v>22</v>
      </c>
      <c r="B17" s="17">
        <v>618637.03</v>
      </c>
      <c r="C17" s="17">
        <v>20293000</v>
      </c>
      <c r="D17" s="17">
        <v>18749418.68</v>
      </c>
      <c r="E17" s="17">
        <v>2162218.35</v>
      </c>
      <c r="F17" s="17">
        <v>1322628</v>
      </c>
      <c r="G17" s="17">
        <v>0</v>
      </c>
      <c r="H17" s="17">
        <v>0</v>
      </c>
      <c r="I17" s="17">
        <v>0</v>
      </c>
      <c r="J17" s="21">
        <v>0</v>
      </c>
      <c r="K17" s="23">
        <v>0</v>
      </c>
    </row>
    <row r="18" spans="1:11" ht="13.5" thickBot="1">
      <c r="A18" s="29" t="s">
        <v>23</v>
      </c>
      <c r="B18" s="21">
        <v>1509981.66</v>
      </c>
      <c r="C18" s="21">
        <v>130484000</v>
      </c>
      <c r="D18" s="21">
        <v>130929628.03</v>
      </c>
      <c r="E18" s="21">
        <v>1064353.63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3">
        <v>0</v>
      </c>
    </row>
    <row r="20" ht="13.5" thickBot="1">
      <c r="K20" t="s">
        <v>75</v>
      </c>
    </row>
    <row r="21" spans="1:11" ht="14.25" thickBot="1" thickTop="1">
      <c r="A21" s="13" t="s">
        <v>2</v>
      </c>
      <c r="B21" s="13" t="s">
        <v>39</v>
      </c>
      <c r="C21" s="8" t="s">
        <v>40</v>
      </c>
      <c r="D21" s="25"/>
      <c r="E21" s="13" t="s">
        <v>41</v>
      </c>
      <c r="F21" s="30" t="s">
        <v>41</v>
      </c>
      <c r="G21" s="31" t="s">
        <v>42</v>
      </c>
      <c r="H21" s="6" t="s">
        <v>43</v>
      </c>
      <c r="I21" s="31" t="s">
        <v>41</v>
      </c>
      <c r="J21" s="13" t="s">
        <v>44</v>
      </c>
      <c r="K21" s="31" t="s">
        <v>45</v>
      </c>
    </row>
    <row r="22" spans="1:11" ht="13.5" thickTop="1">
      <c r="A22" s="11"/>
      <c r="B22" s="11" t="s">
        <v>46</v>
      </c>
      <c r="C22" s="13" t="s">
        <v>47</v>
      </c>
      <c r="D22" s="13" t="s">
        <v>48</v>
      </c>
      <c r="E22" s="11" t="s">
        <v>49</v>
      </c>
      <c r="F22" s="26" t="s">
        <v>50</v>
      </c>
      <c r="G22" s="32" t="s">
        <v>32</v>
      </c>
      <c r="H22" s="12" t="s">
        <v>51</v>
      </c>
      <c r="I22" s="12" t="s">
        <v>52</v>
      </c>
      <c r="J22" s="11" t="s">
        <v>53</v>
      </c>
      <c r="K22" s="32" t="s">
        <v>54</v>
      </c>
    </row>
    <row r="23" spans="1:11" ht="13.5" thickBot="1">
      <c r="A23" s="14"/>
      <c r="B23" s="14"/>
      <c r="C23" s="14" t="s">
        <v>55</v>
      </c>
      <c r="D23" s="14" t="s">
        <v>56</v>
      </c>
      <c r="E23" s="14"/>
      <c r="F23" s="14"/>
      <c r="G23" s="33" t="s">
        <v>37</v>
      </c>
      <c r="H23" s="15"/>
      <c r="I23" s="14"/>
      <c r="J23" s="14"/>
      <c r="K23" s="33" t="s">
        <v>57</v>
      </c>
    </row>
    <row r="24" spans="1:11" ht="14.25" thickBot="1" thickTop="1">
      <c r="A24" s="28" t="s">
        <v>22</v>
      </c>
      <c r="B24" s="17">
        <v>2162218.35</v>
      </c>
      <c r="C24" s="17">
        <v>9524</v>
      </c>
      <c r="D24" s="17">
        <v>0</v>
      </c>
      <c r="E24" s="17">
        <v>830066.35</v>
      </c>
      <c r="F24" s="17">
        <v>9524</v>
      </c>
      <c r="G24" s="17">
        <v>1322628</v>
      </c>
      <c r="H24" s="17">
        <v>0</v>
      </c>
      <c r="I24" s="17">
        <v>0</v>
      </c>
      <c r="J24" s="17">
        <v>481</v>
      </c>
      <c r="K24" s="19">
        <v>2162699.35</v>
      </c>
    </row>
    <row r="25" spans="1:11" ht="13.5" thickBot="1">
      <c r="A25" s="29" t="s">
        <v>23</v>
      </c>
      <c r="B25" s="21">
        <v>1064353.63</v>
      </c>
      <c r="C25" s="21">
        <v>1064353.63</v>
      </c>
      <c r="D25" s="21">
        <v>0</v>
      </c>
      <c r="E25" s="21">
        <v>114000</v>
      </c>
      <c r="F25" s="21">
        <v>1064353.63</v>
      </c>
      <c r="G25" s="21">
        <v>0</v>
      </c>
      <c r="H25" s="21">
        <v>0</v>
      </c>
      <c r="I25" s="21">
        <v>0</v>
      </c>
      <c r="J25" s="21">
        <v>236058.1</v>
      </c>
      <c r="K25" s="34">
        <v>1414411.73</v>
      </c>
    </row>
    <row r="26" spans="1:12" ht="13.5" thickBot="1">
      <c r="A26" s="29"/>
      <c r="B26" s="35"/>
      <c r="C26" s="35"/>
      <c r="D26" s="35"/>
      <c r="E26" s="35"/>
      <c r="F26" s="35"/>
      <c r="G26" s="35"/>
      <c r="H26" s="35"/>
      <c r="I26" s="35"/>
      <c r="J26" s="35"/>
      <c r="K26" s="36"/>
      <c r="L26" s="37"/>
    </row>
    <row r="27" spans="1:12" ht="13.5" thickBot="1">
      <c r="A27" s="29"/>
      <c r="B27" s="21">
        <v>3226571.98</v>
      </c>
      <c r="C27" s="21">
        <v>1073877.63</v>
      </c>
      <c r="D27" s="21">
        <v>0</v>
      </c>
      <c r="E27" s="21">
        <v>944066.35</v>
      </c>
      <c r="F27" s="21">
        <v>1073877.63</v>
      </c>
      <c r="G27" s="21">
        <v>1322628</v>
      </c>
      <c r="H27" s="21">
        <v>0</v>
      </c>
      <c r="I27" s="21">
        <v>0</v>
      </c>
      <c r="J27" s="21">
        <v>236539.1</v>
      </c>
      <c r="K27" s="22">
        <v>3577111.08</v>
      </c>
      <c r="L27" s="37"/>
    </row>
    <row r="28" spans="1:12" ht="12.75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40"/>
      <c r="L28" s="41"/>
    </row>
    <row r="29" spans="1:12" ht="12.75">
      <c r="A29" s="42"/>
      <c r="K29" s="38"/>
      <c r="L29" s="41"/>
    </row>
    <row r="30" spans="11:12" ht="12.75">
      <c r="K30" s="38"/>
      <c r="L30" s="41"/>
    </row>
    <row r="31" spans="1:12" ht="12.75">
      <c r="A31" s="3"/>
      <c r="K31" s="38"/>
      <c r="L31" s="38"/>
    </row>
    <row r="32" spans="11:12" ht="12.75">
      <c r="K32" s="38"/>
      <c r="L32" s="38"/>
    </row>
    <row r="33" ht="12.75">
      <c r="L33" s="38"/>
    </row>
    <row r="34" ht="12.75">
      <c r="L34" s="38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C10">
      <selection activeCell="A5" sqref="A5"/>
    </sheetView>
  </sheetViews>
  <sheetFormatPr defaultColWidth="9.00390625" defaultRowHeight="12.75"/>
  <cols>
    <col min="1" max="1" width="26.125" style="0" customWidth="1"/>
    <col min="2" max="2" width="13.75390625" style="0" customWidth="1"/>
    <col min="3" max="3" width="13.625" style="0" customWidth="1"/>
    <col min="4" max="4" width="13.375" style="0" customWidth="1"/>
    <col min="5" max="5" width="12.75390625" style="0" customWidth="1"/>
    <col min="6" max="7" width="11.875" style="0" customWidth="1"/>
    <col min="8" max="8" width="12.00390625" style="0" customWidth="1"/>
    <col min="9" max="9" width="9.25390625" style="0" customWidth="1"/>
    <col min="10" max="10" width="10.625" style="0" customWidth="1"/>
    <col min="11" max="12" width="12.125" style="0" customWidth="1"/>
  </cols>
  <sheetData>
    <row r="1" ht="18" customHeight="1">
      <c r="A1" s="43" t="s">
        <v>77</v>
      </c>
    </row>
    <row r="3" ht="18">
      <c r="A3" s="2" t="s">
        <v>73</v>
      </c>
    </row>
    <row r="5" ht="15">
      <c r="A5" s="4" t="s">
        <v>1</v>
      </c>
    </row>
    <row r="6" ht="13.5" thickBot="1">
      <c r="I6" t="s">
        <v>75</v>
      </c>
    </row>
    <row r="7" spans="1:11" ht="14.25" thickBot="1" thickTop="1">
      <c r="A7" s="5" t="s">
        <v>2</v>
      </c>
      <c r="B7" s="6" t="s">
        <v>3</v>
      </c>
      <c r="C7" s="6" t="s">
        <v>4</v>
      </c>
      <c r="D7" s="6" t="s">
        <v>5</v>
      </c>
      <c r="E7" s="7" t="s">
        <v>6</v>
      </c>
      <c r="F7" s="8" t="s">
        <v>7</v>
      </c>
      <c r="G7" s="9"/>
      <c r="H7" s="6" t="s">
        <v>8</v>
      </c>
      <c r="I7" s="31" t="s">
        <v>8</v>
      </c>
      <c r="J7" s="44" t="s">
        <v>78</v>
      </c>
      <c r="K7" s="9"/>
    </row>
    <row r="8" spans="1:11" ht="13.5" thickTop="1">
      <c r="A8" s="11"/>
      <c r="B8" s="11"/>
      <c r="C8" s="11"/>
      <c r="D8" s="12" t="s">
        <v>10</v>
      </c>
      <c r="E8" s="12" t="s">
        <v>11</v>
      </c>
      <c r="F8" s="6" t="s">
        <v>12</v>
      </c>
      <c r="G8" s="6" t="s">
        <v>12</v>
      </c>
      <c r="H8" s="12" t="s">
        <v>13</v>
      </c>
      <c r="I8" s="12" t="s">
        <v>79</v>
      </c>
      <c r="J8" s="6" t="s">
        <v>14</v>
      </c>
      <c r="K8" s="6" t="s">
        <v>15</v>
      </c>
    </row>
    <row r="9" spans="1:11" ht="13.5" thickBot="1">
      <c r="A9" s="14"/>
      <c r="B9" s="14"/>
      <c r="C9" s="14"/>
      <c r="D9" s="15" t="s">
        <v>17</v>
      </c>
      <c r="E9" s="15">
        <v>2004</v>
      </c>
      <c r="F9" s="15" t="s">
        <v>18</v>
      </c>
      <c r="G9" s="15" t="s">
        <v>19</v>
      </c>
      <c r="H9" s="15" t="s">
        <v>20</v>
      </c>
      <c r="I9" s="15" t="s">
        <v>80</v>
      </c>
      <c r="J9" s="15">
        <v>2005</v>
      </c>
      <c r="K9" s="15" t="s">
        <v>21</v>
      </c>
    </row>
    <row r="10" spans="1:12" ht="14.25" thickBot="1" thickTop="1">
      <c r="A10" s="28" t="s">
        <v>81</v>
      </c>
      <c r="B10" s="17">
        <v>3585880.56</v>
      </c>
      <c r="C10" s="17">
        <v>3078780.77</v>
      </c>
      <c r="D10" s="17">
        <v>507099.79</v>
      </c>
      <c r="E10" s="17">
        <v>0</v>
      </c>
      <c r="F10" s="17">
        <v>405600</v>
      </c>
      <c r="G10" s="17">
        <v>101499.79</v>
      </c>
      <c r="H10" s="17">
        <v>0</v>
      </c>
      <c r="I10" s="17">
        <v>0</v>
      </c>
      <c r="J10" s="17">
        <v>0</v>
      </c>
      <c r="K10" s="19">
        <v>0</v>
      </c>
      <c r="L10" s="45"/>
    </row>
    <row r="11" spans="1:12" ht="13.5" thickBot="1">
      <c r="A11" s="46" t="s">
        <v>82</v>
      </c>
      <c r="B11" s="47">
        <v>29323049.27</v>
      </c>
      <c r="C11" s="47">
        <v>15407603.33</v>
      </c>
      <c r="D11" s="47">
        <v>13915445.94</v>
      </c>
      <c r="E11" s="47">
        <v>0</v>
      </c>
      <c r="F11" s="47">
        <v>9976054.4</v>
      </c>
      <c r="G11" s="47">
        <v>2494013.38</v>
      </c>
      <c r="H11" s="47">
        <v>1445378.16</v>
      </c>
      <c r="I11" s="47">
        <v>0</v>
      </c>
      <c r="J11" s="47">
        <v>0</v>
      </c>
      <c r="K11" s="48">
        <v>0</v>
      </c>
      <c r="L11" s="45"/>
    </row>
    <row r="12" spans="1:12" ht="13.5" thickBot="1">
      <c r="A12" s="46" t="s">
        <v>83</v>
      </c>
      <c r="B12" s="47">
        <v>101762516.53</v>
      </c>
      <c r="C12" s="47">
        <v>99871643.02</v>
      </c>
      <c r="D12" s="47">
        <v>1890873.51</v>
      </c>
      <c r="E12" s="47">
        <v>0</v>
      </c>
      <c r="F12" s="47">
        <v>360000</v>
      </c>
      <c r="G12" s="47">
        <v>1530873.51</v>
      </c>
      <c r="H12" s="47">
        <v>0</v>
      </c>
      <c r="I12" s="47">
        <v>0</v>
      </c>
      <c r="J12" s="47">
        <v>0</v>
      </c>
      <c r="K12" s="48">
        <v>0</v>
      </c>
      <c r="L12" s="45"/>
    </row>
    <row r="14" ht="15">
      <c r="A14" s="4" t="s">
        <v>24</v>
      </c>
    </row>
    <row r="15" ht="13.5" thickBot="1">
      <c r="I15" t="s">
        <v>75</v>
      </c>
    </row>
    <row r="16" spans="1:11" ht="14.25" thickBot="1" thickTop="1">
      <c r="A16" s="5" t="s">
        <v>2</v>
      </c>
      <c r="B16" s="6" t="s">
        <v>3</v>
      </c>
      <c r="C16" s="6" t="s">
        <v>26</v>
      </c>
      <c r="D16" s="6" t="s">
        <v>4</v>
      </c>
      <c r="E16" s="6" t="s">
        <v>5</v>
      </c>
      <c r="F16" s="31" t="s">
        <v>84</v>
      </c>
      <c r="G16" s="8" t="s">
        <v>85</v>
      </c>
      <c r="H16" s="25"/>
      <c r="I16" s="6" t="s">
        <v>48</v>
      </c>
      <c r="J16" s="8" t="s">
        <v>86</v>
      </c>
      <c r="K16" s="9"/>
    </row>
    <row r="17" spans="1:11" ht="13.5" thickTop="1">
      <c r="A17" s="11"/>
      <c r="B17" s="11"/>
      <c r="C17" s="32" t="s">
        <v>31</v>
      </c>
      <c r="D17" s="11"/>
      <c r="E17" s="12" t="s">
        <v>10</v>
      </c>
      <c r="F17" s="32" t="s">
        <v>87</v>
      </c>
      <c r="G17" s="31" t="s">
        <v>12</v>
      </c>
      <c r="H17" s="31" t="s">
        <v>12</v>
      </c>
      <c r="I17" s="12" t="s">
        <v>56</v>
      </c>
      <c r="J17" s="6" t="s">
        <v>14</v>
      </c>
      <c r="K17" s="6" t="s">
        <v>15</v>
      </c>
    </row>
    <row r="18" spans="1:11" ht="13.5" thickBot="1">
      <c r="A18" s="14"/>
      <c r="B18" s="14"/>
      <c r="C18" s="14"/>
      <c r="D18" s="14"/>
      <c r="E18" s="49" t="s">
        <v>88</v>
      </c>
      <c r="F18" s="15" t="s">
        <v>37</v>
      </c>
      <c r="G18" s="15" t="s">
        <v>18</v>
      </c>
      <c r="H18" s="33" t="s">
        <v>19</v>
      </c>
      <c r="I18" s="15"/>
      <c r="J18" s="15">
        <v>2005</v>
      </c>
      <c r="K18" s="15" t="s">
        <v>21</v>
      </c>
    </row>
    <row r="19" spans="1:11" ht="14.25" thickBot="1" thickTop="1">
      <c r="A19" s="50" t="s">
        <v>83</v>
      </c>
      <c r="B19" s="17">
        <v>65551196.77</v>
      </c>
      <c r="C19" s="17">
        <v>2116000</v>
      </c>
      <c r="D19" s="17">
        <v>63316670.45</v>
      </c>
      <c r="E19" s="17">
        <v>4350526.32</v>
      </c>
      <c r="F19" s="17">
        <v>696768</v>
      </c>
      <c r="G19" s="17">
        <v>720000</v>
      </c>
      <c r="H19" s="17">
        <v>2933758.32</v>
      </c>
      <c r="I19" s="51">
        <v>0</v>
      </c>
      <c r="J19" s="52">
        <v>0</v>
      </c>
      <c r="K19" s="52">
        <v>0</v>
      </c>
    </row>
    <row r="20" spans="1:10" ht="13.5" thickTop="1">
      <c r="A20" s="38"/>
      <c r="B20" s="39"/>
      <c r="C20" s="39"/>
      <c r="D20" s="39"/>
      <c r="E20" s="39"/>
      <c r="F20" s="39"/>
      <c r="G20" s="39"/>
      <c r="H20" s="39"/>
      <c r="I20" s="39"/>
      <c r="J20" s="39"/>
    </row>
    <row r="21" ht="15">
      <c r="A21" s="4" t="s">
        <v>24</v>
      </c>
    </row>
    <row r="22" ht="13.5" thickBot="1">
      <c r="I22" t="s">
        <v>76</v>
      </c>
    </row>
    <row r="23" spans="1:12" ht="14.25" thickBot="1" thickTop="1">
      <c r="A23" s="13" t="s">
        <v>2</v>
      </c>
      <c r="B23" s="6" t="s">
        <v>25</v>
      </c>
      <c r="C23" s="6" t="s">
        <v>26</v>
      </c>
      <c r="D23" s="6" t="s">
        <v>4</v>
      </c>
      <c r="E23" s="6" t="s">
        <v>5</v>
      </c>
      <c r="F23" s="24" t="s">
        <v>84</v>
      </c>
      <c r="G23" s="8" t="s">
        <v>28</v>
      </c>
      <c r="H23" s="25"/>
      <c r="I23" s="25"/>
      <c r="J23" s="53"/>
      <c r="K23" s="54" t="s">
        <v>89</v>
      </c>
      <c r="L23" s="38"/>
    </row>
    <row r="24" spans="1:11" ht="13.5" thickTop="1">
      <c r="A24" s="11"/>
      <c r="B24" s="12" t="s">
        <v>30</v>
      </c>
      <c r="C24" s="26" t="s">
        <v>31</v>
      </c>
      <c r="D24" s="12"/>
      <c r="E24" s="12" t="s">
        <v>61</v>
      </c>
      <c r="F24" s="12" t="s">
        <v>32</v>
      </c>
      <c r="G24" s="6" t="s">
        <v>33</v>
      </c>
      <c r="H24" s="31" t="s">
        <v>90</v>
      </c>
      <c r="I24" s="31" t="s">
        <v>35</v>
      </c>
      <c r="J24" s="12" t="s">
        <v>91</v>
      </c>
      <c r="K24" s="31" t="s">
        <v>92</v>
      </c>
    </row>
    <row r="25" spans="1:11" ht="13.5" thickBot="1">
      <c r="A25" s="14"/>
      <c r="B25" s="14"/>
      <c r="C25" s="14"/>
      <c r="D25" s="15"/>
      <c r="E25" s="14" t="s">
        <v>36</v>
      </c>
      <c r="F25" s="15" t="s">
        <v>37</v>
      </c>
      <c r="G25" s="27"/>
      <c r="H25" s="15"/>
      <c r="I25" s="33" t="s">
        <v>38</v>
      </c>
      <c r="J25" s="33"/>
      <c r="K25" s="15"/>
    </row>
    <row r="26" spans="1:11" ht="14.25" thickBot="1" thickTop="1">
      <c r="A26" s="28" t="s">
        <v>81</v>
      </c>
      <c r="B26" s="17">
        <v>15761673.52</v>
      </c>
      <c r="C26" s="17">
        <v>49877000</v>
      </c>
      <c r="D26" s="17">
        <v>65638673.52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21">
        <v>0</v>
      </c>
      <c r="K26" s="23">
        <v>0</v>
      </c>
    </row>
    <row r="27" spans="1:11" ht="13.5" thickBot="1">
      <c r="A27" s="46" t="s">
        <v>82</v>
      </c>
      <c r="B27" s="47">
        <v>89911196.94</v>
      </c>
      <c r="C27" s="47">
        <v>100981000</v>
      </c>
      <c r="D27" s="47">
        <v>193111663.19</v>
      </c>
      <c r="E27" s="47">
        <v>-2219466.25</v>
      </c>
      <c r="F27" s="47">
        <v>507714.7</v>
      </c>
      <c r="G27" s="47">
        <v>1445378.16</v>
      </c>
      <c r="H27" s="47">
        <v>0</v>
      </c>
      <c r="I27" s="47">
        <v>0</v>
      </c>
      <c r="J27" s="21">
        <v>774088.09</v>
      </c>
      <c r="K27" s="23">
        <v>0</v>
      </c>
    </row>
    <row r="32" ht="13.5" thickBot="1">
      <c r="K32" t="s">
        <v>76</v>
      </c>
    </row>
    <row r="33" spans="1:12" ht="14.25" thickBot="1" thickTop="1">
      <c r="A33" s="13" t="s">
        <v>2</v>
      </c>
      <c r="B33" s="13" t="s">
        <v>39</v>
      </c>
      <c r="C33" s="8" t="s">
        <v>40</v>
      </c>
      <c r="D33" s="25"/>
      <c r="E33" s="13" t="s">
        <v>41</v>
      </c>
      <c r="F33" s="30" t="s">
        <v>41</v>
      </c>
      <c r="G33" s="31" t="s">
        <v>42</v>
      </c>
      <c r="H33" s="6" t="s">
        <v>66</v>
      </c>
      <c r="I33" s="31" t="s">
        <v>41</v>
      </c>
      <c r="J33" s="13" t="s">
        <v>44</v>
      </c>
      <c r="K33" s="31" t="s">
        <v>45</v>
      </c>
      <c r="L33" s="41"/>
    </row>
    <row r="34" spans="1:12" ht="13.5" thickTop="1">
      <c r="A34" s="11"/>
      <c r="B34" s="11" t="s">
        <v>46</v>
      </c>
      <c r="C34" s="13" t="s">
        <v>47</v>
      </c>
      <c r="D34" s="13" t="s">
        <v>48</v>
      </c>
      <c r="E34" s="11" t="s">
        <v>93</v>
      </c>
      <c r="F34" s="26" t="s">
        <v>50</v>
      </c>
      <c r="G34" s="32" t="s">
        <v>32</v>
      </c>
      <c r="H34" s="12" t="s">
        <v>69</v>
      </c>
      <c r="I34" s="12" t="s">
        <v>52</v>
      </c>
      <c r="J34" s="11" t="s">
        <v>53</v>
      </c>
      <c r="K34" s="32" t="s">
        <v>54</v>
      </c>
      <c r="L34" s="41"/>
    </row>
    <row r="35" spans="1:12" ht="13.5" thickBot="1">
      <c r="A35" s="14"/>
      <c r="B35" s="14"/>
      <c r="C35" s="14" t="s">
        <v>55</v>
      </c>
      <c r="D35" s="14" t="s">
        <v>56</v>
      </c>
      <c r="E35" s="14" t="s">
        <v>94</v>
      </c>
      <c r="F35" s="14"/>
      <c r="G35" s="33" t="s">
        <v>37</v>
      </c>
      <c r="H35" s="15"/>
      <c r="I35" s="14"/>
      <c r="J35" s="14"/>
      <c r="K35" s="33" t="s">
        <v>57</v>
      </c>
      <c r="L35" s="41"/>
    </row>
    <row r="36" spans="1:13" ht="14.25" thickBot="1" thickTop="1">
      <c r="A36" s="28" t="s">
        <v>81</v>
      </c>
      <c r="B36" s="17">
        <v>0</v>
      </c>
      <c r="C36" s="17">
        <v>0</v>
      </c>
      <c r="D36" s="17">
        <v>0</v>
      </c>
      <c r="E36" s="17">
        <v>32350</v>
      </c>
      <c r="F36" s="17">
        <v>0</v>
      </c>
      <c r="G36" s="17">
        <v>0</v>
      </c>
      <c r="H36" s="17">
        <v>0</v>
      </c>
      <c r="I36" s="17">
        <v>0</v>
      </c>
      <c r="J36" s="17">
        <v>9968.73</v>
      </c>
      <c r="K36" s="19">
        <v>42318.73</v>
      </c>
      <c r="L36" s="39"/>
      <c r="M36" s="45"/>
    </row>
    <row r="37" spans="1:13" ht="13.5" thickBot="1">
      <c r="A37" s="46" t="s">
        <v>82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507714.7</v>
      </c>
      <c r="H37" s="47">
        <v>0</v>
      </c>
      <c r="I37" s="47">
        <v>0</v>
      </c>
      <c r="J37" s="47">
        <v>8143</v>
      </c>
      <c r="K37" s="48">
        <v>515857.7</v>
      </c>
      <c r="L37" s="39"/>
      <c r="M37" s="45"/>
    </row>
    <row r="38" spans="1:13" ht="13.5" thickBot="1">
      <c r="A38" s="46" t="s">
        <v>83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696768</v>
      </c>
      <c r="H38" s="47">
        <v>0</v>
      </c>
      <c r="I38" s="47">
        <v>0</v>
      </c>
      <c r="J38" s="47">
        <v>595140.54</v>
      </c>
      <c r="K38" s="48">
        <v>1291908.54</v>
      </c>
      <c r="L38" s="39"/>
      <c r="M38" s="45"/>
    </row>
    <row r="39" spans="1:13" ht="13.5" thickBot="1">
      <c r="A39" s="50" t="s">
        <v>95</v>
      </c>
      <c r="B39" s="55"/>
      <c r="C39" s="55"/>
      <c r="D39" s="55"/>
      <c r="E39" s="55">
        <f aca="true" t="shared" si="0" ref="E39:K39">SUM(E36:E38)</f>
        <v>32350</v>
      </c>
      <c r="F39" s="55">
        <f t="shared" si="0"/>
        <v>0</v>
      </c>
      <c r="G39" s="55">
        <f t="shared" si="0"/>
        <v>1204482.7</v>
      </c>
      <c r="H39" s="55">
        <f t="shared" si="0"/>
        <v>0</v>
      </c>
      <c r="I39" s="55">
        <f t="shared" si="0"/>
        <v>0</v>
      </c>
      <c r="J39" s="55">
        <f t="shared" si="0"/>
        <v>613252.27</v>
      </c>
      <c r="K39" s="56">
        <f t="shared" si="0"/>
        <v>1850084.9700000002</v>
      </c>
      <c r="L39" s="39"/>
      <c r="M39" s="45"/>
    </row>
    <row r="40" ht="13.5" thickTop="1"/>
    <row r="74" ht="18" customHeight="1"/>
    <row r="88" ht="12.75" customHeight="1"/>
    <row r="89" ht="12.75" customHeight="1"/>
    <row r="90" ht="12.75" customHeight="1"/>
    <row r="91" ht="12.75" customHeight="1"/>
    <row r="92" ht="14.25" customHeight="1"/>
    <row r="93" ht="13.5" customHeight="1"/>
    <row r="94" ht="12.75" customHeight="1"/>
    <row r="95" ht="13.5" customHeight="1"/>
    <row r="96" ht="12.75" customHeight="1"/>
    <row r="100" ht="14.25" customHeight="1"/>
    <row r="101" ht="13.5" customHeight="1"/>
  </sheetData>
  <printOptions/>
  <pageMargins left="0.62" right="0.2" top="1" bottom="0.17" header="0.4921259845" footer="0.17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4">
      <selection activeCell="C5" sqref="C5"/>
    </sheetView>
  </sheetViews>
  <sheetFormatPr defaultColWidth="9.00390625" defaultRowHeight="12.75"/>
  <cols>
    <col min="1" max="1" width="20.875" style="0" customWidth="1"/>
    <col min="2" max="2" width="11.75390625" style="0" customWidth="1"/>
    <col min="3" max="4" width="12.625" style="0" customWidth="1"/>
    <col min="5" max="5" width="12.375" style="0" customWidth="1"/>
    <col min="6" max="6" width="8.625" style="0" customWidth="1"/>
    <col min="7" max="7" width="11.625" style="0" customWidth="1"/>
    <col min="8" max="8" width="12.125" style="0" customWidth="1"/>
    <col min="9" max="9" width="9.375" style="0" customWidth="1"/>
    <col min="10" max="10" width="11.75390625" style="0" customWidth="1"/>
    <col min="11" max="11" width="12.875" style="0" customWidth="1"/>
    <col min="12" max="12" width="9.00390625" style="0" customWidth="1"/>
  </cols>
  <sheetData>
    <row r="1" spans="1:12" ht="18.75">
      <c r="A1" s="57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8.75">
      <c r="A3" s="57" t="s">
        <v>73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.75">
      <c r="A5" s="59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3.5" thickBot="1">
      <c r="A6" s="58"/>
      <c r="B6" s="58"/>
      <c r="C6" s="58"/>
      <c r="D6" s="58"/>
      <c r="E6" s="58"/>
      <c r="F6" s="58"/>
      <c r="G6" s="58"/>
      <c r="H6" s="58"/>
      <c r="I6" s="58"/>
      <c r="J6" s="58" t="s">
        <v>76</v>
      </c>
      <c r="K6" s="58"/>
      <c r="L6" s="58"/>
    </row>
    <row r="7" spans="1:12" ht="14.25" thickBot="1" thickTop="1">
      <c r="A7" s="60" t="s">
        <v>2</v>
      </c>
      <c r="B7" s="61" t="s">
        <v>3</v>
      </c>
      <c r="C7" s="61" t="s">
        <v>4</v>
      </c>
      <c r="D7" s="61" t="s">
        <v>5</v>
      </c>
      <c r="E7" s="62" t="s">
        <v>6</v>
      </c>
      <c r="F7" s="63" t="s">
        <v>97</v>
      </c>
      <c r="G7" s="64"/>
      <c r="H7" s="61" t="s">
        <v>8</v>
      </c>
      <c r="I7" s="63" t="s">
        <v>98</v>
      </c>
      <c r="J7" s="64"/>
      <c r="K7" s="58"/>
      <c r="L7" s="58"/>
    </row>
    <row r="8" spans="1:12" ht="12.75">
      <c r="A8" s="65"/>
      <c r="B8" s="65"/>
      <c r="C8" s="65"/>
      <c r="D8" s="66" t="s">
        <v>10</v>
      </c>
      <c r="E8" s="66" t="s">
        <v>11</v>
      </c>
      <c r="F8" s="66" t="s">
        <v>12</v>
      </c>
      <c r="G8" s="66" t="s">
        <v>12</v>
      </c>
      <c r="H8" s="66" t="s">
        <v>13</v>
      </c>
      <c r="I8" s="66" t="s">
        <v>14</v>
      </c>
      <c r="J8" s="66" t="s">
        <v>15</v>
      </c>
      <c r="K8" s="58"/>
      <c r="L8" s="58"/>
    </row>
    <row r="9" spans="1:12" ht="13.5" thickBot="1">
      <c r="A9" s="67"/>
      <c r="B9" s="67"/>
      <c r="C9" s="67"/>
      <c r="D9" s="68" t="s">
        <v>17</v>
      </c>
      <c r="E9" s="69">
        <v>2004</v>
      </c>
      <c r="F9" s="69" t="s">
        <v>18</v>
      </c>
      <c r="G9" s="68" t="s">
        <v>19</v>
      </c>
      <c r="H9" s="68" t="s">
        <v>20</v>
      </c>
      <c r="I9" s="68">
        <v>2005</v>
      </c>
      <c r="J9" s="68" t="s">
        <v>21</v>
      </c>
      <c r="K9" s="58"/>
      <c r="L9" s="58"/>
    </row>
    <row r="10" spans="1:12" ht="14.25" thickBot="1" thickTop="1">
      <c r="A10" s="70" t="s">
        <v>99</v>
      </c>
      <c r="B10" s="71">
        <v>33463779.18</v>
      </c>
      <c r="C10" s="71">
        <v>20669589.8</v>
      </c>
      <c r="D10" s="71">
        <v>12794189.38</v>
      </c>
      <c r="E10" s="71">
        <v>-61600</v>
      </c>
      <c r="F10" s="72">
        <v>0</v>
      </c>
      <c r="G10" s="72">
        <v>0</v>
      </c>
      <c r="H10" s="71">
        <v>12732589.38</v>
      </c>
      <c r="I10" s="72">
        <v>0</v>
      </c>
      <c r="J10" s="73">
        <v>0</v>
      </c>
      <c r="K10" s="58"/>
      <c r="L10" s="58"/>
    </row>
    <row r="11" spans="1:12" ht="13.5" thickBot="1">
      <c r="A11" s="74" t="s">
        <v>100</v>
      </c>
      <c r="B11" s="75">
        <v>8182581.36</v>
      </c>
      <c r="C11" s="75">
        <v>8164376.16</v>
      </c>
      <c r="D11" s="75">
        <v>18205.2</v>
      </c>
      <c r="E11" s="76">
        <v>0</v>
      </c>
      <c r="F11" s="75">
        <v>14560</v>
      </c>
      <c r="G11" s="75">
        <v>3645.2</v>
      </c>
      <c r="H11" s="76">
        <v>0</v>
      </c>
      <c r="I11" s="76">
        <v>0</v>
      </c>
      <c r="J11" s="77">
        <v>0</v>
      </c>
      <c r="K11" s="58"/>
      <c r="L11" s="58"/>
    </row>
    <row r="12" spans="1:12" ht="13.5" thickBot="1">
      <c r="A12" s="78" t="s">
        <v>101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80">
        <v>0</v>
      </c>
      <c r="K12" s="58"/>
      <c r="L12" s="58"/>
    </row>
    <row r="13" spans="1:12" ht="13.5" thickTop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2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15.75">
      <c r="A15" s="59" t="s">
        <v>24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3.5" thickBo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 t="s">
        <v>76</v>
      </c>
      <c r="L16" s="58"/>
    </row>
    <row r="17" spans="1:12" ht="14.25" thickBot="1" thickTop="1">
      <c r="A17" s="60" t="s">
        <v>2</v>
      </c>
      <c r="B17" s="62" t="s">
        <v>25</v>
      </c>
      <c r="C17" s="81" t="s">
        <v>26</v>
      </c>
      <c r="D17" s="81" t="s">
        <v>4</v>
      </c>
      <c r="E17" s="82" t="s">
        <v>5</v>
      </c>
      <c r="F17" s="81" t="s">
        <v>27</v>
      </c>
      <c r="G17" s="83" t="s">
        <v>102</v>
      </c>
      <c r="H17" s="83"/>
      <c r="I17" s="83"/>
      <c r="J17" s="84"/>
      <c r="K17" s="85" t="s">
        <v>103</v>
      </c>
      <c r="L17" s="86"/>
    </row>
    <row r="18" spans="1:12" ht="12.75">
      <c r="A18" s="65"/>
      <c r="B18" s="87" t="s">
        <v>30</v>
      </c>
      <c r="C18" s="88" t="s">
        <v>31</v>
      </c>
      <c r="D18" s="88"/>
      <c r="E18" s="89" t="s">
        <v>61</v>
      </c>
      <c r="F18" s="88" t="s">
        <v>32</v>
      </c>
      <c r="G18" s="90" t="s">
        <v>33</v>
      </c>
      <c r="H18" s="89" t="s">
        <v>68</v>
      </c>
      <c r="I18" s="91" t="s">
        <v>91</v>
      </c>
      <c r="J18" s="89" t="s">
        <v>35</v>
      </c>
      <c r="K18" s="92" t="s">
        <v>72</v>
      </c>
      <c r="L18" s="93" t="s">
        <v>15</v>
      </c>
    </row>
    <row r="19" spans="1:12" ht="13.5" thickBot="1">
      <c r="A19" s="67"/>
      <c r="B19" s="94"/>
      <c r="C19" s="95"/>
      <c r="D19" s="95"/>
      <c r="E19" s="96" t="s">
        <v>36</v>
      </c>
      <c r="F19" s="95" t="s">
        <v>37</v>
      </c>
      <c r="G19" s="97"/>
      <c r="H19" s="96" t="s">
        <v>71</v>
      </c>
      <c r="I19" s="95"/>
      <c r="J19" s="96" t="s">
        <v>38</v>
      </c>
      <c r="K19" s="98">
        <v>2005</v>
      </c>
      <c r="L19" s="99" t="s">
        <v>21</v>
      </c>
    </row>
    <row r="20" spans="1:12" ht="14.25" thickBot="1" thickTop="1">
      <c r="A20" s="63" t="s">
        <v>99</v>
      </c>
      <c r="B20" s="100">
        <v>72907223.03</v>
      </c>
      <c r="C20" s="101">
        <v>47465480</v>
      </c>
      <c r="D20" s="101">
        <v>145644775.24</v>
      </c>
      <c r="E20" s="102">
        <v>-25272072.21</v>
      </c>
      <c r="F20" s="103">
        <v>0</v>
      </c>
      <c r="G20" s="104">
        <v>12732589.38</v>
      </c>
      <c r="H20" s="102">
        <v>0</v>
      </c>
      <c r="I20" s="101">
        <v>542549.92</v>
      </c>
      <c r="J20" s="102">
        <v>11996932.91</v>
      </c>
      <c r="K20" s="105">
        <v>0</v>
      </c>
      <c r="L20" s="106">
        <v>0</v>
      </c>
    </row>
    <row r="21" spans="1:12" ht="13.5" thickBot="1">
      <c r="A21" s="107" t="s">
        <v>100</v>
      </c>
      <c r="B21" s="108">
        <v>3388.04</v>
      </c>
      <c r="C21" s="109" t="s">
        <v>104</v>
      </c>
      <c r="D21" s="75">
        <v>33439820.04</v>
      </c>
      <c r="E21" s="110">
        <v>0</v>
      </c>
      <c r="F21" s="76">
        <v>0</v>
      </c>
      <c r="G21" s="111">
        <v>0</v>
      </c>
      <c r="H21" s="112">
        <v>0</v>
      </c>
      <c r="I21" s="113">
        <v>0</v>
      </c>
      <c r="J21" s="112">
        <v>0</v>
      </c>
      <c r="K21" s="114">
        <v>0</v>
      </c>
      <c r="L21" s="115">
        <v>0</v>
      </c>
    </row>
    <row r="22" spans="1:12" ht="13.5" thickBot="1">
      <c r="A22" s="116" t="s">
        <v>101</v>
      </c>
      <c r="B22" s="117">
        <v>11906993.57</v>
      </c>
      <c r="C22" s="118">
        <v>30585000</v>
      </c>
      <c r="D22" s="118">
        <v>42025015.86</v>
      </c>
      <c r="E22" s="119">
        <v>466977.71</v>
      </c>
      <c r="F22" s="79">
        <v>0</v>
      </c>
      <c r="G22" s="120">
        <v>0</v>
      </c>
      <c r="H22" s="121">
        <v>0</v>
      </c>
      <c r="I22" s="122">
        <v>0</v>
      </c>
      <c r="J22" s="121">
        <v>0</v>
      </c>
      <c r="K22" s="123">
        <v>0</v>
      </c>
      <c r="L22" s="124">
        <v>0</v>
      </c>
    </row>
    <row r="23" spans="1:12" ht="13.5" thickTop="1">
      <c r="A23" s="58" t="s">
        <v>105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13.5" thickBo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 t="s">
        <v>76</v>
      </c>
      <c r="L24" s="58"/>
    </row>
    <row r="25" spans="1:13" ht="14.25" thickBot="1" thickTop="1">
      <c r="A25" s="60" t="s">
        <v>2</v>
      </c>
      <c r="B25" s="60" t="s">
        <v>39</v>
      </c>
      <c r="C25" s="63" t="s">
        <v>106</v>
      </c>
      <c r="D25" s="64"/>
      <c r="E25" s="60" t="s">
        <v>41</v>
      </c>
      <c r="F25" s="60" t="s">
        <v>41</v>
      </c>
      <c r="G25" s="60" t="s">
        <v>42</v>
      </c>
      <c r="H25" s="61" t="s">
        <v>66</v>
      </c>
      <c r="I25" s="60" t="s">
        <v>41</v>
      </c>
      <c r="J25" s="60" t="s">
        <v>44</v>
      </c>
      <c r="K25" s="60" t="s">
        <v>45</v>
      </c>
      <c r="L25" s="87"/>
      <c r="M25" s="41"/>
    </row>
    <row r="26" spans="1:13" ht="12.75">
      <c r="A26" s="65"/>
      <c r="B26" s="125" t="s">
        <v>46</v>
      </c>
      <c r="C26" s="125" t="s">
        <v>47</v>
      </c>
      <c r="D26" s="125" t="s">
        <v>48</v>
      </c>
      <c r="E26" s="125" t="s">
        <v>93</v>
      </c>
      <c r="F26" s="125" t="s">
        <v>50</v>
      </c>
      <c r="G26" s="125" t="s">
        <v>32</v>
      </c>
      <c r="H26" s="66" t="s">
        <v>69</v>
      </c>
      <c r="I26" s="125" t="s">
        <v>107</v>
      </c>
      <c r="J26" s="125" t="s">
        <v>108</v>
      </c>
      <c r="K26" s="125" t="s">
        <v>11</v>
      </c>
      <c r="L26" s="87"/>
      <c r="M26" s="41"/>
    </row>
    <row r="27" spans="1:13" ht="13.5" thickBot="1">
      <c r="A27" s="67"/>
      <c r="B27" s="67"/>
      <c r="C27" s="69" t="s">
        <v>55</v>
      </c>
      <c r="D27" s="69" t="s">
        <v>56</v>
      </c>
      <c r="E27" s="69" t="s">
        <v>109</v>
      </c>
      <c r="F27" s="67"/>
      <c r="G27" s="69" t="s">
        <v>37</v>
      </c>
      <c r="H27" s="68"/>
      <c r="I27" s="69" t="s">
        <v>110</v>
      </c>
      <c r="J27" s="69" t="s">
        <v>111</v>
      </c>
      <c r="K27" s="69" t="s">
        <v>57</v>
      </c>
      <c r="L27" s="87"/>
      <c r="M27" s="41"/>
    </row>
    <row r="28" spans="1:13" ht="14.25" thickBot="1" thickTop="1">
      <c r="A28" s="70" t="s">
        <v>99</v>
      </c>
      <c r="B28" s="72">
        <v>0</v>
      </c>
      <c r="C28" s="72">
        <v>0</v>
      </c>
      <c r="D28" s="72">
        <v>0</v>
      </c>
      <c r="E28" s="72">
        <v>0</v>
      </c>
      <c r="F28" s="71">
        <v>20</v>
      </c>
      <c r="G28" s="72">
        <v>0</v>
      </c>
      <c r="H28" s="71">
        <v>11996932.91</v>
      </c>
      <c r="I28" s="72">
        <v>0</v>
      </c>
      <c r="J28" s="72">
        <v>0</v>
      </c>
      <c r="K28" s="126">
        <v>-11996912.91</v>
      </c>
      <c r="L28" s="127"/>
      <c r="M28" s="38"/>
    </row>
    <row r="29" spans="1:13" ht="13.5" thickBot="1">
      <c r="A29" s="74" t="s">
        <v>100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7">
        <v>0</v>
      </c>
      <c r="L29" s="128"/>
      <c r="M29" s="38"/>
    </row>
    <row r="30" spans="1:13" ht="13.5" thickBot="1">
      <c r="A30" s="78" t="s">
        <v>101</v>
      </c>
      <c r="B30" s="129">
        <v>466977.71</v>
      </c>
      <c r="C30" s="79">
        <v>0</v>
      </c>
      <c r="D30" s="79">
        <v>0</v>
      </c>
      <c r="E30" s="118">
        <v>542217.71</v>
      </c>
      <c r="F30" s="79">
        <v>0</v>
      </c>
      <c r="G30" s="79">
        <v>0</v>
      </c>
      <c r="H30" s="79">
        <v>0</v>
      </c>
      <c r="I30" s="79">
        <v>0</v>
      </c>
      <c r="J30" s="118">
        <v>602.7</v>
      </c>
      <c r="K30" s="130">
        <v>542820.41</v>
      </c>
      <c r="L30" s="128"/>
      <c r="M30" s="38"/>
    </row>
    <row r="31" spans="1:13" ht="14.25" thickBot="1" thickTop="1">
      <c r="A31" s="131" t="s">
        <v>95</v>
      </c>
      <c r="B31" s="132"/>
      <c r="C31" s="132"/>
      <c r="D31" s="132"/>
      <c r="E31" s="133">
        <v>542217.71</v>
      </c>
      <c r="F31" s="133">
        <v>20</v>
      </c>
      <c r="G31" s="134">
        <v>0</v>
      </c>
      <c r="H31" s="133">
        <v>11996932.91</v>
      </c>
      <c r="I31" s="134">
        <v>0</v>
      </c>
      <c r="J31" s="133">
        <v>602.7</v>
      </c>
      <c r="K31" s="135">
        <v>-11454092.5</v>
      </c>
      <c r="L31" s="136"/>
      <c r="M31" s="38"/>
    </row>
    <row r="32" ht="13.5" thickTop="1"/>
    <row r="33" spans="1:11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137"/>
    </row>
    <row r="34" spans="1:11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137"/>
    </row>
    <row r="35" spans="1:11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137"/>
    </row>
  </sheetData>
  <printOptions/>
  <pageMargins left="0.22" right="0.2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30"/>
  <sheetViews>
    <sheetView workbookViewId="0" topLeftCell="A1">
      <selection activeCell="A6" sqref="A6"/>
    </sheetView>
  </sheetViews>
  <sheetFormatPr defaultColWidth="9.00390625" defaultRowHeight="12.75"/>
  <cols>
    <col min="1" max="1" width="25.75390625" style="0" customWidth="1"/>
    <col min="2" max="3" width="11.125" style="0" customWidth="1"/>
    <col min="4" max="4" width="9.75390625" style="0" customWidth="1"/>
    <col min="5" max="5" width="12.375" style="0" customWidth="1"/>
    <col min="6" max="6" width="12.125" style="0" customWidth="1"/>
    <col min="7" max="7" width="11.75390625" style="0" bestFit="1" customWidth="1"/>
    <col min="8" max="8" width="11.125" style="0" customWidth="1"/>
    <col min="9" max="9" width="11.625" style="0" customWidth="1"/>
    <col min="10" max="10" width="11.375" style="0" customWidth="1"/>
    <col min="11" max="11" width="11.75390625" style="0" customWidth="1"/>
  </cols>
  <sheetData>
    <row r="1" spans="1:12" ht="18.75">
      <c r="A1" s="138" t="s">
        <v>112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</row>
    <row r="2" spans="1:12" ht="18.75">
      <c r="A2" s="57" t="s">
        <v>113</v>
      </c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</row>
    <row r="3" spans="1:12" ht="15.75">
      <c r="A3" s="139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3.5" thickBot="1">
      <c r="A4" s="58"/>
      <c r="B4" s="58"/>
      <c r="C4" s="58"/>
      <c r="D4" s="58"/>
      <c r="E4" s="58"/>
      <c r="F4" s="58"/>
      <c r="G4" s="58"/>
      <c r="H4" s="58"/>
      <c r="I4" s="58" t="s">
        <v>76</v>
      </c>
      <c r="J4" s="140"/>
      <c r="L4" s="58"/>
    </row>
    <row r="5" spans="1:12" ht="14.25" thickBot="1" thickTop="1">
      <c r="A5" s="141" t="s">
        <v>2</v>
      </c>
      <c r="B5" s="438" t="s">
        <v>58</v>
      </c>
      <c r="C5" s="439"/>
      <c r="D5" s="438" t="s">
        <v>114</v>
      </c>
      <c r="E5" s="440"/>
      <c r="F5" s="439"/>
      <c r="G5" s="141" t="s">
        <v>59</v>
      </c>
      <c r="H5" s="438" t="s">
        <v>60</v>
      </c>
      <c r="I5" s="439"/>
      <c r="J5" s="142"/>
      <c r="L5" s="58"/>
    </row>
    <row r="6" spans="1:12" ht="13.5" thickTop="1">
      <c r="A6" s="143"/>
      <c r="B6" s="144" t="s">
        <v>61</v>
      </c>
      <c r="C6" s="143" t="s">
        <v>62</v>
      </c>
      <c r="D6" s="143" t="s">
        <v>61</v>
      </c>
      <c r="E6" s="143" t="s">
        <v>115</v>
      </c>
      <c r="F6" s="143" t="s">
        <v>116</v>
      </c>
      <c r="G6" s="143" t="s">
        <v>63</v>
      </c>
      <c r="H6" s="143" t="s">
        <v>12</v>
      </c>
      <c r="I6" s="143" t="s">
        <v>117</v>
      </c>
      <c r="J6" s="142"/>
      <c r="L6" s="58"/>
    </row>
    <row r="7" spans="1:12" ht="15" customHeight="1">
      <c r="A7" s="143"/>
      <c r="B7" s="144"/>
      <c r="C7" s="143" t="s">
        <v>118</v>
      </c>
      <c r="D7" s="143"/>
      <c r="E7" s="143" t="s">
        <v>10</v>
      </c>
      <c r="F7" s="145" t="s">
        <v>119</v>
      </c>
      <c r="G7" s="143" t="s">
        <v>64</v>
      </c>
      <c r="H7" s="146" t="s">
        <v>18</v>
      </c>
      <c r="I7" s="146" t="s">
        <v>19</v>
      </c>
      <c r="L7" s="58"/>
    </row>
    <row r="8" spans="1:9" ht="15.75" customHeight="1" thickBot="1">
      <c r="A8" s="143"/>
      <c r="B8" s="143"/>
      <c r="C8" s="143" t="s">
        <v>65</v>
      </c>
      <c r="D8" s="146"/>
      <c r="E8" s="143"/>
      <c r="F8" s="147">
        <v>2004</v>
      </c>
      <c r="G8" s="143"/>
      <c r="H8" s="146"/>
      <c r="I8" s="146"/>
    </row>
    <row r="9" spans="1:9" ht="15.75" customHeight="1" thickTop="1">
      <c r="A9" s="148" t="s">
        <v>120</v>
      </c>
      <c r="B9" s="149">
        <v>731701.77</v>
      </c>
      <c r="C9" s="150">
        <v>0</v>
      </c>
      <c r="D9" s="150">
        <v>0</v>
      </c>
      <c r="E9" s="150">
        <v>2993850.09</v>
      </c>
      <c r="F9" s="150">
        <v>0</v>
      </c>
      <c r="G9" s="151">
        <v>2262148.32</v>
      </c>
      <c r="H9" s="150">
        <v>452429.89</v>
      </c>
      <c r="I9" s="152">
        <v>1809718.43</v>
      </c>
    </row>
    <row r="10" spans="1:9" ht="15.75" customHeight="1">
      <c r="A10" s="153" t="s">
        <v>121</v>
      </c>
      <c r="B10" s="154">
        <v>34991.89</v>
      </c>
      <c r="C10" s="155">
        <v>0</v>
      </c>
      <c r="D10" s="155">
        <v>0</v>
      </c>
      <c r="E10" s="155">
        <v>328412.64</v>
      </c>
      <c r="F10" s="155">
        <v>0</v>
      </c>
      <c r="G10" s="155">
        <v>293420.75</v>
      </c>
      <c r="H10" s="155">
        <v>58684.04</v>
      </c>
      <c r="I10" s="156">
        <v>234736.71</v>
      </c>
    </row>
    <row r="11" spans="1:9" ht="15.75" customHeight="1">
      <c r="A11" s="153" t="s">
        <v>122</v>
      </c>
      <c r="B11" s="154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6">
        <v>0</v>
      </c>
    </row>
    <row r="12" spans="1:9" ht="15.75" customHeight="1">
      <c r="A12" s="153" t="s">
        <v>123</v>
      </c>
      <c r="B12" s="154">
        <v>209004.79</v>
      </c>
      <c r="C12" s="155">
        <v>0</v>
      </c>
      <c r="D12" s="155">
        <v>0</v>
      </c>
      <c r="E12" s="155">
        <v>406279.55</v>
      </c>
      <c r="F12" s="155">
        <v>0</v>
      </c>
      <c r="G12" s="155">
        <v>197274.76</v>
      </c>
      <c r="H12" s="155">
        <v>100000</v>
      </c>
      <c r="I12" s="156">
        <v>97274.76</v>
      </c>
    </row>
    <row r="13" spans="1:9" ht="15.75" customHeight="1">
      <c r="A13" s="153" t="s">
        <v>124</v>
      </c>
      <c r="B13" s="154">
        <v>907606.86</v>
      </c>
      <c r="C13" s="155">
        <v>0</v>
      </c>
      <c r="D13" s="155">
        <v>0</v>
      </c>
      <c r="E13" s="155">
        <v>1956426.3</v>
      </c>
      <c r="F13" s="155">
        <v>0</v>
      </c>
      <c r="G13" s="157">
        <v>1048819.44</v>
      </c>
      <c r="H13" s="155">
        <v>400000</v>
      </c>
      <c r="I13" s="156">
        <v>648819.44</v>
      </c>
    </row>
    <row r="14" spans="1:9" ht="15.75" customHeight="1">
      <c r="A14" s="158" t="s">
        <v>125</v>
      </c>
      <c r="B14" s="154">
        <v>0</v>
      </c>
      <c r="C14" s="155">
        <v>0</v>
      </c>
      <c r="D14" s="155">
        <v>0</v>
      </c>
      <c r="E14" s="155">
        <v>72858.72</v>
      </c>
      <c r="F14" s="155">
        <v>0</v>
      </c>
      <c r="G14" s="155">
        <v>72857.72</v>
      </c>
      <c r="H14" s="155">
        <v>14570</v>
      </c>
      <c r="I14" s="156">
        <v>58287.72</v>
      </c>
    </row>
    <row r="15" spans="1:9" ht="15.75" customHeight="1">
      <c r="A15" s="158" t="s">
        <v>126</v>
      </c>
      <c r="B15" s="154">
        <v>0</v>
      </c>
      <c r="C15" s="155">
        <v>0</v>
      </c>
      <c r="D15" s="155">
        <v>0</v>
      </c>
      <c r="E15" s="155">
        <v>402107.28</v>
      </c>
      <c r="F15" s="155">
        <v>0</v>
      </c>
      <c r="G15" s="155">
        <v>402107.28</v>
      </c>
      <c r="H15" s="155">
        <v>5459.35</v>
      </c>
      <c r="I15" s="156">
        <v>396647.93</v>
      </c>
    </row>
    <row r="16" spans="1:9" ht="15.75" customHeight="1">
      <c r="A16" s="158" t="s">
        <v>127</v>
      </c>
      <c r="B16" s="154">
        <v>0</v>
      </c>
      <c r="C16" s="155">
        <v>6713.8</v>
      </c>
      <c r="D16" s="155">
        <v>0</v>
      </c>
      <c r="E16" s="155">
        <v>56287</v>
      </c>
      <c r="F16" s="155">
        <v>0</v>
      </c>
      <c r="G16" s="155">
        <v>63000.8</v>
      </c>
      <c r="H16" s="155">
        <v>12600</v>
      </c>
      <c r="I16" s="156">
        <v>50400.8</v>
      </c>
    </row>
    <row r="17" spans="1:9" ht="15.75" customHeight="1">
      <c r="A17" s="158" t="s">
        <v>128</v>
      </c>
      <c r="B17" s="154">
        <v>0</v>
      </c>
      <c r="C17" s="155">
        <v>84874.78</v>
      </c>
      <c r="D17" s="155">
        <v>0</v>
      </c>
      <c r="E17" s="155">
        <v>232664</v>
      </c>
      <c r="F17" s="155">
        <v>0</v>
      </c>
      <c r="G17" s="155">
        <v>317538.78</v>
      </c>
      <c r="H17" s="155">
        <v>63500</v>
      </c>
      <c r="I17" s="156">
        <v>254038.78</v>
      </c>
    </row>
    <row r="18" spans="1:9" ht="15.75" customHeight="1">
      <c r="A18" s="158" t="s">
        <v>129</v>
      </c>
      <c r="B18" s="154">
        <v>95929</v>
      </c>
      <c r="C18" s="155">
        <v>0</v>
      </c>
      <c r="D18" s="155">
        <v>0</v>
      </c>
      <c r="E18" s="155">
        <v>95929</v>
      </c>
      <c r="F18" s="155">
        <v>0</v>
      </c>
      <c r="G18" s="155">
        <v>0</v>
      </c>
      <c r="H18" s="155">
        <v>0</v>
      </c>
      <c r="I18" s="156">
        <v>0</v>
      </c>
    </row>
    <row r="19" spans="1:9" ht="15.75" customHeight="1">
      <c r="A19" s="158" t="s">
        <v>130</v>
      </c>
      <c r="B19" s="154">
        <v>0</v>
      </c>
      <c r="C19" s="155">
        <v>8926.8</v>
      </c>
      <c r="D19" s="155">
        <v>0</v>
      </c>
      <c r="E19" s="155">
        <v>14276.46</v>
      </c>
      <c r="F19" s="155">
        <v>0</v>
      </c>
      <c r="G19" s="155">
        <v>23203.26</v>
      </c>
      <c r="H19" s="155">
        <v>15000</v>
      </c>
      <c r="I19" s="156">
        <v>8203.26</v>
      </c>
    </row>
    <row r="20" spans="1:9" ht="15.75" customHeight="1">
      <c r="A20" s="158" t="s">
        <v>131</v>
      </c>
      <c r="B20" s="154">
        <v>55949.11</v>
      </c>
      <c r="C20" s="155">
        <v>0</v>
      </c>
      <c r="D20" s="155">
        <v>0</v>
      </c>
      <c r="E20" s="155">
        <v>63018</v>
      </c>
      <c r="F20" s="155">
        <v>0</v>
      </c>
      <c r="G20" s="155">
        <v>7068.89</v>
      </c>
      <c r="H20" s="155">
        <v>1306</v>
      </c>
      <c r="I20" s="156">
        <v>5762.89</v>
      </c>
    </row>
    <row r="21" spans="1:9" ht="15.75" customHeight="1">
      <c r="A21" s="158" t="s">
        <v>132</v>
      </c>
      <c r="B21" s="154">
        <v>901619.2</v>
      </c>
      <c r="C21" s="155">
        <v>0</v>
      </c>
      <c r="D21" s="155">
        <v>0</v>
      </c>
      <c r="E21" s="155">
        <v>295587</v>
      </c>
      <c r="F21" s="155">
        <v>0</v>
      </c>
      <c r="G21" s="155">
        <v>0</v>
      </c>
      <c r="H21" s="155">
        <v>0</v>
      </c>
      <c r="I21" s="156">
        <v>0</v>
      </c>
    </row>
    <row r="22" spans="1:9" ht="15.75" customHeight="1">
      <c r="A22" s="158" t="s">
        <v>133</v>
      </c>
      <c r="B22" s="154">
        <v>0</v>
      </c>
      <c r="C22" s="155">
        <v>0</v>
      </c>
      <c r="D22" s="155">
        <v>0</v>
      </c>
      <c r="E22" s="155">
        <v>573017.26</v>
      </c>
      <c r="F22" s="155">
        <v>0</v>
      </c>
      <c r="G22" s="155">
        <v>573017.26</v>
      </c>
      <c r="H22" s="155">
        <v>200000</v>
      </c>
      <c r="I22" s="156">
        <v>373017.26</v>
      </c>
    </row>
    <row r="23" spans="1:9" ht="15.75" customHeight="1">
      <c r="A23" s="153" t="s">
        <v>134</v>
      </c>
      <c r="B23" s="154">
        <v>1343555.1</v>
      </c>
      <c r="C23" s="155">
        <v>0</v>
      </c>
      <c r="D23" s="155">
        <v>0</v>
      </c>
      <c r="E23" s="155">
        <v>44172.1</v>
      </c>
      <c r="F23" s="155">
        <v>0</v>
      </c>
      <c r="G23" s="155">
        <v>0</v>
      </c>
      <c r="H23" s="155">
        <v>0</v>
      </c>
      <c r="I23" s="156">
        <v>0</v>
      </c>
    </row>
    <row r="24" spans="1:9" ht="15.75" customHeight="1">
      <c r="A24" s="153" t="s">
        <v>135</v>
      </c>
      <c r="B24" s="154">
        <v>7707342.62</v>
      </c>
      <c r="C24" s="155">
        <v>0</v>
      </c>
      <c r="D24" s="155">
        <v>0</v>
      </c>
      <c r="E24" s="155">
        <v>8361423.54</v>
      </c>
      <c r="F24" s="155">
        <v>0</v>
      </c>
      <c r="G24" s="155">
        <v>654080.92</v>
      </c>
      <c r="H24" s="155">
        <v>457857</v>
      </c>
      <c r="I24" s="156">
        <v>196223.92</v>
      </c>
    </row>
    <row r="25" spans="1:9" ht="15.75" customHeight="1">
      <c r="A25" s="153" t="s">
        <v>136</v>
      </c>
      <c r="B25" s="154">
        <v>0</v>
      </c>
      <c r="C25" s="155">
        <v>0</v>
      </c>
      <c r="D25" s="155">
        <v>0</v>
      </c>
      <c r="E25" s="155">
        <v>58999.94</v>
      </c>
      <c r="F25" s="155">
        <v>0</v>
      </c>
      <c r="G25" s="155">
        <v>58999.94</v>
      </c>
      <c r="H25" s="155">
        <v>47000</v>
      </c>
      <c r="I25" s="156">
        <v>11999.94</v>
      </c>
    </row>
    <row r="26" spans="1:9" ht="15.75" customHeight="1">
      <c r="A26" s="153" t="s">
        <v>137</v>
      </c>
      <c r="B26" s="154">
        <v>423938.34</v>
      </c>
      <c r="C26" s="155">
        <v>0</v>
      </c>
      <c r="D26" s="155">
        <v>0</v>
      </c>
      <c r="E26" s="155">
        <v>126050.99</v>
      </c>
      <c r="F26" s="155">
        <v>0</v>
      </c>
      <c r="G26" s="155">
        <v>0</v>
      </c>
      <c r="H26" s="155">
        <v>0</v>
      </c>
      <c r="I26" s="156">
        <v>0</v>
      </c>
    </row>
    <row r="27" spans="1:10" ht="15.75" customHeight="1">
      <c r="A27" s="153" t="s">
        <v>138</v>
      </c>
      <c r="B27" s="154">
        <v>247283.66</v>
      </c>
      <c r="C27" s="155">
        <v>0</v>
      </c>
      <c r="D27" s="155">
        <v>0</v>
      </c>
      <c r="E27" s="155">
        <v>434848.19</v>
      </c>
      <c r="F27" s="155">
        <v>0</v>
      </c>
      <c r="G27" s="155">
        <v>187564.53</v>
      </c>
      <c r="H27" s="155">
        <v>59861</v>
      </c>
      <c r="I27" s="156">
        <v>127703.53</v>
      </c>
      <c r="J27" s="159"/>
    </row>
    <row r="28" spans="1:10" ht="15.75" customHeight="1">
      <c r="A28" s="153" t="s">
        <v>139</v>
      </c>
      <c r="B28" s="154">
        <v>11897.65</v>
      </c>
      <c r="C28" s="155">
        <v>0</v>
      </c>
      <c r="D28" s="155">
        <v>0</v>
      </c>
      <c r="E28" s="155">
        <v>317397.23</v>
      </c>
      <c r="F28" s="155">
        <v>0</v>
      </c>
      <c r="G28" s="155">
        <v>305499.58</v>
      </c>
      <c r="H28" s="155">
        <v>244400</v>
      </c>
      <c r="I28" s="156">
        <v>61099.58</v>
      </c>
      <c r="J28" s="159"/>
    </row>
    <row r="29" spans="1:9" ht="15.75" customHeight="1">
      <c r="A29" s="153" t="s">
        <v>140</v>
      </c>
      <c r="B29" s="154">
        <v>34033.4</v>
      </c>
      <c r="C29" s="155">
        <v>0</v>
      </c>
      <c r="D29" s="155">
        <v>0</v>
      </c>
      <c r="E29" s="155">
        <v>321822.71</v>
      </c>
      <c r="F29" s="155">
        <v>0</v>
      </c>
      <c r="G29" s="155">
        <v>287789.31</v>
      </c>
      <c r="H29" s="155">
        <v>62152</v>
      </c>
      <c r="I29" s="156">
        <v>225637.31</v>
      </c>
    </row>
    <row r="30" spans="1:9" ht="15.75" customHeight="1" thickBot="1">
      <c r="A30" s="160" t="s">
        <v>141</v>
      </c>
      <c r="B30" s="161">
        <v>254568.93</v>
      </c>
      <c r="C30" s="162">
        <v>0</v>
      </c>
      <c r="D30" s="162">
        <v>0</v>
      </c>
      <c r="E30" s="162">
        <v>14565</v>
      </c>
      <c r="F30" s="162">
        <v>0</v>
      </c>
      <c r="G30" s="162">
        <v>0</v>
      </c>
      <c r="H30" s="162">
        <v>0</v>
      </c>
      <c r="I30" s="163">
        <v>0</v>
      </c>
    </row>
    <row r="31" spans="1:10" ht="15.75" customHeight="1" thickTop="1">
      <c r="A31" s="164"/>
      <c r="B31" s="165"/>
      <c r="C31" s="165"/>
      <c r="D31" s="165"/>
      <c r="E31" s="165"/>
      <c r="F31" s="165"/>
      <c r="G31" s="165"/>
      <c r="H31" s="165"/>
      <c r="I31" s="165"/>
      <c r="J31" s="38"/>
    </row>
    <row r="32" spans="1:9" ht="15.75" customHeight="1" thickBot="1">
      <c r="A32" s="58"/>
      <c r="B32" s="58"/>
      <c r="C32" s="58"/>
      <c r="D32" s="58"/>
      <c r="E32" s="58"/>
      <c r="F32" s="58"/>
      <c r="G32" s="58"/>
      <c r="H32" s="58"/>
      <c r="I32" s="58" t="s">
        <v>76</v>
      </c>
    </row>
    <row r="33" spans="1:9" ht="15.75" customHeight="1" thickBot="1" thickTop="1">
      <c r="A33" s="141" t="s">
        <v>2</v>
      </c>
      <c r="B33" s="438" t="s">
        <v>58</v>
      </c>
      <c r="C33" s="439"/>
      <c r="D33" s="438" t="s">
        <v>114</v>
      </c>
      <c r="E33" s="440"/>
      <c r="F33" s="439"/>
      <c r="G33" s="141" t="s">
        <v>59</v>
      </c>
      <c r="H33" s="438" t="s">
        <v>60</v>
      </c>
      <c r="I33" s="439"/>
    </row>
    <row r="34" spans="1:9" ht="15.75" customHeight="1" thickTop="1">
      <c r="A34" s="143"/>
      <c r="B34" s="144" t="s">
        <v>61</v>
      </c>
      <c r="C34" s="143" t="s">
        <v>62</v>
      </c>
      <c r="D34" s="143" t="s">
        <v>61</v>
      </c>
      <c r="E34" s="143" t="s">
        <v>115</v>
      </c>
      <c r="F34" s="143" t="s">
        <v>116</v>
      </c>
      <c r="G34" s="143" t="s">
        <v>63</v>
      </c>
      <c r="H34" s="143" t="s">
        <v>12</v>
      </c>
      <c r="I34" s="143" t="s">
        <v>117</v>
      </c>
    </row>
    <row r="35" spans="1:9" ht="15.75" customHeight="1">
      <c r="A35" s="143"/>
      <c r="B35" s="144"/>
      <c r="C35" s="143" t="s">
        <v>118</v>
      </c>
      <c r="D35" s="143"/>
      <c r="E35" s="143" t="s">
        <v>10</v>
      </c>
      <c r="F35" s="145" t="s">
        <v>119</v>
      </c>
      <c r="G35" s="143" t="s">
        <v>64</v>
      </c>
      <c r="H35" s="146" t="s">
        <v>18</v>
      </c>
      <c r="I35" s="146" t="s">
        <v>19</v>
      </c>
    </row>
    <row r="36" spans="1:9" ht="15.75" customHeight="1" thickBot="1">
      <c r="A36" s="166"/>
      <c r="B36" s="166"/>
      <c r="C36" s="166" t="s">
        <v>65</v>
      </c>
      <c r="D36" s="167"/>
      <c r="E36" s="166"/>
      <c r="F36" s="168">
        <v>2004</v>
      </c>
      <c r="G36" s="166"/>
      <c r="H36" s="167"/>
      <c r="I36" s="167"/>
    </row>
    <row r="37" spans="1:9" ht="15.75" customHeight="1" thickTop="1">
      <c r="A37" s="169" t="s">
        <v>142</v>
      </c>
      <c r="B37" s="170">
        <v>644119.8</v>
      </c>
      <c r="C37" s="171">
        <v>0</v>
      </c>
      <c r="D37" s="171">
        <v>0</v>
      </c>
      <c r="E37" s="171">
        <v>645788</v>
      </c>
      <c r="F37" s="171">
        <v>0</v>
      </c>
      <c r="G37" s="171">
        <v>1668.2</v>
      </c>
      <c r="H37" s="171">
        <v>1334</v>
      </c>
      <c r="I37" s="172">
        <v>334.2</v>
      </c>
    </row>
    <row r="38" spans="1:9" ht="15.75" customHeight="1">
      <c r="A38" s="153" t="s">
        <v>143</v>
      </c>
      <c r="B38" s="173">
        <v>0</v>
      </c>
      <c r="C38" s="174">
        <v>93711.71</v>
      </c>
      <c r="D38" s="155">
        <v>0</v>
      </c>
      <c r="E38" s="155">
        <v>162437.25</v>
      </c>
      <c r="F38" s="155">
        <v>0</v>
      </c>
      <c r="G38" s="155">
        <v>256148.96</v>
      </c>
      <c r="H38" s="174">
        <v>50000</v>
      </c>
      <c r="I38" s="175">
        <v>206148.96</v>
      </c>
    </row>
    <row r="39" spans="1:9" ht="15.75" customHeight="1">
      <c r="A39" s="153" t="s">
        <v>144</v>
      </c>
      <c r="B39" s="173">
        <v>0</v>
      </c>
      <c r="C39" s="174">
        <v>0</v>
      </c>
      <c r="D39" s="174">
        <v>0</v>
      </c>
      <c r="E39" s="155">
        <v>82368</v>
      </c>
      <c r="F39" s="155">
        <v>0</v>
      </c>
      <c r="G39" s="155">
        <v>82368</v>
      </c>
      <c r="H39" s="174">
        <v>16400</v>
      </c>
      <c r="I39" s="175">
        <v>65968</v>
      </c>
    </row>
    <row r="40" spans="1:9" ht="15.75" customHeight="1">
      <c r="A40" s="153" t="s">
        <v>145</v>
      </c>
      <c r="B40" s="173">
        <v>0</v>
      </c>
      <c r="C40" s="174">
        <v>19932.14</v>
      </c>
      <c r="D40" s="174">
        <v>0</v>
      </c>
      <c r="E40" s="174">
        <v>0</v>
      </c>
      <c r="F40" s="174">
        <v>0</v>
      </c>
      <c r="G40" s="174">
        <v>19932.14</v>
      </c>
      <c r="H40" s="174">
        <v>716.05</v>
      </c>
      <c r="I40" s="175">
        <v>19216.09</v>
      </c>
    </row>
    <row r="41" spans="1:9" ht="15.75" customHeight="1">
      <c r="A41" s="153" t="s">
        <v>146</v>
      </c>
      <c r="B41" s="173">
        <v>30331.82</v>
      </c>
      <c r="C41" s="174">
        <v>0</v>
      </c>
      <c r="D41" s="174">
        <v>0</v>
      </c>
      <c r="E41" s="174">
        <v>0</v>
      </c>
      <c r="F41" s="174">
        <v>0</v>
      </c>
      <c r="G41" s="174">
        <v>0</v>
      </c>
      <c r="H41" s="174">
        <v>0</v>
      </c>
      <c r="I41" s="175">
        <v>0</v>
      </c>
    </row>
    <row r="42" spans="1:9" ht="15.75" customHeight="1">
      <c r="A42" s="153" t="s">
        <v>147</v>
      </c>
      <c r="B42" s="173">
        <v>0</v>
      </c>
      <c r="C42" s="174">
        <v>0</v>
      </c>
      <c r="D42" s="174">
        <v>0</v>
      </c>
      <c r="E42" s="155">
        <v>131697.37</v>
      </c>
      <c r="F42" s="174">
        <v>0</v>
      </c>
      <c r="G42" s="174">
        <v>131697.37</v>
      </c>
      <c r="H42" s="174">
        <v>10617.6</v>
      </c>
      <c r="I42" s="175">
        <v>121079.77</v>
      </c>
    </row>
    <row r="43" spans="1:10" ht="15.75" customHeight="1">
      <c r="A43" s="153" t="s">
        <v>148</v>
      </c>
      <c r="B43" s="173">
        <v>0</v>
      </c>
      <c r="C43" s="174">
        <v>10800.81</v>
      </c>
      <c r="D43" s="174">
        <v>0</v>
      </c>
      <c r="E43" s="155">
        <v>13835.1</v>
      </c>
      <c r="F43" s="174">
        <v>0</v>
      </c>
      <c r="G43" s="174">
        <v>24635.91</v>
      </c>
      <c r="H43" s="174">
        <v>4920</v>
      </c>
      <c r="I43" s="175">
        <v>19715.91</v>
      </c>
      <c r="J43" s="176"/>
    </row>
    <row r="44" spans="1:9" ht="15.75" customHeight="1">
      <c r="A44" s="153" t="s">
        <v>149</v>
      </c>
      <c r="B44" s="173">
        <v>547957.28</v>
      </c>
      <c r="C44" s="174">
        <v>0</v>
      </c>
      <c r="D44" s="174">
        <v>0</v>
      </c>
      <c r="E44" s="155">
        <v>269189.09</v>
      </c>
      <c r="F44" s="174">
        <v>0</v>
      </c>
      <c r="G44" s="174">
        <v>0</v>
      </c>
      <c r="H44" s="174">
        <v>0</v>
      </c>
      <c r="I44" s="175">
        <v>0</v>
      </c>
    </row>
    <row r="45" spans="1:9" ht="15.75" customHeight="1">
      <c r="A45" s="153" t="s">
        <v>150</v>
      </c>
      <c r="B45" s="173">
        <v>0</v>
      </c>
      <c r="C45" s="174">
        <v>0</v>
      </c>
      <c r="D45" s="174">
        <v>0</v>
      </c>
      <c r="E45" s="174">
        <v>32566.36</v>
      </c>
      <c r="F45" s="174">
        <v>0</v>
      </c>
      <c r="G45" s="174">
        <v>32566.36</v>
      </c>
      <c r="H45" s="174">
        <v>16453</v>
      </c>
      <c r="I45" s="175">
        <v>16113.36</v>
      </c>
    </row>
    <row r="46" spans="1:9" ht="15.75" customHeight="1">
      <c r="A46" s="153" t="s">
        <v>151</v>
      </c>
      <c r="B46" s="173">
        <v>0</v>
      </c>
      <c r="C46" s="174">
        <v>528.17</v>
      </c>
      <c r="D46" s="174">
        <v>0</v>
      </c>
      <c r="E46" s="174">
        <v>118950</v>
      </c>
      <c r="F46" s="174">
        <v>0</v>
      </c>
      <c r="G46" s="174">
        <v>119478.17</v>
      </c>
      <c r="H46" s="174">
        <v>1443</v>
      </c>
      <c r="I46" s="175">
        <v>118035.17</v>
      </c>
    </row>
    <row r="47" spans="1:9" ht="15.75" customHeight="1">
      <c r="A47" s="153" t="s">
        <v>152</v>
      </c>
      <c r="B47" s="173">
        <v>0</v>
      </c>
      <c r="C47" s="174">
        <v>219850.56</v>
      </c>
      <c r="D47" s="174">
        <v>0</v>
      </c>
      <c r="E47" s="174">
        <v>48955</v>
      </c>
      <c r="F47" s="174">
        <v>0</v>
      </c>
      <c r="G47" s="174">
        <v>268805.56</v>
      </c>
      <c r="H47" s="174">
        <v>2000</v>
      </c>
      <c r="I47" s="175">
        <v>266805.56</v>
      </c>
    </row>
    <row r="48" spans="1:9" ht="15.75" customHeight="1">
      <c r="A48" s="153" t="s">
        <v>153</v>
      </c>
      <c r="B48" s="173">
        <v>0</v>
      </c>
      <c r="C48" s="174">
        <v>2774.53</v>
      </c>
      <c r="D48" s="174">
        <v>0</v>
      </c>
      <c r="E48" s="174">
        <v>167419.98</v>
      </c>
      <c r="F48" s="174">
        <v>0</v>
      </c>
      <c r="G48" s="174">
        <v>170194.51</v>
      </c>
      <c r="H48" s="174">
        <v>3276</v>
      </c>
      <c r="I48" s="175">
        <v>166918.51</v>
      </c>
    </row>
    <row r="49" spans="1:9" ht="15.75" customHeight="1">
      <c r="A49" s="153" t="s">
        <v>154</v>
      </c>
      <c r="B49" s="173">
        <v>0</v>
      </c>
      <c r="C49" s="174">
        <v>0</v>
      </c>
      <c r="D49" s="174">
        <v>0</v>
      </c>
      <c r="E49" s="174">
        <v>605584.63</v>
      </c>
      <c r="F49" s="174">
        <v>0</v>
      </c>
      <c r="G49" s="174">
        <v>605584.63</v>
      </c>
      <c r="H49" s="174">
        <v>100000</v>
      </c>
      <c r="I49" s="175">
        <v>505584.63</v>
      </c>
    </row>
    <row r="50" spans="1:9" ht="15.75" customHeight="1">
      <c r="A50" s="153" t="s">
        <v>155</v>
      </c>
      <c r="B50" s="173">
        <v>0</v>
      </c>
      <c r="C50" s="174">
        <v>24879.42</v>
      </c>
      <c r="D50" s="174">
        <v>0</v>
      </c>
      <c r="E50" s="174">
        <v>37608</v>
      </c>
      <c r="F50" s="174">
        <v>0</v>
      </c>
      <c r="G50" s="174">
        <v>62487.42</v>
      </c>
      <c r="H50" s="174">
        <v>2000</v>
      </c>
      <c r="I50" s="175">
        <v>60487.42</v>
      </c>
    </row>
    <row r="51" spans="1:9" ht="15.75" customHeight="1">
      <c r="A51" s="153" t="s">
        <v>156</v>
      </c>
      <c r="B51" s="173">
        <v>52427.31</v>
      </c>
      <c r="C51" s="174">
        <v>0</v>
      </c>
      <c r="D51" s="174">
        <v>0</v>
      </c>
      <c r="E51" s="174">
        <v>32030.56</v>
      </c>
      <c r="F51" s="174">
        <v>0</v>
      </c>
      <c r="G51" s="174">
        <v>0</v>
      </c>
      <c r="H51" s="174">
        <v>0</v>
      </c>
      <c r="I51" s="175">
        <v>0</v>
      </c>
    </row>
    <row r="52" spans="1:9" ht="15.75" customHeight="1">
      <c r="A52" s="153" t="s">
        <v>157</v>
      </c>
      <c r="B52" s="173">
        <v>945611.09</v>
      </c>
      <c r="C52" s="174">
        <v>0</v>
      </c>
      <c r="D52" s="174">
        <v>0</v>
      </c>
      <c r="E52" s="174">
        <v>466898.29</v>
      </c>
      <c r="F52" s="174">
        <v>0</v>
      </c>
      <c r="G52" s="174">
        <v>0</v>
      </c>
      <c r="H52" s="174">
        <v>0</v>
      </c>
      <c r="I52" s="175">
        <v>0</v>
      </c>
    </row>
    <row r="53" spans="1:9" ht="15.75" customHeight="1">
      <c r="A53" s="153" t="s">
        <v>158</v>
      </c>
      <c r="B53" s="173">
        <v>0</v>
      </c>
      <c r="C53" s="174">
        <v>114812.76</v>
      </c>
      <c r="D53" s="174">
        <v>0</v>
      </c>
      <c r="E53" s="174">
        <v>151950.93</v>
      </c>
      <c r="F53" s="174">
        <v>0</v>
      </c>
      <c r="G53" s="174">
        <v>266763.69</v>
      </c>
      <c r="H53" s="174">
        <v>40000</v>
      </c>
      <c r="I53" s="175">
        <v>226763.69</v>
      </c>
    </row>
    <row r="54" spans="1:9" ht="15.75" customHeight="1">
      <c r="A54" s="153" t="s">
        <v>159</v>
      </c>
      <c r="B54" s="173">
        <v>0</v>
      </c>
      <c r="C54" s="174">
        <v>121341.27</v>
      </c>
      <c r="D54" s="174">
        <v>0</v>
      </c>
      <c r="E54" s="174">
        <v>45178</v>
      </c>
      <c r="F54" s="174">
        <v>0</v>
      </c>
      <c r="G54" s="174">
        <v>166519.27</v>
      </c>
      <c r="H54" s="174">
        <v>828.41</v>
      </c>
      <c r="I54" s="175">
        <v>165690.86</v>
      </c>
    </row>
    <row r="55" spans="1:9" ht="15.75" customHeight="1">
      <c r="A55" s="169" t="s">
        <v>160</v>
      </c>
      <c r="B55" s="177">
        <v>0</v>
      </c>
      <c r="C55" s="178">
        <v>0</v>
      </c>
      <c r="D55" s="178">
        <v>0</v>
      </c>
      <c r="E55" s="178">
        <v>121997</v>
      </c>
      <c r="F55" s="178">
        <v>0</v>
      </c>
      <c r="G55" s="178">
        <v>121997</v>
      </c>
      <c r="H55" s="178">
        <v>97590</v>
      </c>
      <c r="I55" s="179">
        <v>24407</v>
      </c>
    </row>
    <row r="56" spans="1:9" ht="15.75" customHeight="1">
      <c r="A56" s="153" t="s">
        <v>161</v>
      </c>
      <c r="B56" s="173">
        <v>0</v>
      </c>
      <c r="C56" s="174">
        <v>0</v>
      </c>
      <c r="D56" s="174">
        <v>0</v>
      </c>
      <c r="E56" s="174">
        <v>39</v>
      </c>
      <c r="F56" s="174">
        <v>0</v>
      </c>
      <c r="G56" s="174">
        <v>39</v>
      </c>
      <c r="H56" s="174">
        <v>0</v>
      </c>
      <c r="I56" s="175">
        <v>39</v>
      </c>
    </row>
    <row r="57" spans="1:10" ht="15.75" customHeight="1">
      <c r="A57" s="153" t="s">
        <v>162</v>
      </c>
      <c r="B57" s="173">
        <v>0</v>
      </c>
      <c r="C57" s="155">
        <v>0</v>
      </c>
      <c r="D57" s="174">
        <v>0</v>
      </c>
      <c r="E57" s="174">
        <v>53664.67</v>
      </c>
      <c r="F57" s="174">
        <v>0</v>
      </c>
      <c r="G57" s="174">
        <v>53664.67</v>
      </c>
      <c r="H57" s="174">
        <v>10730</v>
      </c>
      <c r="I57" s="175">
        <v>42934.67</v>
      </c>
      <c r="J57" s="159"/>
    </row>
    <row r="58" spans="1:9" ht="15.75" customHeight="1">
      <c r="A58" s="153" t="s">
        <v>163</v>
      </c>
      <c r="B58" s="173">
        <v>0</v>
      </c>
      <c r="C58" s="174">
        <v>0</v>
      </c>
      <c r="D58" s="174">
        <v>0</v>
      </c>
      <c r="E58" s="174">
        <v>0</v>
      </c>
      <c r="F58" s="174">
        <v>0</v>
      </c>
      <c r="G58" s="174">
        <v>0</v>
      </c>
      <c r="H58" s="174">
        <v>0</v>
      </c>
      <c r="I58" s="175">
        <v>0</v>
      </c>
    </row>
    <row r="59" spans="1:9" ht="15.75" customHeight="1">
      <c r="A59" s="153" t="s">
        <v>164</v>
      </c>
      <c r="B59" s="173">
        <v>0</v>
      </c>
      <c r="C59" s="174">
        <v>14908.42</v>
      </c>
      <c r="D59" s="174">
        <v>0</v>
      </c>
      <c r="E59" s="174">
        <v>0</v>
      </c>
      <c r="F59" s="174">
        <v>0</v>
      </c>
      <c r="G59" s="174">
        <v>14908.42</v>
      </c>
      <c r="H59" s="174">
        <v>11926</v>
      </c>
      <c r="I59" s="175">
        <v>2982.42</v>
      </c>
    </row>
    <row r="60" spans="1:9" ht="15.75" customHeight="1">
      <c r="A60" s="153" t="s">
        <v>165</v>
      </c>
      <c r="B60" s="173">
        <v>0</v>
      </c>
      <c r="C60" s="174">
        <v>0</v>
      </c>
      <c r="D60" s="174">
        <v>0</v>
      </c>
      <c r="E60" s="174">
        <v>109755.3</v>
      </c>
      <c r="F60" s="174">
        <v>0</v>
      </c>
      <c r="G60" s="174">
        <v>109755.3</v>
      </c>
      <c r="H60" s="174">
        <v>87804</v>
      </c>
      <c r="I60" s="175">
        <v>21951.3</v>
      </c>
    </row>
    <row r="61" spans="1:9" ht="15.75" customHeight="1" thickBot="1">
      <c r="A61" s="180" t="s">
        <v>166</v>
      </c>
      <c r="B61" s="181">
        <v>0</v>
      </c>
      <c r="C61" s="182">
        <v>0</v>
      </c>
      <c r="D61" s="182">
        <v>0</v>
      </c>
      <c r="E61" s="182">
        <v>96492.91</v>
      </c>
      <c r="F61" s="182">
        <v>0</v>
      </c>
      <c r="G61" s="182">
        <v>96492.91</v>
      </c>
      <c r="H61" s="182">
        <v>19298</v>
      </c>
      <c r="I61" s="183">
        <v>77194.91</v>
      </c>
    </row>
    <row r="62" spans="1:9" ht="15.75" customHeight="1" thickTop="1">
      <c r="A62" s="140"/>
      <c r="B62" s="184"/>
      <c r="C62" s="184"/>
      <c r="D62" s="184"/>
      <c r="E62" s="184"/>
      <c r="F62" s="184"/>
      <c r="G62" s="184"/>
      <c r="H62" s="184"/>
      <c r="I62" s="184"/>
    </row>
    <row r="63" spans="1:10" ht="15.75" customHeight="1" thickBot="1">
      <c r="A63" s="140"/>
      <c r="B63" s="184"/>
      <c r="C63" s="184"/>
      <c r="D63" s="184"/>
      <c r="E63" s="184"/>
      <c r="F63" s="184"/>
      <c r="G63" s="184"/>
      <c r="H63" s="184"/>
      <c r="I63" s="184" t="s">
        <v>76</v>
      </c>
      <c r="J63" s="38"/>
    </row>
    <row r="64" spans="1:10" ht="15.75" customHeight="1" thickBot="1" thickTop="1">
      <c r="A64" s="141" t="s">
        <v>2</v>
      </c>
      <c r="B64" s="438" t="s">
        <v>58</v>
      </c>
      <c r="C64" s="439"/>
      <c r="D64" s="438" t="s">
        <v>114</v>
      </c>
      <c r="E64" s="440"/>
      <c r="F64" s="439"/>
      <c r="G64" s="141" t="s">
        <v>59</v>
      </c>
      <c r="H64" s="438" t="s">
        <v>60</v>
      </c>
      <c r="I64" s="439"/>
      <c r="J64" s="38"/>
    </row>
    <row r="65" spans="1:10" ht="15.75" customHeight="1" thickTop="1">
      <c r="A65" s="143"/>
      <c r="B65" s="144" t="s">
        <v>61</v>
      </c>
      <c r="C65" s="143" t="s">
        <v>62</v>
      </c>
      <c r="D65" s="143" t="s">
        <v>61</v>
      </c>
      <c r="E65" s="143" t="s">
        <v>115</v>
      </c>
      <c r="F65" s="143" t="s">
        <v>116</v>
      </c>
      <c r="G65" s="143" t="s">
        <v>63</v>
      </c>
      <c r="H65" s="143" t="s">
        <v>12</v>
      </c>
      <c r="I65" s="143" t="s">
        <v>117</v>
      </c>
      <c r="J65" s="38"/>
    </row>
    <row r="66" spans="1:10" ht="15.75" customHeight="1">
      <c r="A66" s="143"/>
      <c r="B66" s="144"/>
      <c r="C66" s="143" t="s">
        <v>118</v>
      </c>
      <c r="D66" s="143"/>
      <c r="E66" s="143" t="s">
        <v>10</v>
      </c>
      <c r="F66" s="145" t="s">
        <v>119</v>
      </c>
      <c r="G66" s="143" t="s">
        <v>64</v>
      </c>
      <c r="H66" s="146" t="s">
        <v>18</v>
      </c>
      <c r="I66" s="146" t="s">
        <v>19</v>
      </c>
      <c r="J66" s="38"/>
    </row>
    <row r="67" spans="1:10" ht="15.75" customHeight="1" thickBot="1">
      <c r="A67" s="166"/>
      <c r="B67" s="166"/>
      <c r="C67" s="166" t="s">
        <v>65</v>
      </c>
      <c r="D67" s="167"/>
      <c r="E67" s="166"/>
      <c r="F67" s="168">
        <v>2004</v>
      </c>
      <c r="G67" s="166"/>
      <c r="H67" s="167"/>
      <c r="I67" s="167"/>
      <c r="J67" s="38"/>
    </row>
    <row r="68" spans="1:9" ht="15.75" customHeight="1" thickTop="1">
      <c r="A68" s="185" t="s">
        <v>167</v>
      </c>
      <c r="B68" s="177">
        <v>0</v>
      </c>
      <c r="C68" s="178">
        <v>0</v>
      </c>
      <c r="D68" s="171">
        <v>0</v>
      </c>
      <c r="E68" s="171">
        <v>132372</v>
      </c>
      <c r="F68" s="171">
        <v>0</v>
      </c>
      <c r="G68" s="171">
        <v>132372</v>
      </c>
      <c r="H68" s="178">
        <v>26475</v>
      </c>
      <c r="I68" s="179">
        <v>105897</v>
      </c>
    </row>
    <row r="69" spans="1:9" ht="15.75" customHeight="1">
      <c r="A69" s="158" t="s">
        <v>168</v>
      </c>
      <c r="B69" s="173">
        <v>0</v>
      </c>
      <c r="C69" s="174">
        <v>0</v>
      </c>
      <c r="D69" s="155">
        <v>0</v>
      </c>
      <c r="E69" s="155">
        <v>60325</v>
      </c>
      <c r="F69" s="155">
        <v>0</v>
      </c>
      <c r="G69" s="155">
        <v>60325</v>
      </c>
      <c r="H69" s="174">
        <v>10558.48</v>
      </c>
      <c r="I69" s="175">
        <v>49766.52</v>
      </c>
    </row>
    <row r="70" spans="1:9" ht="15.75" customHeight="1">
      <c r="A70" s="158" t="s">
        <v>169</v>
      </c>
      <c r="B70" s="173">
        <v>0</v>
      </c>
      <c r="C70" s="174">
        <v>0</v>
      </c>
      <c r="D70" s="155">
        <v>0</v>
      </c>
      <c r="E70" s="155">
        <v>480059.93</v>
      </c>
      <c r="F70" s="155">
        <v>0</v>
      </c>
      <c r="G70" s="155">
        <v>480059.93</v>
      </c>
      <c r="H70" s="174">
        <v>100000</v>
      </c>
      <c r="I70" s="175">
        <v>380059.93</v>
      </c>
    </row>
    <row r="71" spans="1:9" ht="15.75" customHeight="1">
      <c r="A71" s="158" t="s">
        <v>170</v>
      </c>
      <c r="B71" s="173">
        <v>0</v>
      </c>
      <c r="C71" s="174">
        <v>39084.69</v>
      </c>
      <c r="D71" s="155">
        <v>0</v>
      </c>
      <c r="E71" s="155">
        <v>102624.2</v>
      </c>
      <c r="F71" s="155">
        <v>0</v>
      </c>
      <c r="G71" s="155">
        <v>141708.89</v>
      </c>
      <c r="H71" s="174">
        <v>35000</v>
      </c>
      <c r="I71" s="175">
        <v>106708.89</v>
      </c>
    </row>
    <row r="72" spans="1:9" ht="15.75" customHeight="1">
      <c r="A72" s="158" t="s">
        <v>171</v>
      </c>
      <c r="B72" s="173">
        <v>0</v>
      </c>
      <c r="C72" s="174">
        <v>18333.43</v>
      </c>
      <c r="D72" s="155">
        <v>0</v>
      </c>
      <c r="E72" s="155">
        <v>9250.4</v>
      </c>
      <c r="F72" s="155">
        <v>0</v>
      </c>
      <c r="G72" s="155">
        <v>27583.83</v>
      </c>
      <c r="H72" s="174">
        <v>12300</v>
      </c>
      <c r="I72" s="175">
        <v>15283.83</v>
      </c>
    </row>
    <row r="73" spans="1:9" ht="15.75" customHeight="1">
      <c r="A73" s="158" t="s">
        <v>172</v>
      </c>
      <c r="B73" s="173">
        <v>321151.33</v>
      </c>
      <c r="C73" s="174">
        <v>0</v>
      </c>
      <c r="D73" s="155">
        <v>0</v>
      </c>
      <c r="E73" s="155">
        <v>44189</v>
      </c>
      <c r="F73" s="155">
        <v>0</v>
      </c>
      <c r="G73" s="155">
        <v>0</v>
      </c>
      <c r="H73" s="174">
        <v>0</v>
      </c>
      <c r="I73" s="175">
        <v>0</v>
      </c>
    </row>
    <row r="74" spans="1:9" ht="15.75" customHeight="1">
      <c r="A74" s="158" t="s">
        <v>173</v>
      </c>
      <c r="B74" s="173">
        <v>599455.15</v>
      </c>
      <c r="C74" s="174">
        <v>0</v>
      </c>
      <c r="D74" s="155">
        <v>0</v>
      </c>
      <c r="E74" s="155">
        <v>263446.36</v>
      </c>
      <c r="F74" s="155">
        <v>0</v>
      </c>
      <c r="G74" s="155">
        <v>0</v>
      </c>
      <c r="H74" s="155">
        <v>0</v>
      </c>
      <c r="I74" s="156">
        <v>0</v>
      </c>
    </row>
    <row r="75" spans="1:9" ht="15.75" customHeight="1">
      <c r="A75" s="158" t="s">
        <v>174</v>
      </c>
      <c r="B75" s="173">
        <v>15.73</v>
      </c>
      <c r="C75" s="174">
        <v>0</v>
      </c>
      <c r="D75" s="155">
        <v>0</v>
      </c>
      <c r="E75" s="155">
        <v>241406.46</v>
      </c>
      <c r="F75" s="155">
        <v>0</v>
      </c>
      <c r="G75" s="155">
        <v>241390.73</v>
      </c>
      <c r="H75" s="174">
        <v>193112</v>
      </c>
      <c r="I75" s="175">
        <v>48278.73</v>
      </c>
    </row>
    <row r="76" spans="1:9" ht="15.75" customHeight="1">
      <c r="A76" s="158" t="s">
        <v>175</v>
      </c>
      <c r="B76" s="173">
        <v>1579.71</v>
      </c>
      <c r="C76" s="174">
        <v>0</v>
      </c>
      <c r="D76" s="155">
        <v>0</v>
      </c>
      <c r="E76" s="155">
        <v>5957.86</v>
      </c>
      <c r="F76" s="155">
        <v>0</v>
      </c>
      <c r="G76" s="155">
        <v>4378.15</v>
      </c>
      <c r="H76" s="174">
        <v>3502</v>
      </c>
      <c r="I76" s="175">
        <v>876.15</v>
      </c>
    </row>
    <row r="77" spans="1:9" ht="15.75" customHeight="1">
      <c r="A77" s="158" t="s">
        <v>176</v>
      </c>
      <c r="B77" s="173">
        <v>417513.22</v>
      </c>
      <c r="C77" s="174">
        <v>0</v>
      </c>
      <c r="D77" s="155">
        <v>0</v>
      </c>
      <c r="E77" s="155">
        <v>110871.89</v>
      </c>
      <c r="F77" s="155">
        <v>0</v>
      </c>
      <c r="G77" s="155">
        <v>0</v>
      </c>
      <c r="H77" s="174">
        <v>0</v>
      </c>
      <c r="I77" s="175">
        <v>0</v>
      </c>
    </row>
    <row r="78" spans="1:9" ht="15.75" customHeight="1">
      <c r="A78" s="158" t="s">
        <v>177</v>
      </c>
      <c r="B78" s="173">
        <v>0</v>
      </c>
      <c r="C78" s="174">
        <v>0</v>
      </c>
      <c r="D78" s="155">
        <v>0</v>
      </c>
      <c r="E78" s="155">
        <v>235231.87</v>
      </c>
      <c r="F78" s="155">
        <v>0</v>
      </c>
      <c r="G78" s="155">
        <v>235231.87</v>
      </c>
      <c r="H78" s="174">
        <v>50000</v>
      </c>
      <c r="I78" s="175">
        <v>185231.87</v>
      </c>
    </row>
    <row r="79" spans="1:9" ht="15.75" customHeight="1">
      <c r="A79" s="158" t="s">
        <v>178</v>
      </c>
      <c r="B79" s="173">
        <v>18863.16</v>
      </c>
      <c r="C79" s="174">
        <v>0</v>
      </c>
      <c r="D79" s="155">
        <v>0</v>
      </c>
      <c r="E79" s="155">
        <v>149821.54</v>
      </c>
      <c r="F79" s="155">
        <v>0</v>
      </c>
      <c r="G79" s="155">
        <v>130958.38</v>
      </c>
      <c r="H79" s="155">
        <v>26190</v>
      </c>
      <c r="I79" s="156">
        <v>104768.38</v>
      </c>
    </row>
    <row r="80" spans="1:9" ht="15.75" customHeight="1">
      <c r="A80" s="158" t="s">
        <v>179</v>
      </c>
      <c r="B80" s="173">
        <v>0</v>
      </c>
      <c r="C80" s="174">
        <v>3271.29</v>
      </c>
      <c r="D80" s="155">
        <v>0</v>
      </c>
      <c r="E80" s="155">
        <v>198809.6</v>
      </c>
      <c r="F80" s="155">
        <v>0</v>
      </c>
      <c r="G80" s="155">
        <v>202080.89</v>
      </c>
      <c r="H80" s="155">
        <v>65000</v>
      </c>
      <c r="I80" s="156">
        <v>137080.89</v>
      </c>
    </row>
    <row r="81" spans="1:9" ht="15.75" customHeight="1">
      <c r="A81" s="158" t="s">
        <v>180</v>
      </c>
      <c r="B81" s="173">
        <v>321753.76</v>
      </c>
      <c r="C81" s="174">
        <v>0</v>
      </c>
      <c r="D81" s="155">
        <v>0</v>
      </c>
      <c r="E81" s="155">
        <v>248140.43</v>
      </c>
      <c r="F81" s="155">
        <v>0</v>
      </c>
      <c r="G81" s="155">
        <v>0</v>
      </c>
      <c r="H81" s="174">
        <v>0</v>
      </c>
      <c r="I81" s="175">
        <v>0</v>
      </c>
    </row>
    <row r="82" spans="1:9" ht="15.75" customHeight="1">
      <c r="A82" s="158" t="s">
        <v>181</v>
      </c>
      <c r="B82" s="173">
        <v>153020.06</v>
      </c>
      <c r="C82" s="174">
        <v>0</v>
      </c>
      <c r="D82" s="155">
        <v>0</v>
      </c>
      <c r="E82" s="155">
        <v>230162.1</v>
      </c>
      <c r="F82" s="155">
        <v>0</v>
      </c>
      <c r="G82" s="155">
        <v>77142.04</v>
      </c>
      <c r="H82" s="174">
        <v>0</v>
      </c>
      <c r="I82" s="175">
        <v>77142.04</v>
      </c>
    </row>
    <row r="83" spans="1:9" ht="15.75" customHeight="1">
      <c r="A83" s="158" t="s">
        <v>182</v>
      </c>
      <c r="B83" s="173">
        <v>217596.43</v>
      </c>
      <c r="C83" s="174">
        <v>0</v>
      </c>
      <c r="D83" s="155">
        <v>0</v>
      </c>
      <c r="E83" s="155">
        <v>237051.85</v>
      </c>
      <c r="F83" s="155">
        <v>0</v>
      </c>
      <c r="G83" s="155">
        <v>19455.42</v>
      </c>
      <c r="H83" s="174">
        <v>3894.04</v>
      </c>
      <c r="I83" s="175">
        <v>15561.38</v>
      </c>
    </row>
    <row r="84" spans="1:9" ht="15.75" customHeight="1">
      <c r="A84" s="158" t="s">
        <v>183</v>
      </c>
      <c r="B84" s="173">
        <v>0</v>
      </c>
      <c r="C84" s="174">
        <v>0</v>
      </c>
      <c r="D84" s="186">
        <v>0</v>
      </c>
      <c r="E84" s="155">
        <v>19933.52</v>
      </c>
      <c r="F84" s="154">
        <v>0</v>
      </c>
      <c r="G84" s="155">
        <v>19933.52</v>
      </c>
      <c r="H84" s="174">
        <v>0</v>
      </c>
      <c r="I84" s="175">
        <v>19933.52</v>
      </c>
    </row>
    <row r="85" spans="1:9" ht="15.75" customHeight="1">
      <c r="A85" s="158" t="s">
        <v>184</v>
      </c>
      <c r="B85" s="173">
        <v>0</v>
      </c>
      <c r="C85" s="174">
        <v>5427.62</v>
      </c>
      <c r="D85" s="155">
        <v>0</v>
      </c>
      <c r="E85" s="155">
        <v>248474</v>
      </c>
      <c r="F85" s="155">
        <v>0</v>
      </c>
      <c r="G85" s="155">
        <v>253901.62</v>
      </c>
      <c r="H85" s="174">
        <v>50780</v>
      </c>
      <c r="I85" s="175">
        <v>203121.62</v>
      </c>
    </row>
    <row r="86" spans="1:9" ht="15.75" customHeight="1">
      <c r="A86" s="153" t="s">
        <v>185</v>
      </c>
      <c r="B86" s="173">
        <v>0</v>
      </c>
      <c r="C86" s="174">
        <v>0</v>
      </c>
      <c r="D86" s="174">
        <v>0</v>
      </c>
      <c r="E86" s="174">
        <v>38700</v>
      </c>
      <c r="F86" s="155">
        <v>0</v>
      </c>
      <c r="G86" s="174">
        <v>38700</v>
      </c>
      <c r="H86" s="174">
        <v>9219.51</v>
      </c>
      <c r="I86" s="175">
        <v>29480.49</v>
      </c>
    </row>
    <row r="87" spans="1:9" ht="15.75" customHeight="1">
      <c r="A87" s="153" t="s">
        <v>186</v>
      </c>
      <c r="B87" s="173">
        <v>0</v>
      </c>
      <c r="C87" s="174">
        <v>0</v>
      </c>
      <c r="D87" s="174">
        <v>0</v>
      </c>
      <c r="E87" s="174">
        <v>237312.8</v>
      </c>
      <c r="F87" s="155">
        <v>0</v>
      </c>
      <c r="G87" s="155" t="s">
        <v>187</v>
      </c>
      <c r="H87" s="174">
        <v>118828</v>
      </c>
      <c r="I87" s="175">
        <v>118485.3</v>
      </c>
    </row>
    <row r="88" spans="1:9" ht="15.75" customHeight="1">
      <c r="A88" s="153" t="s">
        <v>188</v>
      </c>
      <c r="B88" s="173">
        <v>1095501.8</v>
      </c>
      <c r="C88" s="174">
        <v>0</v>
      </c>
      <c r="D88" s="174">
        <v>0</v>
      </c>
      <c r="E88" s="174">
        <v>295594.13</v>
      </c>
      <c r="F88" s="155">
        <v>0</v>
      </c>
      <c r="G88" s="174">
        <v>0</v>
      </c>
      <c r="H88" s="174">
        <v>0</v>
      </c>
      <c r="I88" s="175">
        <v>0</v>
      </c>
    </row>
    <row r="89" spans="1:9" ht="15.75" customHeight="1">
      <c r="A89" s="153" t="s">
        <v>189</v>
      </c>
      <c r="B89" s="173">
        <v>0</v>
      </c>
      <c r="C89" s="174">
        <v>1382.93</v>
      </c>
      <c r="D89" s="174">
        <v>0</v>
      </c>
      <c r="E89" s="174">
        <v>0</v>
      </c>
      <c r="F89" s="155">
        <v>0</v>
      </c>
      <c r="G89" s="174">
        <v>1382.93</v>
      </c>
      <c r="H89" s="174">
        <v>155</v>
      </c>
      <c r="I89" s="175">
        <v>1227.93</v>
      </c>
    </row>
    <row r="90" spans="1:12" ht="15.75" customHeight="1">
      <c r="A90" s="153" t="s">
        <v>190</v>
      </c>
      <c r="B90" s="173">
        <v>0</v>
      </c>
      <c r="C90" s="174">
        <v>0</v>
      </c>
      <c r="D90" s="174">
        <v>0</v>
      </c>
      <c r="E90" s="174">
        <v>45807.5</v>
      </c>
      <c r="F90" s="155">
        <v>0</v>
      </c>
      <c r="G90" s="174">
        <v>45807.5</v>
      </c>
      <c r="H90" s="174">
        <v>22000</v>
      </c>
      <c r="I90" s="175">
        <v>23807.5</v>
      </c>
      <c r="K90" s="58"/>
      <c r="L90" s="58"/>
    </row>
    <row r="91" spans="1:12" ht="15.75" customHeight="1">
      <c r="A91" s="153" t="s">
        <v>191</v>
      </c>
      <c r="B91" s="173">
        <v>0</v>
      </c>
      <c r="C91" s="174">
        <v>0</v>
      </c>
      <c r="D91" s="174">
        <v>0</v>
      </c>
      <c r="E91" s="174">
        <v>9000</v>
      </c>
      <c r="F91" s="155">
        <v>0</v>
      </c>
      <c r="G91" s="174">
        <v>9000</v>
      </c>
      <c r="H91" s="174">
        <v>2235</v>
      </c>
      <c r="I91" s="175">
        <v>6765</v>
      </c>
      <c r="K91" s="58"/>
      <c r="L91" s="58"/>
    </row>
    <row r="92" spans="1:9" ht="15.75" customHeight="1" thickBot="1">
      <c r="A92" s="160" t="s">
        <v>192</v>
      </c>
      <c r="B92" s="181">
        <v>451585.9</v>
      </c>
      <c r="C92" s="182">
        <v>0</v>
      </c>
      <c r="D92" s="182">
        <v>0</v>
      </c>
      <c r="E92" s="182">
        <v>672742.39</v>
      </c>
      <c r="F92" s="162">
        <v>0</v>
      </c>
      <c r="G92" s="182">
        <v>221156.49</v>
      </c>
      <c r="H92" s="182">
        <v>176925</v>
      </c>
      <c r="I92" s="183">
        <v>44231.49</v>
      </c>
    </row>
    <row r="93" spans="1:9" ht="15.75" customHeight="1" thickTop="1">
      <c r="A93" s="164" t="s">
        <v>193</v>
      </c>
      <c r="B93" s="184"/>
      <c r="C93" s="184"/>
      <c r="D93" s="184"/>
      <c r="E93" s="184"/>
      <c r="F93" s="165"/>
      <c r="G93" s="184"/>
      <c r="H93" s="184"/>
      <c r="I93" s="184"/>
    </row>
    <row r="94" spans="1:10" ht="15.75" customHeight="1" thickBot="1">
      <c r="A94" s="140"/>
      <c r="B94" s="184"/>
      <c r="C94" s="184"/>
      <c r="D94" s="184"/>
      <c r="E94" s="184"/>
      <c r="F94" s="184"/>
      <c r="G94" s="184"/>
      <c r="H94" s="184"/>
      <c r="I94" s="184" t="s">
        <v>76</v>
      </c>
      <c r="J94" s="38"/>
    </row>
    <row r="95" spans="1:10" ht="15.75" customHeight="1" thickBot="1" thickTop="1">
      <c r="A95" s="141" t="s">
        <v>2</v>
      </c>
      <c r="B95" s="438" t="s">
        <v>58</v>
      </c>
      <c r="C95" s="439"/>
      <c r="D95" s="438" t="s">
        <v>114</v>
      </c>
      <c r="E95" s="440"/>
      <c r="F95" s="439"/>
      <c r="G95" s="141" t="s">
        <v>59</v>
      </c>
      <c r="H95" s="438" t="s">
        <v>60</v>
      </c>
      <c r="I95" s="439"/>
      <c r="J95" s="38"/>
    </row>
    <row r="96" spans="1:10" ht="15.75" customHeight="1" thickTop="1">
      <c r="A96" s="143"/>
      <c r="B96" s="144" t="s">
        <v>61</v>
      </c>
      <c r="C96" s="143" t="s">
        <v>62</v>
      </c>
      <c r="D96" s="143" t="s">
        <v>61</v>
      </c>
      <c r="E96" s="143" t="s">
        <v>115</v>
      </c>
      <c r="F96" s="143" t="s">
        <v>116</v>
      </c>
      <c r="G96" s="143" t="s">
        <v>63</v>
      </c>
      <c r="H96" s="143" t="s">
        <v>12</v>
      </c>
      <c r="I96" s="143" t="s">
        <v>117</v>
      </c>
      <c r="J96" s="38"/>
    </row>
    <row r="97" spans="1:10" ht="15.75" customHeight="1">
      <c r="A97" s="143"/>
      <c r="B97" s="144"/>
      <c r="C97" s="143" t="s">
        <v>118</v>
      </c>
      <c r="D97" s="143"/>
      <c r="E97" s="143" t="s">
        <v>10</v>
      </c>
      <c r="F97" s="145" t="s">
        <v>119</v>
      </c>
      <c r="G97" s="143" t="s">
        <v>64</v>
      </c>
      <c r="H97" s="146" t="s">
        <v>18</v>
      </c>
      <c r="I97" s="146" t="s">
        <v>19</v>
      </c>
      <c r="J97" s="38"/>
    </row>
    <row r="98" spans="1:10" ht="15.75" customHeight="1" thickBot="1">
      <c r="A98" s="166"/>
      <c r="B98" s="166"/>
      <c r="C98" s="166" t="s">
        <v>65</v>
      </c>
      <c r="D98" s="167"/>
      <c r="E98" s="166"/>
      <c r="F98" s="168">
        <v>2004</v>
      </c>
      <c r="G98" s="166"/>
      <c r="H98" s="167"/>
      <c r="I98" s="167"/>
      <c r="J98" s="38"/>
    </row>
    <row r="99" spans="1:9" ht="15.75" customHeight="1" thickTop="1">
      <c r="A99" s="169" t="s">
        <v>194</v>
      </c>
      <c r="B99" s="177">
        <v>113659.34</v>
      </c>
      <c r="C99" s="178">
        <v>0</v>
      </c>
      <c r="D99" s="178">
        <v>0</v>
      </c>
      <c r="E99" s="178">
        <v>219582</v>
      </c>
      <c r="F99" s="171">
        <v>0</v>
      </c>
      <c r="G99" s="178">
        <v>105922.66</v>
      </c>
      <c r="H99" s="178">
        <v>69264</v>
      </c>
      <c r="I99" s="179">
        <v>36658.66</v>
      </c>
    </row>
    <row r="100" spans="1:9" ht="15.75" customHeight="1">
      <c r="A100" s="153" t="s">
        <v>195</v>
      </c>
      <c r="B100" s="173">
        <v>0</v>
      </c>
      <c r="C100" s="174">
        <v>2972.76</v>
      </c>
      <c r="D100" s="174">
        <v>0</v>
      </c>
      <c r="E100" s="174">
        <v>276480.75</v>
      </c>
      <c r="F100" s="155">
        <v>0</v>
      </c>
      <c r="G100" s="155" t="s">
        <v>196</v>
      </c>
      <c r="H100" s="174">
        <v>55000</v>
      </c>
      <c r="I100" s="175">
        <v>224588.28</v>
      </c>
    </row>
    <row r="101" spans="1:9" ht="15.75" customHeight="1">
      <c r="A101" s="153" t="s">
        <v>197</v>
      </c>
      <c r="B101" s="173">
        <v>0</v>
      </c>
      <c r="C101" s="174">
        <v>0</v>
      </c>
      <c r="D101" s="174">
        <v>0</v>
      </c>
      <c r="E101" s="174">
        <v>5673</v>
      </c>
      <c r="F101" s="155">
        <v>0</v>
      </c>
      <c r="G101" s="174">
        <v>5671.08</v>
      </c>
      <c r="H101" s="174">
        <v>1100</v>
      </c>
      <c r="I101" s="175">
        <v>4571.08</v>
      </c>
    </row>
    <row r="102" spans="1:9" ht="15.75" customHeight="1">
      <c r="A102" s="153" t="s">
        <v>198</v>
      </c>
      <c r="B102" s="173">
        <v>0</v>
      </c>
      <c r="C102" s="174">
        <v>19973.37</v>
      </c>
      <c r="D102" s="174">
        <v>0</v>
      </c>
      <c r="E102" s="174">
        <v>0</v>
      </c>
      <c r="F102" s="155">
        <v>0</v>
      </c>
      <c r="G102" s="174">
        <v>19973.37</v>
      </c>
      <c r="H102" s="174">
        <v>15000</v>
      </c>
      <c r="I102" s="175">
        <v>4973.37</v>
      </c>
    </row>
    <row r="103" spans="1:9" ht="15.75" customHeight="1">
      <c r="A103" s="153" t="s">
        <v>199</v>
      </c>
      <c r="B103" s="173">
        <v>0</v>
      </c>
      <c r="C103" s="174">
        <v>818.73</v>
      </c>
      <c r="D103" s="174">
        <v>0</v>
      </c>
      <c r="E103" s="174">
        <v>0</v>
      </c>
      <c r="F103" s="155">
        <v>0</v>
      </c>
      <c r="G103" s="174">
        <v>818.73</v>
      </c>
      <c r="H103" s="174">
        <v>0</v>
      </c>
      <c r="I103" s="175">
        <v>818.73</v>
      </c>
    </row>
    <row r="104" spans="1:9" ht="15.75" customHeight="1">
      <c r="A104" s="153" t="s">
        <v>200</v>
      </c>
      <c r="B104" s="173">
        <v>0</v>
      </c>
      <c r="C104" s="174">
        <v>0</v>
      </c>
      <c r="D104" s="174">
        <v>0</v>
      </c>
      <c r="E104" s="174">
        <v>0</v>
      </c>
      <c r="F104" s="155">
        <v>0</v>
      </c>
      <c r="G104" s="174">
        <v>0</v>
      </c>
      <c r="H104" s="174">
        <v>0</v>
      </c>
      <c r="I104" s="175">
        <v>0</v>
      </c>
    </row>
    <row r="105" spans="1:9" ht="15.75" customHeight="1">
      <c r="A105" s="153" t="s">
        <v>201</v>
      </c>
      <c r="B105" s="173">
        <v>0</v>
      </c>
      <c r="C105" s="174">
        <v>20130.6</v>
      </c>
      <c r="D105" s="174">
        <v>0</v>
      </c>
      <c r="E105" s="174">
        <v>0</v>
      </c>
      <c r="F105" s="155">
        <v>0</v>
      </c>
      <c r="G105" s="174">
        <v>20130.6</v>
      </c>
      <c r="H105" s="174">
        <v>1000</v>
      </c>
      <c r="I105" s="175">
        <v>19130.6</v>
      </c>
    </row>
    <row r="106" spans="1:9" ht="15.75" customHeight="1">
      <c r="A106" s="153" t="s">
        <v>202</v>
      </c>
      <c r="B106" s="173">
        <v>0</v>
      </c>
      <c r="C106" s="174">
        <v>0</v>
      </c>
      <c r="D106" s="174">
        <v>0</v>
      </c>
      <c r="E106" s="174">
        <v>15298.5</v>
      </c>
      <c r="F106" s="155">
        <v>0</v>
      </c>
      <c r="G106" s="174">
        <v>15298.5</v>
      </c>
      <c r="H106" s="174">
        <v>12238.15</v>
      </c>
      <c r="I106" s="175">
        <v>3060.35</v>
      </c>
    </row>
    <row r="107" spans="1:9" ht="15.75" customHeight="1">
      <c r="A107" s="153" t="s">
        <v>203</v>
      </c>
      <c r="B107" s="173">
        <v>0</v>
      </c>
      <c r="C107" s="174">
        <v>37455.21</v>
      </c>
      <c r="D107" s="174">
        <v>0</v>
      </c>
      <c r="E107" s="174">
        <v>0</v>
      </c>
      <c r="F107" s="155">
        <v>0</v>
      </c>
      <c r="G107" s="174">
        <v>37455.21</v>
      </c>
      <c r="H107" s="174">
        <v>5000</v>
      </c>
      <c r="I107" s="175">
        <v>32455.21</v>
      </c>
    </row>
    <row r="108" spans="1:9" ht="15.75" customHeight="1">
      <c r="A108" s="153" t="s">
        <v>204</v>
      </c>
      <c r="B108" s="173">
        <v>0</v>
      </c>
      <c r="C108" s="174">
        <v>0</v>
      </c>
      <c r="D108" s="174">
        <v>0</v>
      </c>
      <c r="E108" s="174">
        <v>0</v>
      </c>
      <c r="F108" s="155">
        <v>0</v>
      </c>
      <c r="G108" s="174">
        <v>0</v>
      </c>
      <c r="H108" s="174">
        <v>0</v>
      </c>
      <c r="I108" s="175">
        <v>0</v>
      </c>
    </row>
    <row r="109" spans="1:9" ht="15.75" customHeight="1">
      <c r="A109" s="153" t="s">
        <v>205</v>
      </c>
      <c r="B109" s="173">
        <v>3134</v>
      </c>
      <c r="C109" s="174">
        <v>0</v>
      </c>
      <c r="D109" s="174">
        <v>0</v>
      </c>
      <c r="E109" s="174">
        <v>0</v>
      </c>
      <c r="F109" s="155">
        <v>0</v>
      </c>
      <c r="G109" s="174">
        <v>0</v>
      </c>
      <c r="H109" s="174">
        <v>0</v>
      </c>
      <c r="I109" s="175">
        <v>0</v>
      </c>
    </row>
    <row r="110" spans="1:9" ht="15.75" customHeight="1">
      <c r="A110" s="153" t="s">
        <v>206</v>
      </c>
      <c r="B110" s="173">
        <v>0</v>
      </c>
      <c r="C110" s="174">
        <v>0</v>
      </c>
      <c r="D110" s="174">
        <v>0</v>
      </c>
      <c r="E110" s="174">
        <v>0</v>
      </c>
      <c r="F110" s="155">
        <v>0</v>
      </c>
      <c r="G110" s="174">
        <v>0</v>
      </c>
      <c r="H110" s="174">
        <v>0</v>
      </c>
      <c r="I110" s="175">
        <v>0</v>
      </c>
    </row>
    <row r="111" spans="1:9" ht="15.75" customHeight="1">
      <c r="A111" s="153" t="s">
        <v>207</v>
      </c>
      <c r="B111" s="173">
        <v>31556.93</v>
      </c>
      <c r="C111" s="174">
        <v>0</v>
      </c>
      <c r="D111" s="174">
        <v>0</v>
      </c>
      <c r="E111" s="174">
        <v>2145.88</v>
      </c>
      <c r="F111" s="155">
        <v>0</v>
      </c>
      <c r="G111" s="174">
        <v>0</v>
      </c>
      <c r="H111" s="174">
        <v>0</v>
      </c>
      <c r="I111" s="175">
        <v>0</v>
      </c>
    </row>
    <row r="112" spans="1:9" ht="15.75" customHeight="1">
      <c r="A112" s="153" t="s">
        <v>208</v>
      </c>
      <c r="B112" s="173">
        <v>0</v>
      </c>
      <c r="C112" s="174">
        <v>0</v>
      </c>
      <c r="D112" s="174">
        <v>0</v>
      </c>
      <c r="E112" s="174">
        <v>0</v>
      </c>
      <c r="F112" s="155">
        <v>0</v>
      </c>
      <c r="G112" s="174">
        <v>0</v>
      </c>
      <c r="H112" s="174">
        <v>0</v>
      </c>
      <c r="I112" s="175">
        <v>0</v>
      </c>
    </row>
    <row r="113" spans="1:9" ht="15.75" customHeight="1">
      <c r="A113" s="169" t="s">
        <v>209</v>
      </c>
      <c r="B113" s="170">
        <v>0</v>
      </c>
      <c r="C113" s="171">
        <v>0</v>
      </c>
      <c r="D113" s="171">
        <v>0</v>
      </c>
      <c r="E113" s="171">
        <v>0</v>
      </c>
      <c r="F113" s="171">
        <v>0</v>
      </c>
      <c r="G113" s="171">
        <v>0</v>
      </c>
      <c r="H113" s="171">
        <v>0</v>
      </c>
      <c r="I113" s="172">
        <v>0</v>
      </c>
    </row>
    <row r="114" spans="1:9" ht="15.75" customHeight="1">
      <c r="A114" s="153" t="s">
        <v>210</v>
      </c>
      <c r="B114" s="154">
        <v>0</v>
      </c>
      <c r="C114" s="155">
        <v>0</v>
      </c>
      <c r="D114" s="155">
        <v>0</v>
      </c>
      <c r="E114" s="155">
        <v>152676.1</v>
      </c>
      <c r="F114" s="155">
        <v>0</v>
      </c>
      <c r="G114" s="155">
        <v>152676.1</v>
      </c>
      <c r="H114" s="155">
        <v>76000</v>
      </c>
      <c r="I114" s="156">
        <v>76676.1</v>
      </c>
    </row>
    <row r="115" spans="1:9" ht="15.75" customHeight="1">
      <c r="A115" s="153" t="s">
        <v>211</v>
      </c>
      <c r="B115" s="154">
        <v>0</v>
      </c>
      <c r="C115" s="155">
        <v>0</v>
      </c>
      <c r="D115" s="155">
        <v>0</v>
      </c>
      <c r="E115" s="155">
        <v>0</v>
      </c>
      <c r="F115" s="155">
        <v>0</v>
      </c>
      <c r="G115" s="155">
        <v>0</v>
      </c>
      <c r="H115" s="155">
        <v>0</v>
      </c>
      <c r="I115" s="156">
        <v>0</v>
      </c>
    </row>
    <row r="116" spans="1:9" ht="15.75" customHeight="1">
      <c r="A116" s="153" t="s">
        <v>212</v>
      </c>
      <c r="B116" s="154">
        <v>0</v>
      </c>
      <c r="C116" s="155">
        <v>3621.68</v>
      </c>
      <c r="D116" s="155">
        <v>0</v>
      </c>
      <c r="E116" s="155">
        <v>7444</v>
      </c>
      <c r="F116" s="155">
        <v>0</v>
      </c>
      <c r="G116" s="155">
        <v>11065.68</v>
      </c>
      <c r="H116" s="155">
        <v>2200</v>
      </c>
      <c r="I116" s="156">
        <v>8865.68</v>
      </c>
    </row>
    <row r="117" spans="1:9" ht="15.75" customHeight="1">
      <c r="A117" s="153" t="s">
        <v>213</v>
      </c>
      <c r="B117" s="154">
        <v>0</v>
      </c>
      <c r="C117" s="155">
        <v>1400</v>
      </c>
      <c r="D117" s="155">
        <v>0</v>
      </c>
      <c r="E117" s="155">
        <v>0</v>
      </c>
      <c r="F117" s="155">
        <v>0</v>
      </c>
      <c r="G117" s="155">
        <v>1400</v>
      </c>
      <c r="H117" s="155">
        <v>845</v>
      </c>
      <c r="I117" s="156">
        <v>555</v>
      </c>
    </row>
    <row r="118" spans="1:9" ht="15.75" customHeight="1">
      <c r="A118" s="153" t="s">
        <v>214</v>
      </c>
      <c r="B118" s="154">
        <v>12214.2</v>
      </c>
      <c r="C118" s="155">
        <v>0</v>
      </c>
      <c r="D118" s="155">
        <v>0</v>
      </c>
      <c r="E118" s="155">
        <v>52446.55</v>
      </c>
      <c r="F118" s="155">
        <v>0</v>
      </c>
      <c r="G118" s="155">
        <v>40232.35</v>
      </c>
      <c r="H118" s="155">
        <v>1385.35</v>
      </c>
      <c r="I118" s="156">
        <v>38847</v>
      </c>
    </row>
    <row r="119" spans="1:9" ht="15.75" customHeight="1">
      <c r="A119" s="158" t="s">
        <v>215</v>
      </c>
      <c r="B119" s="154">
        <v>0</v>
      </c>
      <c r="C119" s="155">
        <v>477.47</v>
      </c>
      <c r="D119" s="155">
        <v>0</v>
      </c>
      <c r="E119" s="155">
        <v>11328</v>
      </c>
      <c r="F119" s="155">
        <v>0</v>
      </c>
      <c r="G119" s="155">
        <v>11805.47</v>
      </c>
      <c r="H119" s="155">
        <v>5000</v>
      </c>
      <c r="I119" s="156">
        <v>6805.47</v>
      </c>
    </row>
    <row r="120" spans="1:9" ht="15.75" customHeight="1">
      <c r="A120" s="158" t="s">
        <v>216</v>
      </c>
      <c r="B120" s="154">
        <v>0</v>
      </c>
      <c r="C120" s="155">
        <v>0</v>
      </c>
      <c r="D120" s="155">
        <v>0</v>
      </c>
      <c r="E120" s="155">
        <v>27564</v>
      </c>
      <c r="F120" s="155">
        <v>0</v>
      </c>
      <c r="G120" s="155">
        <v>27564</v>
      </c>
      <c r="H120" s="155">
        <v>5000</v>
      </c>
      <c r="I120" s="156">
        <v>22564</v>
      </c>
    </row>
    <row r="121" spans="1:9" ht="15.75" customHeight="1">
      <c r="A121" s="158" t="s">
        <v>217</v>
      </c>
      <c r="B121" s="154">
        <v>0</v>
      </c>
      <c r="C121" s="155">
        <v>0</v>
      </c>
      <c r="D121" s="155">
        <v>0</v>
      </c>
      <c r="E121" s="155">
        <v>23016</v>
      </c>
      <c r="F121" s="155">
        <v>0</v>
      </c>
      <c r="G121" s="155">
        <v>23016</v>
      </c>
      <c r="H121" s="155">
        <v>4600</v>
      </c>
      <c r="I121" s="156">
        <v>18416</v>
      </c>
    </row>
    <row r="122" spans="1:9" ht="15.75" customHeight="1">
      <c r="A122" s="158" t="s">
        <v>218</v>
      </c>
      <c r="B122" s="154">
        <v>109851.84</v>
      </c>
      <c r="C122" s="155">
        <v>0</v>
      </c>
      <c r="D122" s="155">
        <v>0</v>
      </c>
      <c r="E122" s="155">
        <v>120305.5</v>
      </c>
      <c r="F122" s="155">
        <v>0</v>
      </c>
      <c r="G122" s="155">
        <v>10453.66</v>
      </c>
      <c r="H122" s="155">
        <v>5000</v>
      </c>
      <c r="I122" s="156">
        <v>5453.66</v>
      </c>
    </row>
    <row r="123" spans="1:9" ht="15.75" customHeight="1" thickBot="1">
      <c r="A123" s="180" t="s">
        <v>219</v>
      </c>
      <c r="B123" s="161">
        <v>0</v>
      </c>
      <c r="C123" s="162">
        <v>0</v>
      </c>
      <c r="D123" s="162">
        <v>0</v>
      </c>
      <c r="E123" s="162">
        <v>0</v>
      </c>
      <c r="F123" s="162">
        <v>0</v>
      </c>
      <c r="G123" s="162">
        <v>0</v>
      </c>
      <c r="H123" s="162">
        <v>0</v>
      </c>
      <c r="I123" s="163">
        <v>0</v>
      </c>
    </row>
    <row r="124" spans="1:9" ht="15.75" customHeight="1" thickTop="1">
      <c r="A124" s="164" t="s">
        <v>220</v>
      </c>
      <c r="B124" s="165"/>
      <c r="C124" s="165"/>
      <c r="D124" s="165"/>
      <c r="E124" s="165"/>
      <c r="F124" s="165"/>
      <c r="G124" s="165"/>
      <c r="H124" s="165"/>
      <c r="I124" s="165"/>
    </row>
    <row r="125" spans="1:9" ht="15.75" customHeight="1" thickBot="1">
      <c r="A125" s="140"/>
      <c r="B125" s="184"/>
      <c r="C125" s="184"/>
      <c r="D125" s="184"/>
      <c r="E125" s="184"/>
      <c r="F125" s="184"/>
      <c r="G125" s="184"/>
      <c r="H125" s="184"/>
      <c r="I125" s="184" t="s">
        <v>76</v>
      </c>
    </row>
    <row r="126" spans="1:9" ht="15.75" customHeight="1" thickBot="1" thickTop="1">
      <c r="A126" s="141" t="s">
        <v>2</v>
      </c>
      <c r="B126" s="438" t="s">
        <v>58</v>
      </c>
      <c r="C126" s="439"/>
      <c r="D126" s="438" t="s">
        <v>114</v>
      </c>
      <c r="E126" s="440"/>
      <c r="F126" s="439"/>
      <c r="G126" s="141" t="s">
        <v>59</v>
      </c>
      <c r="H126" s="438" t="s">
        <v>60</v>
      </c>
      <c r="I126" s="439"/>
    </row>
    <row r="127" spans="1:9" ht="15.75" customHeight="1" thickTop="1">
      <c r="A127" s="143"/>
      <c r="B127" s="144" t="s">
        <v>61</v>
      </c>
      <c r="C127" s="143" t="s">
        <v>62</v>
      </c>
      <c r="D127" s="143" t="s">
        <v>61</v>
      </c>
      <c r="E127" s="143" t="s">
        <v>115</v>
      </c>
      <c r="F127" s="143" t="s">
        <v>116</v>
      </c>
      <c r="G127" s="143" t="s">
        <v>63</v>
      </c>
      <c r="H127" s="143" t="s">
        <v>12</v>
      </c>
      <c r="I127" s="143" t="s">
        <v>117</v>
      </c>
    </row>
    <row r="128" spans="1:9" ht="15.75" customHeight="1">
      <c r="A128" s="143"/>
      <c r="B128" s="144"/>
      <c r="C128" s="143" t="s">
        <v>118</v>
      </c>
      <c r="D128" s="143"/>
      <c r="E128" s="143" t="s">
        <v>10</v>
      </c>
      <c r="F128" s="145" t="s">
        <v>119</v>
      </c>
      <c r="G128" s="143" t="s">
        <v>64</v>
      </c>
      <c r="H128" s="146" t="s">
        <v>18</v>
      </c>
      <c r="I128" s="146" t="s">
        <v>19</v>
      </c>
    </row>
    <row r="129" spans="1:9" ht="15.75" customHeight="1" thickBot="1">
      <c r="A129" s="166"/>
      <c r="B129" s="166"/>
      <c r="C129" s="166" t="s">
        <v>65</v>
      </c>
      <c r="D129" s="167"/>
      <c r="E129" s="166"/>
      <c r="F129" s="168">
        <v>2004</v>
      </c>
      <c r="G129" s="166"/>
      <c r="H129" s="167"/>
      <c r="I129" s="167"/>
    </row>
    <row r="130" spans="1:9" ht="15.75" customHeight="1" thickTop="1">
      <c r="A130" s="185" t="s">
        <v>221</v>
      </c>
      <c r="B130" s="170">
        <v>547218.53</v>
      </c>
      <c r="C130" s="171">
        <v>0</v>
      </c>
      <c r="D130" s="171">
        <v>0</v>
      </c>
      <c r="E130" s="171">
        <v>185060.95</v>
      </c>
      <c r="F130" s="171">
        <v>0</v>
      </c>
      <c r="G130" s="171">
        <v>0</v>
      </c>
      <c r="H130" s="171">
        <v>0</v>
      </c>
      <c r="I130" s="172">
        <v>0</v>
      </c>
    </row>
    <row r="131" spans="1:9" ht="15.75" customHeight="1">
      <c r="A131" s="158" t="s">
        <v>222</v>
      </c>
      <c r="B131" s="154">
        <v>0</v>
      </c>
      <c r="C131" s="155">
        <v>5379.4</v>
      </c>
      <c r="D131" s="155">
        <v>0</v>
      </c>
      <c r="E131" s="155">
        <v>0</v>
      </c>
      <c r="F131" s="155">
        <v>0</v>
      </c>
      <c r="G131" s="155">
        <v>5379.4</v>
      </c>
      <c r="H131" s="155">
        <v>887</v>
      </c>
      <c r="I131" s="156">
        <v>4492.4</v>
      </c>
    </row>
    <row r="132" spans="1:9" ht="15.75" customHeight="1">
      <c r="A132" s="158" t="s">
        <v>223</v>
      </c>
      <c r="B132" s="154">
        <v>22416.88</v>
      </c>
      <c r="C132" s="155">
        <v>0</v>
      </c>
      <c r="D132" s="155">
        <v>0</v>
      </c>
      <c r="E132" s="155">
        <v>22416.88</v>
      </c>
      <c r="F132" s="155">
        <v>0</v>
      </c>
      <c r="G132" s="155">
        <v>0</v>
      </c>
      <c r="H132" s="155">
        <v>0</v>
      </c>
      <c r="I132" s="156">
        <v>0</v>
      </c>
    </row>
    <row r="133" spans="1:9" ht="15.75" customHeight="1">
      <c r="A133" s="158" t="s">
        <v>224</v>
      </c>
      <c r="B133" s="154">
        <v>0</v>
      </c>
      <c r="C133" s="155">
        <v>47698.78</v>
      </c>
      <c r="D133" s="155">
        <v>0</v>
      </c>
      <c r="E133" s="155">
        <v>56129</v>
      </c>
      <c r="F133" s="155">
        <v>0</v>
      </c>
      <c r="G133" s="155">
        <v>103827.78</v>
      </c>
      <c r="H133" s="155">
        <v>8023</v>
      </c>
      <c r="I133" s="156">
        <v>95804.78</v>
      </c>
    </row>
    <row r="134" spans="1:9" ht="15.75" customHeight="1">
      <c r="A134" s="158" t="s">
        <v>225</v>
      </c>
      <c r="B134" s="154">
        <v>1712.46</v>
      </c>
      <c r="C134" s="155">
        <v>0</v>
      </c>
      <c r="D134" s="155">
        <v>0</v>
      </c>
      <c r="E134" s="155">
        <v>294740</v>
      </c>
      <c r="F134" s="155">
        <v>0</v>
      </c>
      <c r="G134" s="155">
        <v>293027.54</v>
      </c>
      <c r="H134" s="155">
        <v>20679.16</v>
      </c>
      <c r="I134" s="156">
        <v>272348.38</v>
      </c>
    </row>
    <row r="135" spans="1:9" ht="15.75" customHeight="1">
      <c r="A135" s="158" t="s">
        <v>226</v>
      </c>
      <c r="B135" s="154">
        <v>0</v>
      </c>
      <c r="C135" s="155">
        <v>5862.47</v>
      </c>
      <c r="D135" s="155">
        <v>0</v>
      </c>
      <c r="E135" s="155">
        <v>0</v>
      </c>
      <c r="F135" s="155">
        <v>0</v>
      </c>
      <c r="G135" s="155">
        <v>5862.47</v>
      </c>
      <c r="H135" s="155">
        <v>633.77</v>
      </c>
      <c r="I135" s="156">
        <v>5228.7</v>
      </c>
    </row>
    <row r="136" spans="1:9" ht="15.75" customHeight="1">
      <c r="A136" s="158" t="s">
        <v>227</v>
      </c>
      <c r="B136" s="154">
        <v>50382.8</v>
      </c>
      <c r="C136" s="155">
        <v>0</v>
      </c>
      <c r="D136" s="155">
        <v>0</v>
      </c>
      <c r="E136" s="155">
        <v>0</v>
      </c>
      <c r="F136" s="155">
        <v>0</v>
      </c>
      <c r="G136" s="155">
        <v>0</v>
      </c>
      <c r="H136" s="155">
        <v>0</v>
      </c>
      <c r="I136" s="156">
        <v>0</v>
      </c>
    </row>
    <row r="137" spans="1:9" ht="15.75" customHeight="1">
      <c r="A137" s="158" t="s">
        <v>228</v>
      </c>
      <c r="B137" s="154">
        <v>0</v>
      </c>
      <c r="C137" s="155">
        <v>0</v>
      </c>
      <c r="D137" s="155">
        <v>0</v>
      </c>
      <c r="E137" s="155">
        <v>44102.26</v>
      </c>
      <c r="F137" s="155">
        <v>0</v>
      </c>
      <c r="G137" s="155">
        <v>44102.26</v>
      </c>
      <c r="H137" s="155">
        <v>8820</v>
      </c>
      <c r="I137" s="156">
        <v>35282.26</v>
      </c>
    </row>
    <row r="138" spans="1:9" ht="15.75" customHeight="1">
      <c r="A138" s="158" t="s">
        <v>229</v>
      </c>
      <c r="B138" s="154">
        <v>12032.33</v>
      </c>
      <c r="C138" s="155">
        <v>0</v>
      </c>
      <c r="D138" s="155">
        <v>0</v>
      </c>
      <c r="E138" s="155">
        <v>0</v>
      </c>
      <c r="F138" s="155">
        <v>0</v>
      </c>
      <c r="G138" s="155">
        <v>0</v>
      </c>
      <c r="H138" s="155">
        <v>0</v>
      </c>
      <c r="I138" s="156">
        <v>0</v>
      </c>
    </row>
    <row r="139" spans="1:9" ht="15.75" customHeight="1">
      <c r="A139" s="158" t="s">
        <v>230</v>
      </c>
      <c r="B139" s="154">
        <v>0</v>
      </c>
      <c r="C139" s="155">
        <v>0</v>
      </c>
      <c r="D139" s="155">
        <v>0</v>
      </c>
      <c r="E139" s="155">
        <v>213229.62</v>
      </c>
      <c r="F139" s="155">
        <v>0</v>
      </c>
      <c r="G139" s="155">
        <v>213229.62</v>
      </c>
      <c r="H139" s="155">
        <v>70400</v>
      </c>
      <c r="I139" s="156">
        <v>142829.62</v>
      </c>
    </row>
    <row r="140" spans="1:9" ht="15.75" customHeight="1">
      <c r="A140" s="158" t="s">
        <v>231</v>
      </c>
      <c r="B140" s="154">
        <v>0</v>
      </c>
      <c r="C140" s="155">
        <v>0</v>
      </c>
      <c r="D140" s="155">
        <v>0</v>
      </c>
      <c r="E140" s="155">
        <v>0</v>
      </c>
      <c r="F140" s="155">
        <v>0</v>
      </c>
      <c r="G140" s="155">
        <v>0</v>
      </c>
      <c r="H140" s="155">
        <v>0</v>
      </c>
      <c r="I140" s="156">
        <v>0</v>
      </c>
    </row>
    <row r="141" spans="1:9" ht="15.75" customHeight="1">
      <c r="A141" s="158" t="s">
        <v>232</v>
      </c>
      <c r="B141" s="154">
        <v>0</v>
      </c>
      <c r="C141" s="155">
        <v>8995.5</v>
      </c>
      <c r="D141" s="155">
        <v>0</v>
      </c>
      <c r="E141" s="155">
        <v>0</v>
      </c>
      <c r="F141" s="155">
        <v>0</v>
      </c>
      <c r="G141" s="155">
        <v>8995.5</v>
      </c>
      <c r="H141" s="155">
        <v>7189.92</v>
      </c>
      <c r="I141" s="156">
        <v>1805.58</v>
      </c>
    </row>
    <row r="142" spans="1:9" ht="15.75" customHeight="1">
      <c r="A142" s="158" t="s">
        <v>233</v>
      </c>
      <c r="B142" s="154">
        <v>0</v>
      </c>
      <c r="C142" s="155">
        <v>0</v>
      </c>
      <c r="D142" s="155">
        <v>0</v>
      </c>
      <c r="E142" s="155">
        <v>0</v>
      </c>
      <c r="F142" s="155">
        <v>0</v>
      </c>
      <c r="G142" s="155">
        <v>0</v>
      </c>
      <c r="H142" s="155">
        <v>0</v>
      </c>
      <c r="I142" s="156">
        <v>0</v>
      </c>
    </row>
    <row r="143" spans="1:9" ht="15.75" customHeight="1">
      <c r="A143" s="158" t="s">
        <v>234</v>
      </c>
      <c r="B143" s="154">
        <v>0</v>
      </c>
      <c r="C143" s="155">
        <v>1044.5</v>
      </c>
      <c r="D143" s="155">
        <v>0</v>
      </c>
      <c r="E143" s="155">
        <v>13860</v>
      </c>
      <c r="F143" s="155">
        <v>0</v>
      </c>
      <c r="G143" s="155">
        <v>14904.5</v>
      </c>
      <c r="H143" s="155">
        <v>2981</v>
      </c>
      <c r="I143" s="156">
        <v>11923.5</v>
      </c>
    </row>
    <row r="144" spans="1:9" ht="15.75" customHeight="1">
      <c r="A144" s="153" t="s">
        <v>235</v>
      </c>
      <c r="B144" s="154">
        <v>0</v>
      </c>
      <c r="C144" s="155">
        <v>10251.05</v>
      </c>
      <c r="D144" s="155">
        <v>0</v>
      </c>
      <c r="E144" s="155">
        <v>26876</v>
      </c>
      <c r="F144" s="155">
        <v>0</v>
      </c>
      <c r="G144" s="155">
        <v>37127.05</v>
      </c>
      <c r="H144" s="155">
        <v>29300</v>
      </c>
      <c r="I144" s="156">
        <v>7827.05</v>
      </c>
    </row>
    <row r="145" spans="1:9" ht="15.75" customHeight="1">
      <c r="A145" s="153" t="s">
        <v>236</v>
      </c>
      <c r="B145" s="154">
        <v>0</v>
      </c>
      <c r="C145" s="155">
        <v>2589.46</v>
      </c>
      <c r="D145" s="155">
        <v>0</v>
      </c>
      <c r="E145" s="155">
        <v>250045</v>
      </c>
      <c r="F145" s="155">
        <v>0</v>
      </c>
      <c r="G145" s="155">
        <v>252634.46</v>
      </c>
      <c r="H145" s="155">
        <v>901.88</v>
      </c>
      <c r="I145" s="156">
        <v>251732.58</v>
      </c>
    </row>
    <row r="146" spans="1:9" ht="15.75" customHeight="1">
      <c r="A146" s="153" t="s">
        <v>237</v>
      </c>
      <c r="B146" s="154">
        <v>0</v>
      </c>
      <c r="C146" s="155">
        <v>6601.66</v>
      </c>
      <c r="D146" s="155">
        <v>0</v>
      </c>
      <c r="E146" s="155">
        <v>30820</v>
      </c>
      <c r="F146" s="155">
        <v>0</v>
      </c>
      <c r="G146" s="155">
        <v>37421.66</v>
      </c>
      <c r="H146" s="155">
        <v>6881</v>
      </c>
      <c r="I146" s="156">
        <v>30540.66</v>
      </c>
    </row>
    <row r="147" spans="1:9" ht="15.75" customHeight="1">
      <c r="A147" s="153" t="s">
        <v>238</v>
      </c>
      <c r="B147" s="154">
        <v>0</v>
      </c>
      <c r="C147" s="155">
        <v>0</v>
      </c>
      <c r="D147" s="155">
        <v>0</v>
      </c>
      <c r="E147" s="155">
        <v>57830.4</v>
      </c>
      <c r="F147" s="155">
        <v>0</v>
      </c>
      <c r="G147" s="155">
        <v>57830.4</v>
      </c>
      <c r="H147" s="155">
        <v>45000</v>
      </c>
      <c r="I147" s="156">
        <v>12830.4</v>
      </c>
    </row>
    <row r="148" spans="1:9" ht="15.75" customHeight="1">
      <c r="A148" s="153" t="s">
        <v>239</v>
      </c>
      <c r="B148" s="154">
        <v>682.86</v>
      </c>
      <c r="C148" s="155">
        <v>0</v>
      </c>
      <c r="D148" s="155">
        <v>0</v>
      </c>
      <c r="E148" s="155">
        <v>0</v>
      </c>
      <c r="F148" s="155">
        <v>0</v>
      </c>
      <c r="G148" s="155">
        <v>0</v>
      </c>
      <c r="H148" s="155">
        <v>0</v>
      </c>
      <c r="I148" s="156">
        <v>0</v>
      </c>
    </row>
    <row r="149" spans="1:9" ht="15.75" customHeight="1">
      <c r="A149" s="153" t="s">
        <v>240</v>
      </c>
      <c r="B149" s="154">
        <v>0</v>
      </c>
      <c r="C149" s="155">
        <v>0</v>
      </c>
      <c r="D149" s="155">
        <v>0</v>
      </c>
      <c r="E149" s="155">
        <v>240862.7</v>
      </c>
      <c r="F149" s="155">
        <v>0</v>
      </c>
      <c r="G149" s="155">
        <v>240862.7</v>
      </c>
      <c r="H149" s="155">
        <v>150073.17</v>
      </c>
      <c r="I149" s="156">
        <v>90789.53</v>
      </c>
    </row>
    <row r="150" spans="1:9" ht="15.75" customHeight="1">
      <c r="A150" s="153" t="s">
        <v>241</v>
      </c>
      <c r="B150" s="154">
        <v>0</v>
      </c>
      <c r="C150" s="155">
        <v>82.39</v>
      </c>
      <c r="D150" s="155">
        <v>0</v>
      </c>
      <c r="E150" s="155">
        <v>0</v>
      </c>
      <c r="F150" s="155">
        <v>0</v>
      </c>
      <c r="G150" s="155">
        <v>82.39</v>
      </c>
      <c r="H150" s="155">
        <v>0</v>
      </c>
      <c r="I150" s="156">
        <v>82.39</v>
      </c>
    </row>
    <row r="151" spans="1:9" ht="15.75" customHeight="1">
      <c r="A151" s="153" t="s">
        <v>242</v>
      </c>
      <c r="B151" s="154">
        <v>1583</v>
      </c>
      <c r="C151" s="155">
        <v>0</v>
      </c>
      <c r="D151" s="155">
        <v>0</v>
      </c>
      <c r="E151" s="155">
        <v>0</v>
      </c>
      <c r="F151" s="155">
        <v>0</v>
      </c>
      <c r="G151" s="155">
        <v>0</v>
      </c>
      <c r="H151" s="155">
        <v>0</v>
      </c>
      <c r="I151" s="156">
        <v>0</v>
      </c>
    </row>
    <row r="152" spans="1:9" ht="15.75" customHeight="1">
      <c r="A152" s="153" t="s">
        <v>243</v>
      </c>
      <c r="B152" s="154">
        <v>0</v>
      </c>
      <c r="C152" s="155">
        <v>0</v>
      </c>
      <c r="D152" s="155">
        <v>0</v>
      </c>
      <c r="E152" s="155">
        <v>62672.11</v>
      </c>
      <c r="F152" s="155">
        <v>0</v>
      </c>
      <c r="G152" s="155">
        <v>62672.11</v>
      </c>
      <c r="H152" s="155">
        <v>12500</v>
      </c>
      <c r="I152" s="156">
        <v>50172.11</v>
      </c>
    </row>
    <row r="153" spans="1:9" ht="15.75" customHeight="1">
      <c r="A153" s="153" t="s">
        <v>244</v>
      </c>
      <c r="B153" s="154">
        <v>0</v>
      </c>
      <c r="C153" s="155">
        <v>0</v>
      </c>
      <c r="D153" s="155">
        <v>0</v>
      </c>
      <c r="E153" s="155">
        <v>183343.79</v>
      </c>
      <c r="F153" s="155">
        <v>0</v>
      </c>
      <c r="G153" s="155">
        <v>183343.79</v>
      </c>
      <c r="H153" s="155">
        <v>91600</v>
      </c>
      <c r="I153" s="156">
        <v>91743.79</v>
      </c>
    </row>
    <row r="154" spans="1:9" ht="15.75" customHeight="1" thickBot="1">
      <c r="A154" s="160" t="s">
        <v>245</v>
      </c>
      <c r="B154" s="161">
        <v>0</v>
      </c>
      <c r="C154" s="162">
        <v>0</v>
      </c>
      <c r="D154" s="162">
        <v>0</v>
      </c>
      <c r="E154" s="162">
        <v>269078.43</v>
      </c>
      <c r="F154" s="162">
        <v>0</v>
      </c>
      <c r="G154" s="162">
        <v>269078.43</v>
      </c>
      <c r="H154" s="162">
        <v>150000</v>
      </c>
      <c r="I154" s="163">
        <v>119078.43</v>
      </c>
    </row>
    <row r="155" spans="1:10" ht="15.75" customHeight="1" thickTop="1">
      <c r="A155" s="164"/>
      <c r="B155" s="165"/>
      <c r="C155" s="165"/>
      <c r="D155" s="165"/>
      <c r="E155" s="165"/>
      <c r="F155" s="165"/>
      <c r="G155" s="165"/>
      <c r="H155" s="165"/>
      <c r="I155" s="165"/>
      <c r="J155" s="38"/>
    </row>
    <row r="156" spans="1:10" ht="15.75" customHeight="1" thickBot="1">
      <c r="A156" s="140"/>
      <c r="B156" s="184"/>
      <c r="C156" s="184"/>
      <c r="D156" s="184"/>
      <c r="E156" s="184"/>
      <c r="F156" s="184"/>
      <c r="G156" s="184"/>
      <c r="H156" s="184"/>
      <c r="I156" s="184" t="s">
        <v>76</v>
      </c>
      <c r="J156" s="38"/>
    </row>
    <row r="157" spans="1:10" ht="15.75" customHeight="1" thickBot="1" thickTop="1">
      <c r="A157" s="141" t="s">
        <v>2</v>
      </c>
      <c r="B157" s="438" t="s">
        <v>58</v>
      </c>
      <c r="C157" s="439"/>
      <c r="D157" s="438" t="s">
        <v>114</v>
      </c>
      <c r="E157" s="440"/>
      <c r="F157" s="439"/>
      <c r="G157" s="141" t="s">
        <v>59</v>
      </c>
      <c r="H157" s="438" t="s">
        <v>60</v>
      </c>
      <c r="I157" s="439"/>
      <c r="J157" s="38"/>
    </row>
    <row r="158" spans="1:10" ht="15.75" customHeight="1" thickTop="1">
      <c r="A158" s="143"/>
      <c r="B158" s="144" t="s">
        <v>61</v>
      </c>
      <c r="C158" s="143" t="s">
        <v>62</v>
      </c>
      <c r="D158" s="143" t="s">
        <v>61</v>
      </c>
      <c r="E158" s="143" t="s">
        <v>115</v>
      </c>
      <c r="F158" s="143" t="s">
        <v>116</v>
      </c>
      <c r="G158" s="143" t="s">
        <v>63</v>
      </c>
      <c r="H158" s="143" t="s">
        <v>12</v>
      </c>
      <c r="I158" s="143" t="s">
        <v>117</v>
      </c>
      <c r="J158" s="38"/>
    </row>
    <row r="159" spans="1:10" ht="15.75" customHeight="1">
      <c r="A159" s="143"/>
      <c r="B159" s="144"/>
      <c r="C159" s="143" t="s">
        <v>118</v>
      </c>
      <c r="D159" s="143"/>
      <c r="E159" s="143" t="s">
        <v>10</v>
      </c>
      <c r="F159" s="145" t="s">
        <v>119</v>
      </c>
      <c r="G159" s="143" t="s">
        <v>64</v>
      </c>
      <c r="H159" s="146" t="s">
        <v>18</v>
      </c>
      <c r="I159" s="146" t="s">
        <v>19</v>
      </c>
      <c r="J159" s="38"/>
    </row>
    <row r="160" spans="1:10" ht="15.75" customHeight="1" thickBot="1">
      <c r="A160" s="166"/>
      <c r="B160" s="166"/>
      <c r="C160" s="166" t="s">
        <v>65</v>
      </c>
      <c r="D160" s="167"/>
      <c r="E160" s="166"/>
      <c r="F160" s="168">
        <v>2004</v>
      </c>
      <c r="G160" s="166"/>
      <c r="H160" s="167"/>
      <c r="I160" s="167"/>
      <c r="J160" s="38"/>
    </row>
    <row r="161" spans="1:9" ht="15.75" customHeight="1" thickTop="1">
      <c r="A161" s="169" t="s">
        <v>246</v>
      </c>
      <c r="B161" s="170">
        <v>0</v>
      </c>
      <c r="C161" s="171">
        <v>3728.87</v>
      </c>
      <c r="D161" s="171">
        <v>0</v>
      </c>
      <c r="E161" s="171">
        <v>81055</v>
      </c>
      <c r="F161" s="171">
        <v>0</v>
      </c>
      <c r="G161" s="171">
        <v>84783.87</v>
      </c>
      <c r="H161" s="171">
        <v>12870</v>
      </c>
      <c r="I161" s="172">
        <v>71913.87</v>
      </c>
    </row>
    <row r="162" spans="1:9" ht="15.75" customHeight="1">
      <c r="A162" s="153" t="s">
        <v>247</v>
      </c>
      <c r="B162" s="154">
        <v>0</v>
      </c>
      <c r="C162" s="155">
        <v>0</v>
      </c>
      <c r="D162" s="155">
        <v>0</v>
      </c>
      <c r="E162" s="155">
        <v>0</v>
      </c>
      <c r="F162" s="155">
        <v>0</v>
      </c>
      <c r="G162" s="155">
        <v>0</v>
      </c>
      <c r="H162" s="155">
        <v>0</v>
      </c>
      <c r="I162" s="156">
        <v>0</v>
      </c>
    </row>
    <row r="163" spans="1:9" ht="15.75" customHeight="1">
      <c r="A163" s="153" t="s">
        <v>248</v>
      </c>
      <c r="B163" s="154">
        <v>0</v>
      </c>
      <c r="C163" s="155">
        <v>3659.61</v>
      </c>
      <c r="D163" s="155">
        <v>0</v>
      </c>
      <c r="E163" s="155">
        <v>29232</v>
      </c>
      <c r="F163" s="155">
        <v>0</v>
      </c>
      <c r="G163" s="155">
        <v>32891.61</v>
      </c>
      <c r="H163" s="155">
        <v>6000</v>
      </c>
      <c r="I163" s="156">
        <v>26891.61</v>
      </c>
    </row>
    <row r="164" spans="1:9" ht="15.75" customHeight="1">
      <c r="A164" s="153" t="s">
        <v>249</v>
      </c>
      <c r="B164" s="154">
        <v>0</v>
      </c>
      <c r="C164" s="155">
        <v>40603.42</v>
      </c>
      <c r="D164" s="155">
        <v>0</v>
      </c>
      <c r="E164" s="155">
        <v>106113.4</v>
      </c>
      <c r="F164" s="155">
        <v>0</v>
      </c>
      <c r="G164" s="155">
        <v>146716.82</v>
      </c>
      <c r="H164" s="155">
        <v>117373</v>
      </c>
      <c r="I164" s="156">
        <v>29343.82</v>
      </c>
    </row>
    <row r="165" spans="1:9" ht="15.75" customHeight="1">
      <c r="A165" s="169" t="s">
        <v>250</v>
      </c>
      <c r="B165" s="177">
        <v>0</v>
      </c>
      <c r="C165" s="178">
        <v>39.75</v>
      </c>
      <c r="D165" s="178">
        <v>0</v>
      </c>
      <c r="E165" s="178">
        <v>118531.61</v>
      </c>
      <c r="F165" s="178">
        <v>117856.27</v>
      </c>
      <c r="G165" s="171">
        <v>715.09</v>
      </c>
      <c r="H165" s="178">
        <v>0</v>
      </c>
      <c r="I165" s="179">
        <v>715.09</v>
      </c>
    </row>
    <row r="166" spans="1:9" ht="15.75" customHeight="1">
      <c r="A166" s="153" t="s">
        <v>251</v>
      </c>
      <c r="B166" s="173">
        <v>0</v>
      </c>
      <c r="C166" s="174">
        <v>1574.61</v>
      </c>
      <c r="D166" s="174">
        <v>0</v>
      </c>
      <c r="E166" s="155">
        <v>63582.37</v>
      </c>
      <c r="F166" s="174">
        <v>0</v>
      </c>
      <c r="G166" s="155">
        <v>65156.98</v>
      </c>
      <c r="H166" s="174">
        <v>50000</v>
      </c>
      <c r="I166" s="175">
        <f>SUM(G166-H166)</f>
        <v>15156.980000000003</v>
      </c>
    </row>
    <row r="167" spans="1:9" ht="15.75" customHeight="1">
      <c r="A167" s="153" t="s">
        <v>252</v>
      </c>
      <c r="B167" s="173">
        <v>9.35</v>
      </c>
      <c r="C167" s="155">
        <v>0</v>
      </c>
      <c r="D167" s="174">
        <v>0</v>
      </c>
      <c r="E167" s="155">
        <v>930.9</v>
      </c>
      <c r="F167" s="174">
        <v>0</v>
      </c>
      <c r="G167" s="155">
        <v>921.55</v>
      </c>
      <c r="H167" s="174">
        <v>0</v>
      </c>
      <c r="I167" s="175">
        <f aca="true" t="shared" si="0" ref="I167:I192">SUM(G167-H167)</f>
        <v>921.55</v>
      </c>
    </row>
    <row r="168" spans="1:9" ht="15.75" customHeight="1">
      <c r="A168" s="153" t="s">
        <v>253</v>
      </c>
      <c r="B168" s="173">
        <v>629.44</v>
      </c>
      <c r="C168" s="174">
        <v>0</v>
      </c>
      <c r="D168" s="174">
        <v>0</v>
      </c>
      <c r="E168" s="155">
        <v>75381.13</v>
      </c>
      <c r="F168" s="174">
        <v>0</v>
      </c>
      <c r="G168" s="155">
        <v>74751.69</v>
      </c>
      <c r="H168" s="174">
        <v>40000</v>
      </c>
      <c r="I168" s="175">
        <f t="shared" si="0"/>
        <v>34751.69</v>
      </c>
    </row>
    <row r="169" spans="1:9" ht="15.75" customHeight="1">
      <c r="A169" s="153" t="s">
        <v>254</v>
      </c>
      <c r="B169" s="173">
        <v>0</v>
      </c>
      <c r="C169" s="174">
        <v>8550</v>
      </c>
      <c r="D169" s="174">
        <v>0</v>
      </c>
      <c r="E169" s="155">
        <v>3439.67</v>
      </c>
      <c r="F169" s="174">
        <v>0</v>
      </c>
      <c r="G169" s="155">
        <v>3439.67</v>
      </c>
      <c r="H169" s="174">
        <v>687.94</v>
      </c>
      <c r="I169" s="175">
        <f t="shared" si="0"/>
        <v>2751.73</v>
      </c>
    </row>
    <row r="170" spans="1:9" ht="15.75" customHeight="1">
      <c r="A170" s="153" t="s">
        <v>255</v>
      </c>
      <c r="B170" s="173">
        <v>115155.26</v>
      </c>
      <c r="C170" s="174">
        <v>0</v>
      </c>
      <c r="D170" s="174">
        <v>0</v>
      </c>
      <c r="E170" s="155">
        <v>251889.09</v>
      </c>
      <c r="F170" s="174">
        <v>0</v>
      </c>
      <c r="G170" s="155">
        <v>136733.83</v>
      </c>
      <c r="H170" s="174">
        <v>79638</v>
      </c>
      <c r="I170" s="175">
        <f t="shared" si="0"/>
        <v>57095.82999999999</v>
      </c>
    </row>
    <row r="171" spans="1:9" ht="15.75" customHeight="1">
      <c r="A171" s="158" t="s">
        <v>256</v>
      </c>
      <c r="B171" s="154">
        <v>0</v>
      </c>
      <c r="C171" s="155">
        <v>0</v>
      </c>
      <c r="D171" s="155">
        <v>0</v>
      </c>
      <c r="E171" s="155">
        <v>0</v>
      </c>
      <c r="F171" s="174">
        <v>0</v>
      </c>
      <c r="G171" s="155">
        <v>0</v>
      </c>
      <c r="H171" s="174">
        <v>0</v>
      </c>
      <c r="I171" s="175">
        <f t="shared" si="0"/>
        <v>0</v>
      </c>
    </row>
    <row r="172" spans="1:9" ht="15.75" customHeight="1">
      <c r="A172" s="158" t="s">
        <v>257</v>
      </c>
      <c r="B172" s="173">
        <v>0</v>
      </c>
      <c r="C172" s="174">
        <v>0</v>
      </c>
      <c r="D172" s="155">
        <v>0</v>
      </c>
      <c r="E172" s="155">
        <v>373328.6</v>
      </c>
      <c r="F172" s="155">
        <v>0</v>
      </c>
      <c r="G172" s="155">
        <v>373328.6</v>
      </c>
      <c r="H172" s="174">
        <v>60000</v>
      </c>
      <c r="I172" s="175">
        <f t="shared" si="0"/>
        <v>313328.6</v>
      </c>
    </row>
    <row r="173" spans="1:9" ht="15.75" customHeight="1">
      <c r="A173" s="158" t="s">
        <v>258</v>
      </c>
      <c r="B173" s="173">
        <v>574538.07</v>
      </c>
      <c r="C173" s="174">
        <v>0</v>
      </c>
      <c r="D173" s="155">
        <v>0</v>
      </c>
      <c r="E173" s="155">
        <v>268937.75</v>
      </c>
      <c r="F173" s="155">
        <v>0</v>
      </c>
      <c r="G173" s="155">
        <v>0</v>
      </c>
      <c r="H173" s="174">
        <v>0</v>
      </c>
      <c r="I173" s="175">
        <f t="shared" si="0"/>
        <v>0</v>
      </c>
    </row>
    <row r="174" spans="1:9" ht="15.75" customHeight="1">
      <c r="A174" s="158" t="s">
        <v>259</v>
      </c>
      <c r="B174" s="173">
        <v>0</v>
      </c>
      <c r="C174" s="174">
        <v>0</v>
      </c>
      <c r="D174" s="155">
        <v>0</v>
      </c>
      <c r="E174" s="155">
        <v>568987.7</v>
      </c>
      <c r="F174" s="155">
        <v>0</v>
      </c>
      <c r="G174" s="155">
        <v>568987.7</v>
      </c>
      <c r="H174" s="174">
        <v>455190</v>
      </c>
      <c r="I174" s="175">
        <f t="shared" si="0"/>
        <v>113797.69999999995</v>
      </c>
    </row>
    <row r="175" spans="1:9" ht="15.75" customHeight="1">
      <c r="A175" s="158" t="s">
        <v>260</v>
      </c>
      <c r="B175" s="173">
        <v>538708.37</v>
      </c>
      <c r="C175" s="174">
        <v>0</v>
      </c>
      <c r="D175" s="155">
        <v>0</v>
      </c>
      <c r="E175" s="155">
        <v>457077.5</v>
      </c>
      <c r="F175" s="155">
        <v>0</v>
      </c>
      <c r="G175" s="155">
        <v>0</v>
      </c>
      <c r="H175" s="174">
        <v>0</v>
      </c>
      <c r="I175" s="175">
        <f t="shared" si="0"/>
        <v>0</v>
      </c>
    </row>
    <row r="176" spans="1:9" ht="15.75" customHeight="1">
      <c r="A176" s="158" t="s">
        <v>261</v>
      </c>
      <c r="B176" s="173">
        <v>0</v>
      </c>
      <c r="C176" s="174">
        <v>0</v>
      </c>
      <c r="D176" s="155">
        <v>0</v>
      </c>
      <c r="E176" s="155">
        <v>3344478.91</v>
      </c>
      <c r="F176" s="155">
        <v>0</v>
      </c>
      <c r="G176" s="157">
        <v>3344478.91</v>
      </c>
      <c r="H176" s="174">
        <v>300000</v>
      </c>
      <c r="I176" s="175">
        <f t="shared" si="0"/>
        <v>3044478.91</v>
      </c>
    </row>
    <row r="177" spans="1:9" ht="15.75" customHeight="1">
      <c r="A177" s="158" t="s">
        <v>262</v>
      </c>
      <c r="B177" s="173">
        <v>991.64</v>
      </c>
      <c r="C177" s="174">
        <v>0</v>
      </c>
      <c r="D177" s="155">
        <v>0</v>
      </c>
      <c r="E177" s="155">
        <v>331368.91</v>
      </c>
      <c r="F177" s="155">
        <v>0</v>
      </c>
      <c r="G177" s="155">
        <v>330377.27</v>
      </c>
      <c r="H177" s="174">
        <v>165188</v>
      </c>
      <c r="I177" s="175">
        <f t="shared" si="0"/>
        <v>165189.27000000002</v>
      </c>
    </row>
    <row r="178" spans="1:9" ht="15.75" customHeight="1">
      <c r="A178" s="158" t="s">
        <v>263</v>
      </c>
      <c r="B178" s="173">
        <v>88678.52</v>
      </c>
      <c r="C178" s="174">
        <v>0</v>
      </c>
      <c r="D178" s="155">
        <v>0</v>
      </c>
      <c r="E178" s="155">
        <v>70736.2</v>
      </c>
      <c r="F178" s="155">
        <v>0</v>
      </c>
      <c r="G178" s="155">
        <v>0</v>
      </c>
      <c r="H178" s="174">
        <v>0</v>
      </c>
      <c r="I178" s="175">
        <f t="shared" si="0"/>
        <v>0</v>
      </c>
    </row>
    <row r="179" spans="1:9" ht="15.75" customHeight="1">
      <c r="A179" s="158" t="s">
        <v>264</v>
      </c>
      <c r="B179" s="173">
        <v>0</v>
      </c>
      <c r="C179" s="174">
        <v>0</v>
      </c>
      <c r="D179" s="155">
        <v>0</v>
      </c>
      <c r="E179" s="155">
        <v>146449.8</v>
      </c>
      <c r="F179" s="155">
        <v>0</v>
      </c>
      <c r="G179" s="155">
        <v>146449.8</v>
      </c>
      <c r="H179" s="174">
        <v>87692</v>
      </c>
      <c r="I179" s="175">
        <f t="shared" si="0"/>
        <v>58757.79999999999</v>
      </c>
    </row>
    <row r="180" spans="1:9" ht="15.75" customHeight="1">
      <c r="A180" s="158" t="s">
        <v>265</v>
      </c>
      <c r="B180" s="173">
        <v>0</v>
      </c>
      <c r="C180" s="174">
        <v>0</v>
      </c>
      <c r="D180" s="155">
        <v>0</v>
      </c>
      <c r="E180" s="155">
        <v>458763.2</v>
      </c>
      <c r="F180" s="155">
        <v>0</v>
      </c>
      <c r="G180" s="155">
        <v>458763.2</v>
      </c>
      <c r="H180" s="174">
        <v>200000</v>
      </c>
      <c r="I180" s="175">
        <f t="shared" si="0"/>
        <v>258763.2</v>
      </c>
    </row>
    <row r="181" spans="1:9" ht="15.75" customHeight="1">
      <c r="A181" s="158" t="s">
        <v>266</v>
      </c>
      <c r="B181" s="173">
        <v>0</v>
      </c>
      <c r="C181" s="174">
        <v>0</v>
      </c>
      <c r="D181" s="155">
        <v>0</v>
      </c>
      <c r="E181" s="155">
        <v>78249.97</v>
      </c>
      <c r="F181" s="155">
        <v>0</v>
      </c>
      <c r="G181" s="155">
        <v>78249.97</v>
      </c>
      <c r="H181" s="174">
        <v>39000</v>
      </c>
      <c r="I181" s="175">
        <f t="shared" si="0"/>
        <v>39249.97</v>
      </c>
    </row>
    <row r="182" spans="1:9" ht="15.75" customHeight="1">
      <c r="A182" s="158" t="s">
        <v>267</v>
      </c>
      <c r="B182" s="173">
        <v>0</v>
      </c>
      <c r="C182" s="174">
        <v>1722.49</v>
      </c>
      <c r="D182" s="155">
        <v>0</v>
      </c>
      <c r="E182" s="155">
        <v>92411.5</v>
      </c>
      <c r="F182" s="155">
        <v>0</v>
      </c>
      <c r="G182" s="155">
        <v>94133.99</v>
      </c>
      <c r="H182" s="174">
        <v>50000</v>
      </c>
      <c r="I182" s="175">
        <f t="shared" si="0"/>
        <v>44133.990000000005</v>
      </c>
    </row>
    <row r="183" spans="1:9" ht="15.75" customHeight="1">
      <c r="A183" s="158" t="s">
        <v>268</v>
      </c>
      <c r="B183" s="173">
        <v>78942.4</v>
      </c>
      <c r="C183" s="174">
        <v>0</v>
      </c>
      <c r="D183" s="155">
        <v>0</v>
      </c>
      <c r="E183" s="155">
        <v>118216.1</v>
      </c>
      <c r="F183" s="155">
        <v>0</v>
      </c>
      <c r="G183" s="155">
        <v>39273.7</v>
      </c>
      <c r="H183" s="174">
        <v>31400</v>
      </c>
      <c r="I183" s="175">
        <f t="shared" si="0"/>
        <v>7873.699999999997</v>
      </c>
    </row>
    <row r="184" spans="1:9" ht="15.75" customHeight="1">
      <c r="A184" s="158" t="s">
        <v>269</v>
      </c>
      <c r="B184" s="173">
        <v>447697.5</v>
      </c>
      <c r="C184" s="174">
        <v>0</v>
      </c>
      <c r="D184" s="155">
        <v>0</v>
      </c>
      <c r="E184" s="155">
        <v>168718.47</v>
      </c>
      <c r="F184" s="155">
        <v>0</v>
      </c>
      <c r="G184" s="155" t="s">
        <v>270</v>
      </c>
      <c r="H184" s="174">
        <v>0</v>
      </c>
      <c r="I184" s="175">
        <v>26</v>
      </c>
    </row>
    <row r="185" spans="1:9" ht="15.75" customHeight="1" thickBot="1">
      <c r="A185" s="180" t="s">
        <v>271</v>
      </c>
      <c r="B185" s="181">
        <v>690114.62</v>
      </c>
      <c r="C185" s="182">
        <v>0</v>
      </c>
      <c r="D185" s="162">
        <v>0</v>
      </c>
      <c r="E185" s="162">
        <v>1027355.47</v>
      </c>
      <c r="F185" s="162">
        <v>0</v>
      </c>
      <c r="G185" s="162">
        <v>337240.85</v>
      </c>
      <c r="H185" s="182">
        <v>200000</v>
      </c>
      <c r="I185" s="183">
        <f t="shared" si="0"/>
        <v>137240.84999999998</v>
      </c>
    </row>
    <row r="186" spans="1:10" ht="15.75" customHeight="1" thickTop="1">
      <c r="A186" s="164" t="s">
        <v>272</v>
      </c>
      <c r="B186" s="184"/>
      <c r="C186" s="184"/>
      <c r="D186" s="165"/>
      <c r="E186" s="165"/>
      <c r="F186" s="165"/>
      <c r="G186" s="165"/>
      <c r="H186" s="184"/>
      <c r="I186" s="184"/>
      <c r="J186" s="38"/>
    </row>
    <row r="187" spans="1:10" ht="15.75" customHeight="1" thickBot="1">
      <c r="A187" s="140"/>
      <c r="B187" s="184"/>
      <c r="C187" s="184"/>
      <c r="D187" s="184"/>
      <c r="E187" s="184"/>
      <c r="F187" s="184"/>
      <c r="G187" s="184"/>
      <c r="H187" s="184"/>
      <c r="I187" s="184" t="s">
        <v>76</v>
      </c>
      <c r="J187" s="38"/>
    </row>
    <row r="188" spans="1:10" ht="15.75" customHeight="1" thickBot="1" thickTop="1">
      <c r="A188" s="141" t="s">
        <v>2</v>
      </c>
      <c r="B188" s="438" t="s">
        <v>58</v>
      </c>
      <c r="C188" s="439"/>
      <c r="D188" s="438" t="s">
        <v>114</v>
      </c>
      <c r="E188" s="440"/>
      <c r="F188" s="439"/>
      <c r="G188" s="141" t="s">
        <v>59</v>
      </c>
      <c r="H188" s="438" t="s">
        <v>60</v>
      </c>
      <c r="I188" s="439"/>
      <c r="J188" s="38"/>
    </row>
    <row r="189" spans="1:10" ht="15.75" customHeight="1" thickTop="1">
      <c r="A189" s="143"/>
      <c r="B189" s="144" t="s">
        <v>61</v>
      </c>
      <c r="C189" s="143" t="s">
        <v>62</v>
      </c>
      <c r="D189" s="143" t="s">
        <v>61</v>
      </c>
      <c r="E189" s="143" t="s">
        <v>115</v>
      </c>
      <c r="F189" s="143" t="s">
        <v>116</v>
      </c>
      <c r="G189" s="143" t="s">
        <v>63</v>
      </c>
      <c r="H189" s="143" t="s">
        <v>12</v>
      </c>
      <c r="I189" s="143" t="s">
        <v>117</v>
      </c>
      <c r="J189" s="38"/>
    </row>
    <row r="190" spans="1:10" ht="15.75" customHeight="1">
      <c r="A190" s="143"/>
      <c r="B190" s="144"/>
      <c r="C190" s="143" t="s">
        <v>118</v>
      </c>
      <c r="D190" s="143"/>
      <c r="E190" s="143" t="s">
        <v>10</v>
      </c>
      <c r="F190" s="145" t="s">
        <v>119</v>
      </c>
      <c r="G190" s="143" t="s">
        <v>64</v>
      </c>
      <c r="H190" s="146" t="s">
        <v>18</v>
      </c>
      <c r="I190" s="146" t="s">
        <v>19</v>
      </c>
      <c r="J190" s="38"/>
    </row>
    <row r="191" spans="1:10" ht="15.75" customHeight="1" thickBot="1">
      <c r="A191" s="166"/>
      <c r="B191" s="166"/>
      <c r="C191" s="166" t="s">
        <v>65</v>
      </c>
      <c r="D191" s="167"/>
      <c r="E191" s="166"/>
      <c r="F191" s="168">
        <v>2004</v>
      </c>
      <c r="G191" s="166"/>
      <c r="H191" s="167"/>
      <c r="I191" s="167"/>
      <c r="J191" s="38"/>
    </row>
    <row r="192" spans="1:9" ht="15.75" customHeight="1" thickTop="1">
      <c r="A192" s="185" t="s">
        <v>273</v>
      </c>
      <c r="B192" s="177">
        <v>2582317.69</v>
      </c>
      <c r="C192" s="178">
        <v>0</v>
      </c>
      <c r="D192" s="187">
        <v>123252.63</v>
      </c>
      <c r="E192" s="171">
        <v>0</v>
      </c>
      <c r="F192" s="171">
        <v>0</v>
      </c>
      <c r="G192" s="171">
        <v>0</v>
      </c>
      <c r="H192" s="178">
        <v>0</v>
      </c>
      <c r="I192" s="179">
        <f t="shared" si="0"/>
        <v>0</v>
      </c>
    </row>
    <row r="193" spans="1:9" ht="15.75" customHeight="1">
      <c r="A193" s="185" t="s">
        <v>274</v>
      </c>
      <c r="B193" s="177">
        <v>24628.2</v>
      </c>
      <c r="C193" s="178">
        <v>0</v>
      </c>
      <c r="D193" s="171">
        <v>0</v>
      </c>
      <c r="E193" s="171">
        <v>190226.22</v>
      </c>
      <c r="F193" s="171">
        <v>0</v>
      </c>
      <c r="G193" s="171">
        <v>165598.02</v>
      </c>
      <c r="H193" s="178">
        <v>82800</v>
      </c>
      <c r="I193" s="179">
        <f>SUM(G193-H193)</f>
        <v>82798.01999999999</v>
      </c>
    </row>
    <row r="194" spans="1:9" ht="15.75" customHeight="1">
      <c r="A194" s="158" t="s">
        <v>275</v>
      </c>
      <c r="B194" s="173">
        <v>104541.27</v>
      </c>
      <c r="C194" s="174">
        <v>0</v>
      </c>
      <c r="D194" s="155">
        <v>0</v>
      </c>
      <c r="E194" s="155">
        <v>389446</v>
      </c>
      <c r="F194" s="155">
        <v>0</v>
      </c>
      <c r="G194" s="155">
        <v>284904.73</v>
      </c>
      <c r="H194" s="174">
        <v>227920</v>
      </c>
      <c r="I194" s="179">
        <f aca="true" t="shared" si="1" ref="I194:I212">SUM(G194-H194)</f>
        <v>56984.72999999998</v>
      </c>
    </row>
    <row r="195" spans="1:9" ht="15.75" customHeight="1">
      <c r="A195" s="158" t="s">
        <v>276</v>
      </c>
      <c r="B195" s="173">
        <v>817234.8</v>
      </c>
      <c r="C195" s="174">
        <v>0</v>
      </c>
      <c r="D195" s="155">
        <v>0</v>
      </c>
      <c r="E195" s="155">
        <v>97000</v>
      </c>
      <c r="F195" s="155">
        <v>0</v>
      </c>
      <c r="G195" s="155">
        <v>0</v>
      </c>
      <c r="H195" s="174">
        <v>0</v>
      </c>
      <c r="I195" s="179">
        <f t="shared" si="1"/>
        <v>0</v>
      </c>
    </row>
    <row r="196" spans="1:9" ht="15.75" customHeight="1">
      <c r="A196" s="153" t="s">
        <v>277</v>
      </c>
      <c r="B196" s="173">
        <v>0</v>
      </c>
      <c r="C196" s="174">
        <v>0</v>
      </c>
      <c r="D196" s="174">
        <v>0</v>
      </c>
      <c r="E196" s="155">
        <v>113468</v>
      </c>
      <c r="F196" s="174">
        <v>0</v>
      </c>
      <c r="G196" s="155">
        <v>113468</v>
      </c>
      <c r="H196" s="174">
        <v>56734</v>
      </c>
      <c r="I196" s="179">
        <f t="shared" si="1"/>
        <v>56734</v>
      </c>
    </row>
    <row r="197" spans="1:9" ht="15.75" customHeight="1">
      <c r="A197" s="153" t="s">
        <v>278</v>
      </c>
      <c r="B197" s="173">
        <v>0</v>
      </c>
      <c r="C197" s="174">
        <v>0</v>
      </c>
      <c r="D197" s="174">
        <v>0</v>
      </c>
      <c r="E197" s="155">
        <v>428381.95</v>
      </c>
      <c r="F197" s="174">
        <v>0</v>
      </c>
      <c r="G197" s="155">
        <v>428381.95</v>
      </c>
      <c r="H197" s="174">
        <v>171400</v>
      </c>
      <c r="I197" s="179">
        <f t="shared" si="1"/>
        <v>256981.95</v>
      </c>
    </row>
    <row r="198" spans="1:9" ht="15.75" customHeight="1">
      <c r="A198" s="153" t="s">
        <v>279</v>
      </c>
      <c r="B198" s="173">
        <v>0</v>
      </c>
      <c r="C198" s="174">
        <v>0</v>
      </c>
      <c r="D198" s="174">
        <v>0</v>
      </c>
      <c r="E198" s="155">
        <v>114711.1</v>
      </c>
      <c r="F198" s="174">
        <v>0</v>
      </c>
      <c r="G198" s="155">
        <v>114711.1</v>
      </c>
      <c r="H198" s="174">
        <v>32424</v>
      </c>
      <c r="I198" s="179">
        <f t="shared" si="1"/>
        <v>82287.1</v>
      </c>
    </row>
    <row r="199" spans="1:9" ht="15.75" customHeight="1">
      <c r="A199" s="153" t="s">
        <v>280</v>
      </c>
      <c r="B199" s="173">
        <v>0</v>
      </c>
      <c r="C199" s="174">
        <v>0</v>
      </c>
      <c r="D199" s="174">
        <v>0</v>
      </c>
      <c r="E199" s="155">
        <v>35168</v>
      </c>
      <c r="F199" s="174">
        <v>0</v>
      </c>
      <c r="G199" s="155">
        <v>35168</v>
      </c>
      <c r="H199" s="174">
        <v>28134</v>
      </c>
      <c r="I199" s="179">
        <f t="shared" si="1"/>
        <v>7034</v>
      </c>
    </row>
    <row r="200" spans="1:9" ht="15.75" customHeight="1">
      <c r="A200" s="153" t="s">
        <v>281</v>
      </c>
      <c r="B200" s="173">
        <v>112593.67</v>
      </c>
      <c r="C200" s="174">
        <v>0</v>
      </c>
      <c r="D200" s="174">
        <v>0</v>
      </c>
      <c r="E200" s="155">
        <v>522.8</v>
      </c>
      <c r="F200" s="174">
        <v>0</v>
      </c>
      <c r="G200" s="155">
        <v>0</v>
      </c>
      <c r="H200" s="174">
        <v>0</v>
      </c>
      <c r="I200" s="179">
        <f t="shared" si="1"/>
        <v>0</v>
      </c>
    </row>
    <row r="201" spans="1:9" ht="15.75" customHeight="1">
      <c r="A201" s="153" t="s">
        <v>282</v>
      </c>
      <c r="B201" s="173">
        <v>0</v>
      </c>
      <c r="C201" s="174">
        <v>3622.99</v>
      </c>
      <c r="D201" s="174">
        <v>0</v>
      </c>
      <c r="E201" s="155">
        <v>2345033.16</v>
      </c>
      <c r="F201" s="174">
        <v>0</v>
      </c>
      <c r="G201" s="157">
        <v>2348656.15</v>
      </c>
      <c r="H201" s="174">
        <v>1200000</v>
      </c>
      <c r="I201" s="179">
        <f t="shared" si="1"/>
        <v>1148656.15</v>
      </c>
    </row>
    <row r="202" spans="1:9" ht="15.75" customHeight="1">
      <c r="A202" s="153" t="s">
        <v>283</v>
      </c>
      <c r="B202" s="173">
        <v>0</v>
      </c>
      <c r="C202" s="174">
        <v>0</v>
      </c>
      <c r="D202" s="174">
        <v>0</v>
      </c>
      <c r="E202" s="155">
        <v>165554</v>
      </c>
      <c r="F202" s="174">
        <v>0</v>
      </c>
      <c r="G202" s="155">
        <v>165554</v>
      </c>
      <c r="H202" s="174">
        <v>132443</v>
      </c>
      <c r="I202" s="179">
        <f t="shared" si="1"/>
        <v>33111</v>
      </c>
    </row>
    <row r="203" spans="1:9" ht="15.75" customHeight="1">
      <c r="A203" s="153" t="s">
        <v>284</v>
      </c>
      <c r="B203" s="173">
        <v>201725.6</v>
      </c>
      <c r="C203" s="174">
        <v>0</v>
      </c>
      <c r="D203" s="174">
        <v>0</v>
      </c>
      <c r="E203" s="155">
        <v>0</v>
      </c>
      <c r="F203" s="174">
        <v>0</v>
      </c>
      <c r="G203" s="155">
        <v>0</v>
      </c>
      <c r="H203" s="174">
        <v>0</v>
      </c>
      <c r="I203" s="179">
        <f t="shared" si="1"/>
        <v>0</v>
      </c>
    </row>
    <row r="204" spans="1:9" ht="15.75" customHeight="1">
      <c r="A204" s="153" t="s">
        <v>285</v>
      </c>
      <c r="B204" s="173">
        <v>0</v>
      </c>
      <c r="C204" s="174">
        <v>4100.84</v>
      </c>
      <c r="D204" s="174">
        <v>0</v>
      </c>
      <c r="E204" s="155">
        <v>24381.86</v>
      </c>
      <c r="F204" s="174">
        <v>0</v>
      </c>
      <c r="G204" s="155">
        <v>28482.7</v>
      </c>
      <c r="H204" s="174">
        <v>5000</v>
      </c>
      <c r="I204" s="179">
        <f t="shared" si="1"/>
        <v>23482.7</v>
      </c>
    </row>
    <row r="205" spans="1:9" ht="15.75" customHeight="1">
      <c r="A205" s="153" t="s">
        <v>286</v>
      </c>
      <c r="B205" s="173">
        <v>0</v>
      </c>
      <c r="C205" s="174">
        <v>0</v>
      </c>
      <c r="D205" s="174">
        <v>0</v>
      </c>
      <c r="E205" s="155">
        <v>26943.01</v>
      </c>
      <c r="F205" s="174">
        <v>0</v>
      </c>
      <c r="G205" s="155">
        <v>26943.01</v>
      </c>
      <c r="H205" s="174">
        <v>0</v>
      </c>
      <c r="I205" s="179">
        <f t="shared" si="1"/>
        <v>26943.01</v>
      </c>
    </row>
    <row r="206" spans="1:9" ht="15.75" customHeight="1">
      <c r="A206" s="153" t="s">
        <v>287</v>
      </c>
      <c r="B206" s="173">
        <v>0</v>
      </c>
      <c r="C206" s="174">
        <v>0</v>
      </c>
      <c r="D206" s="174">
        <v>0</v>
      </c>
      <c r="E206" s="155">
        <v>350348.17</v>
      </c>
      <c r="F206" s="174">
        <v>0</v>
      </c>
      <c r="G206" s="155">
        <v>350348.17</v>
      </c>
      <c r="H206" s="174">
        <v>1998</v>
      </c>
      <c r="I206" s="179">
        <f t="shared" si="1"/>
        <v>348350.17</v>
      </c>
    </row>
    <row r="207" spans="1:9" ht="15.75" customHeight="1">
      <c r="A207" s="153" t="s">
        <v>288</v>
      </c>
      <c r="B207" s="173">
        <v>0</v>
      </c>
      <c r="C207" s="174">
        <v>0</v>
      </c>
      <c r="D207" s="174">
        <v>0</v>
      </c>
      <c r="E207" s="155">
        <v>238418.59</v>
      </c>
      <c r="F207" s="174">
        <v>0</v>
      </c>
      <c r="G207" s="155">
        <v>238418.59</v>
      </c>
      <c r="H207" s="174">
        <v>100000</v>
      </c>
      <c r="I207" s="179">
        <f t="shared" si="1"/>
        <v>138418.59</v>
      </c>
    </row>
    <row r="208" spans="1:9" ht="15.75" customHeight="1">
      <c r="A208" s="153" t="s">
        <v>289</v>
      </c>
      <c r="B208" s="188">
        <v>0</v>
      </c>
      <c r="C208" s="174">
        <v>0</v>
      </c>
      <c r="D208" s="174">
        <v>0</v>
      </c>
      <c r="E208" s="155">
        <v>302974.68</v>
      </c>
      <c r="F208" s="174">
        <v>0</v>
      </c>
      <c r="G208" s="155">
        <v>302974.68</v>
      </c>
      <c r="H208" s="174">
        <v>120000</v>
      </c>
      <c r="I208" s="179">
        <f>SUM(G208-H208)</f>
        <v>182974.68</v>
      </c>
    </row>
    <row r="209" spans="1:9" ht="15.75" customHeight="1">
      <c r="A209" s="153" t="s">
        <v>290</v>
      </c>
      <c r="B209" s="173">
        <v>0</v>
      </c>
      <c r="C209" s="174">
        <v>3801.77</v>
      </c>
      <c r="D209" s="174">
        <v>0</v>
      </c>
      <c r="E209" s="155">
        <v>288462.11</v>
      </c>
      <c r="F209" s="174">
        <v>0</v>
      </c>
      <c r="G209" s="155">
        <v>292263.88</v>
      </c>
      <c r="H209" s="174">
        <v>130000</v>
      </c>
      <c r="I209" s="179">
        <f t="shared" si="1"/>
        <v>162263.88</v>
      </c>
    </row>
    <row r="210" spans="1:9" ht="15.75" customHeight="1">
      <c r="A210" s="153" t="s">
        <v>291</v>
      </c>
      <c r="B210" s="173">
        <v>240641.51</v>
      </c>
      <c r="C210" s="174">
        <v>0</v>
      </c>
      <c r="D210" s="174">
        <v>0</v>
      </c>
      <c r="E210" s="155">
        <v>254082</v>
      </c>
      <c r="F210" s="174">
        <v>0</v>
      </c>
      <c r="G210" s="155">
        <v>13440.49</v>
      </c>
      <c r="H210" s="174">
        <v>10752</v>
      </c>
      <c r="I210" s="179">
        <f t="shared" si="1"/>
        <v>2688.49</v>
      </c>
    </row>
    <row r="211" spans="1:9" ht="15.75" customHeight="1">
      <c r="A211" s="153" t="s">
        <v>292</v>
      </c>
      <c r="B211" s="173">
        <v>96577</v>
      </c>
      <c r="C211" s="174">
        <v>0</v>
      </c>
      <c r="D211" s="174">
        <v>0</v>
      </c>
      <c r="E211" s="155">
        <v>944162.2</v>
      </c>
      <c r="F211" s="174">
        <v>0</v>
      </c>
      <c r="G211" s="155">
        <v>847585.2</v>
      </c>
      <c r="H211" s="174">
        <v>84759</v>
      </c>
      <c r="I211" s="179">
        <f t="shared" si="1"/>
        <v>762826.2</v>
      </c>
    </row>
    <row r="212" spans="1:9" ht="15.75" customHeight="1">
      <c r="A212" s="153" t="s">
        <v>293</v>
      </c>
      <c r="B212" s="173">
        <v>101998.08</v>
      </c>
      <c r="C212" s="174">
        <v>0</v>
      </c>
      <c r="D212" s="174">
        <v>0</v>
      </c>
      <c r="E212" s="155">
        <v>1716330.11</v>
      </c>
      <c r="F212" s="174">
        <v>0</v>
      </c>
      <c r="G212" s="189">
        <v>1614332.03</v>
      </c>
      <c r="H212" s="174">
        <v>10000</v>
      </c>
      <c r="I212" s="175">
        <f t="shared" si="1"/>
        <v>1604332.03</v>
      </c>
    </row>
    <row r="213" spans="1:9" ht="15.75" customHeight="1">
      <c r="A213" s="190" t="s">
        <v>294</v>
      </c>
      <c r="B213" s="177">
        <v>0</v>
      </c>
      <c r="C213" s="178">
        <v>153192.2</v>
      </c>
      <c r="D213" s="171">
        <v>0</v>
      </c>
      <c r="E213" s="171">
        <v>13700</v>
      </c>
      <c r="F213" s="171">
        <v>0</v>
      </c>
      <c r="G213" s="178">
        <f>C213+E213+F213</f>
        <v>166892.2</v>
      </c>
      <c r="H213" s="178">
        <v>1000</v>
      </c>
      <c r="I213" s="179">
        <f>G213-H213</f>
        <v>165892.2</v>
      </c>
    </row>
    <row r="214" spans="1:9" ht="15.75" customHeight="1">
      <c r="A214" s="191" t="s">
        <v>295</v>
      </c>
      <c r="B214" s="173">
        <v>0</v>
      </c>
      <c r="C214" s="174">
        <v>141699.19</v>
      </c>
      <c r="D214" s="155">
        <v>0</v>
      </c>
      <c r="E214" s="155">
        <v>21267.44</v>
      </c>
      <c r="F214" s="155">
        <v>0</v>
      </c>
      <c r="G214" s="174">
        <f>C214+E214+F214</f>
        <v>162966.63</v>
      </c>
      <c r="H214" s="174">
        <v>20000</v>
      </c>
      <c r="I214" s="175">
        <f>G214-H214</f>
        <v>142966.63</v>
      </c>
    </row>
    <row r="215" spans="1:9" ht="15.75" customHeight="1">
      <c r="A215" s="191" t="s">
        <v>296</v>
      </c>
      <c r="B215" s="173">
        <v>0</v>
      </c>
      <c r="C215" s="174">
        <v>16493.61</v>
      </c>
      <c r="D215" s="155">
        <v>0</v>
      </c>
      <c r="E215" s="155">
        <v>12372.09</v>
      </c>
      <c r="F215" s="155">
        <v>0</v>
      </c>
      <c r="G215" s="174">
        <f>C215+E215+F215</f>
        <v>28865.7</v>
      </c>
      <c r="H215" s="174">
        <v>1000</v>
      </c>
      <c r="I215" s="175">
        <f>G215-H215</f>
        <v>27865.7</v>
      </c>
    </row>
    <row r="216" spans="1:9" ht="15.75" customHeight="1" thickBot="1">
      <c r="A216" s="192" t="s">
        <v>297</v>
      </c>
      <c r="B216" s="181">
        <v>0</v>
      </c>
      <c r="C216" s="182">
        <v>0</v>
      </c>
      <c r="D216" s="162">
        <v>0</v>
      </c>
      <c r="E216" s="162">
        <v>64742.86</v>
      </c>
      <c r="F216" s="162">
        <v>0</v>
      </c>
      <c r="G216" s="182">
        <f>C216+E216+F216</f>
        <v>64742.86</v>
      </c>
      <c r="H216" s="182">
        <v>109</v>
      </c>
      <c r="I216" s="183">
        <f>G216-H216</f>
        <v>64633.86</v>
      </c>
    </row>
    <row r="217" spans="1:9" ht="15.75" customHeight="1" thickTop="1">
      <c r="A217" s="193"/>
      <c r="B217" s="184"/>
      <c r="C217" s="184"/>
      <c r="D217" s="165"/>
      <c r="E217" s="165"/>
      <c r="F217" s="165"/>
      <c r="G217" s="184"/>
      <c r="H217" s="184"/>
      <c r="I217" s="184"/>
    </row>
    <row r="218" spans="1:9" ht="15.75" customHeight="1" thickBot="1">
      <c r="A218" s="140"/>
      <c r="B218" s="184"/>
      <c r="C218" s="184"/>
      <c r="D218" s="184"/>
      <c r="E218" s="184"/>
      <c r="F218" s="184"/>
      <c r="G218" s="184"/>
      <c r="H218" s="184"/>
      <c r="I218" s="184" t="s">
        <v>76</v>
      </c>
    </row>
    <row r="219" spans="1:9" ht="15.75" customHeight="1" thickBot="1" thickTop="1">
      <c r="A219" s="141" t="s">
        <v>2</v>
      </c>
      <c r="B219" s="438" t="s">
        <v>58</v>
      </c>
      <c r="C219" s="439"/>
      <c r="D219" s="438" t="s">
        <v>114</v>
      </c>
      <c r="E219" s="440"/>
      <c r="F219" s="439"/>
      <c r="G219" s="141" t="s">
        <v>59</v>
      </c>
      <c r="H219" s="438" t="s">
        <v>60</v>
      </c>
      <c r="I219" s="439"/>
    </row>
    <row r="220" spans="1:9" ht="15.75" customHeight="1" thickTop="1">
      <c r="A220" s="143"/>
      <c r="B220" s="144" t="s">
        <v>61</v>
      </c>
      <c r="C220" s="143" t="s">
        <v>62</v>
      </c>
      <c r="D220" s="143" t="s">
        <v>61</v>
      </c>
      <c r="E220" s="143" t="s">
        <v>115</v>
      </c>
      <c r="F220" s="143" t="s">
        <v>116</v>
      </c>
      <c r="G220" s="143" t="s">
        <v>63</v>
      </c>
      <c r="H220" s="143" t="s">
        <v>12</v>
      </c>
      <c r="I220" s="143" t="s">
        <v>117</v>
      </c>
    </row>
    <row r="221" spans="1:9" ht="15.75" customHeight="1">
      <c r="A221" s="143"/>
      <c r="B221" s="144"/>
      <c r="C221" s="143" t="s">
        <v>118</v>
      </c>
      <c r="D221" s="143"/>
      <c r="E221" s="143" t="s">
        <v>10</v>
      </c>
      <c r="F221" s="145" t="s">
        <v>119</v>
      </c>
      <c r="G221" s="143" t="s">
        <v>64</v>
      </c>
      <c r="H221" s="146" t="s">
        <v>18</v>
      </c>
      <c r="I221" s="146" t="s">
        <v>19</v>
      </c>
    </row>
    <row r="222" spans="1:9" ht="15.75" customHeight="1" thickBot="1">
      <c r="A222" s="166"/>
      <c r="B222" s="166"/>
      <c r="C222" s="166" t="s">
        <v>65</v>
      </c>
      <c r="D222" s="167"/>
      <c r="E222" s="166"/>
      <c r="F222" s="168">
        <v>2004</v>
      </c>
      <c r="G222" s="166"/>
      <c r="H222" s="167"/>
      <c r="I222" s="167"/>
    </row>
    <row r="223" spans="1:9" ht="15.75" customHeight="1" thickTop="1">
      <c r="A223" s="191" t="s">
        <v>298</v>
      </c>
      <c r="B223" s="173">
        <v>0</v>
      </c>
      <c r="C223" s="174">
        <v>219655.68</v>
      </c>
      <c r="D223" s="155">
        <v>0</v>
      </c>
      <c r="E223" s="155">
        <v>35181.3</v>
      </c>
      <c r="F223" s="155">
        <v>0</v>
      </c>
      <c r="G223" s="174">
        <f>C223+E223+F223</f>
        <v>254836.97999999998</v>
      </c>
      <c r="H223" s="174">
        <v>50000</v>
      </c>
      <c r="I223" s="175">
        <f>G223-H223</f>
        <v>204836.97999999998</v>
      </c>
    </row>
    <row r="224" spans="1:9" ht="15.75" customHeight="1">
      <c r="A224" s="194" t="s">
        <v>299</v>
      </c>
      <c r="B224" s="195">
        <v>456955.41</v>
      </c>
      <c r="C224" s="178">
        <v>0</v>
      </c>
      <c r="D224" s="171">
        <v>0</v>
      </c>
      <c r="E224" s="171">
        <v>225026.4</v>
      </c>
      <c r="F224" s="171">
        <v>0</v>
      </c>
      <c r="G224" s="178">
        <v>0</v>
      </c>
      <c r="H224" s="178">
        <v>0</v>
      </c>
      <c r="I224" s="179">
        <f>G224-H224</f>
        <v>0</v>
      </c>
    </row>
    <row r="225" spans="1:9" ht="15.75" customHeight="1">
      <c r="A225" s="196" t="s">
        <v>300</v>
      </c>
      <c r="B225" s="178">
        <v>0</v>
      </c>
      <c r="C225" s="178">
        <v>6381.72</v>
      </c>
      <c r="D225" s="178">
        <v>0</v>
      </c>
      <c r="E225" s="178">
        <v>316388.64</v>
      </c>
      <c r="F225" s="178">
        <v>0</v>
      </c>
      <c r="G225" s="178">
        <f>C225+E225+F225</f>
        <v>322770.36</v>
      </c>
      <c r="H225" s="178">
        <v>258216</v>
      </c>
      <c r="I225" s="179">
        <f>G225-H225</f>
        <v>64554.359999999986</v>
      </c>
    </row>
    <row r="226" spans="1:9" ht="15.75" customHeight="1">
      <c r="A226" s="197" t="s">
        <v>301</v>
      </c>
      <c r="B226" s="174">
        <v>0</v>
      </c>
      <c r="C226" s="174">
        <v>322385.08</v>
      </c>
      <c r="D226" s="174">
        <v>0</v>
      </c>
      <c r="E226" s="174">
        <v>63005</v>
      </c>
      <c r="F226" s="174">
        <v>0</v>
      </c>
      <c r="G226" s="174">
        <f>C226+E226+F226</f>
        <v>385390.08</v>
      </c>
      <c r="H226" s="174">
        <v>40000</v>
      </c>
      <c r="I226" s="175">
        <f>G226-H226</f>
        <v>345390.08</v>
      </c>
    </row>
    <row r="227" spans="1:9" ht="15.75" customHeight="1">
      <c r="A227" s="197" t="s">
        <v>302</v>
      </c>
      <c r="B227" s="174">
        <v>0</v>
      </c>
      <c r="C227" s="155">
        <v>4011.6</v>
      </c>
      <c r="D227" s="174">
        <v>0</v>
      </c>
      <c r="E227" s="174">
        <v>36430</v>
      </c>
      <c r="F227" s="174">
        <v>-5427</v>
      </c>
      <c r="G227" s="174">
        <f aca="true" t="shared" si="2" ref="G227:G267">C227+E227+F227</f>
        <v>35014.6</v>
      </c>
      <c r="H227" s="174">
        <v>28000</v>
      </c>
      <c r="I227" s="175">
        <f aca="true" t="shared" si="3" ref="I227:I269">G227-H227</f>
        <v>7014.5999999999985</v>
      </c>
    </row>
    <row r="228" spans="1:9" ht="15.75" customHeight="1">
      <c r="A228" s="197" t="s">
        <v>303</v>
      </c>
      <c r="B228" s="174">
        <v>0</v>
      </c>
      <c r="C228" s="174">
        <v>142.26</v>
      </c>
      <c r="D228" s="174">
        <v>0</v>
      </c>
      <c r="E228" s="174">
        <v>61335.99</v>
      </c>
      <c r="F228" s="174">
        <v>0</v>
      </c>
      <c r="G228" s="174">
        <f t="shared" si="2"/>
        <v>61478.25</v>
      </c>
      <c r="H228" s="174">
        <v>131</v>
      </c>
      <c r="I228" s="175">
        <f t="shared" si="3"/>
        <v>61347.25</v>
      </c>
    </row>
    <row r="229" spans="1:9" ht="15.75" customHeight="1">
      <c r="A229" s="197" t="s">
        <v>304</v>
      </c>
      <c r="B229" s="174">
        <v>0</v>
      </c>
      <c r="C229" s="174">
        <v>1844.22</v>
      </c>
      <c r="D229" s="174">
        <v>0</v>
      </c>
      <c r="E229" s="174">
        <v>89406.41</v>
      </c>
      <c r="F229" s="174">
        <v>0</v>
      </c>
      <c r="G229" s="174">
        <f t="shared" si="2"/>
        <v>91250.63</v>
      </c>
      <c r="H229" s="174">
        <v>18250</v>
      </c>
      <c r="I229" s="175">
        <f t="shared" si="3"/>
        <v>73000.63</v>
      </c>
    </row>
    <row r="230" spans="1:9" ht="15.75" customHeight="1">
      <c r="A230" s="197" t="s">
        <v>305</v>
      </c>
      <c r="B230" s="174">
        <v>0</v>
      </c>
      <c r="C230" s="174">
        <v>31204.76</v>
      </c>
      <c r="D230" s="174">
        <v>0</v>
      </c>
      <c r="E230" s="174">
        <v>0</v>
      </c>
      <c r="F230" s="174">
        <v>0</v>
      </c>
      <c r="G230" s="174">
        <f t="shared" si="2"/>
        <v>31204.76</v>
      </c>
      <c r="H230" s="174">
        <v>24964</v>
      </c>
      <c r="I230" s="175">
        <f t="shared" si="3"/>
        <v>6240.759999999998</v>
      </c>
    </row>
    <row r="231" spans="1:9" ht="15.75" customHeight="1">
      <c r="A231" s="197" t="s">
        <v>306</v>
      </c>
      <c r="B231" s="198">
        <v>0</v>
      </c>
      <c r="C231" s="155">
        <v>35064.78</v>
      </c>
      <c r="D231" s="155">
        <v>0</v>
      </c>
      <c r="E231" s="174">
        <v>0</v>
      </c>
      <c r="F231" s="174">
        <v>0</v>
      </c>
      <c r="G231" s="174">
        <f t="shared" si="2"/>
        <v>35064.78</v>
      </c>
      <c r="H231" s="174">
        <v>25000</v>
      </c>
      <c r="I231" s="175">
        <f t="shared" si="3"/>
        <v>10064.779999999999</v>
      </c>
    </row>
    <row r="232" spans="1:9" ht="15.75" customHeight="1">
      <c r="A232" s="197" t="s">
        <v>307</v>
      </c>
      <c r="B232" s="174">
        <v>0</v>
      </c>
      <c r="C232" s="174">
        <v>34897.27</v>
      </c>
      <c r="D232" s="155">
        <v>0</v>
      </c>
      <c r="E232" s="155">
        <v>125443.53</v>
      </c>
      <c r="F232" s="155">
        <v>0</v>
      </c>
      <c r="G232" s="174">
        <f t="shared" si="2"/>
        <v>160340.8</v>
      </c>
      <c r="H232" s="174">
        <v>115000</v>
      </c>
      <c r="I232" s="175">
        <f t="shared" si="3"/>
        <v>45340.79999999999</v>
      </c>
    </row>
    <row r="233" spans="1:9" ht="15.75" customHeight="1">
      <c r="A233" s="197" t="s">
        <v>308</v>
      </c>
      <c r="B233" s="174">
        <v>0</v>
      </c>
      <c r="C233" s="174">
        <v>50855.12</v>
      </c>
      <c r="D233" s="155">
        <v>0</v>
      </c>
      <c r="E233" s="155">
        <v>0</v>
      </c>
      <c r="F233" s="155">
        <v>0</v>
      </c>
      <c r="G233" s="174">
        <f t="shared" si="2"/>
        <v>50855.12</v>
      </c>
      <c r="H233" s="174">
        <v>10000</v>
      </c>
      <c r="I233" s="175">
        <f t="shared" si="3"/>
        <v>40855.12</v>
      </c>
    </row>
    <row r="234" spans="1:9" ht="15.75" customHeight="1">
      <c r="A234" s="197" t="s">
        <v>309</v>
      </c>
      <c r="B234" s="174">
        <v>0</v>
      </c>
      <c r="C234" s="174">
        <v>267472.18</v>
      </c>
      <c r="D234" s="155">
        <v>0</v>
      </c>
      <c r="E234" s="155">
        <v>42613</v>
      </c>
      <c r="F234" s="155">
        <v>0</v>
      </c>
      <c r="G234" s="174">
        <f t="shared" si="2"/>
        <v>310085.18</v>
      </c>
      <c r="H234" s="174">
        <v>232563</v>
      </c>
      <c r="I234" s="175">
        <f t="shared" si="3"/>
        <v>77522.18</v>
      </c>
    </row>
    <row r="235" spans="1:9" ht="15.75" customHeight="1">
      <c r="A235" s="197" t="s">
        <v>310</v>
      </c>
      <c r="B235" s="174">
        <v>71058.46</v>
      </c>
      <c r="C235" s="174">
        <v>0</v>
      </c>
      <c r="D235" s="155">
        <v>0</v>
      </c>
      <c r="E235" s="155">
        <v>220097</v>
      </c>
      <c r="F235" s="155">
        <v>0</v>
      </c>
      <c r="G235" s="174">
        <f>E235-B235</f>
        <v>149038.53999999998</v>
      </c>
      <c r="H235" s="174">
        <v>10000</v>
      </c>
      <c r="I235" s="175">
        <f t="shared" si="3"/>
        <v>139038.53999999998</v>
      </c>
    </row>
    <row r="236" spans="1:9" ht="15.75" customHeight="1">
      <c r="A236" s="197" t="s">
        <v>311</v>
      </c>
      <c r="B236" s="174">
        <v>0</v>
      </c>
      <c r="C236" s="174">
        <v>30458.59</v>
      </c>
      <c r="D236" s="155">
        <v>0</v>
      </c>
      <c r="E236" s="155">
        <v>0</v>
      </c>
      <c r="F236" s="155">
        <v>0</v>
      </c>
      <c r="G236" s="174">
        <f t="shared" si="2"/>
        <v>30458.59</v>
      </c>
      <c r="H236" s="174">
        <v>24000</v>
      </c>
      <c r="I236" s="175">
        <f t="shared" si="3"/>
        <v>6458.59</v>
      </c>
    </row>
    <row r="237" spans="1:9" ht="15.75" customHeight="1">
      <c r="A237" s="199" t="s">
        <v>312</v>
      </c>
      <c r="B237" s="174">
        <v>0</v>
      </c>
      <c r="C237" s="174">
        <v>0</v>
      </c>
      <c r="D237" s="155">
        <v>0</v>
      </c>
      <c r="E237" s="155">
        <v>18689.91</v>
      </c>
      <c r="F237" s="155">
        <v>0</v>
      </c>
      <c r="G237" s="174">
        <f t="shared" si="2"/>
        <v>18689.91</v>
      </c>
      <c r="H237" s="174">
        <v>462.6</v>
      </c>
      <c r="I237" s="175">
        <f t="shared" si="3"/>
        <v>18227.31</v>
      </c>
    </row>
    <row r="238" spans="1:9" ht="15.75" customHeight="1">
      <c r="A238" s="199" t="s">
        <v>313</v>
      </c>
      <c r="B238" s="174">
        <v>0</v>
      </c>
      <c r="C238" s="174">
        <v>0</v>
      </c>
      <c r="D238" s="155">
        <v>0</v>
      </c>
      <c r="E238" s="155">
        <v>205336.66</v>
      </c>
      <c r="F238" s="155">
        <v>0</v>
      </c>
      <c r="G238" s="174">
        <f t="shared" si="2"/>
        <v>205336.66</v>
      </c>
      <c r="H238" s="174">
        <v>102500</v>
      </c>
      <c r="I238" s="175">
        <f t="shared" si="3"/>
        <v>102836.66</v>
      </c>
    </row>
    <row r="239" spans="1:9" ht="15.75" customHeight="1">
      <c r="A239" s="199" t="s">
        <v>314</v>
      </c>
      <c r="B239" s="174">
        <v>0</v>
      </c>
      <c r="C239" s="174">
        <v>3824.83</v>
      </c>
      <c r="D239" s="155">
        <v>0</v>
      </c>
      <c r="E239" s="155">
        <v>0</v>
      </c>
      <c r="F239" s="155">
        <v>0</v>
      </c>
      <c r="G239" s="174">
        <f t="shared" si="2"/>
        <v>3824.83</v>
      </c>
      <c r="H239" s="174">
        <v>366</v>
      </c>
      <c r="I239" s="175">
        <f t="shared" si="3"/>
        <v>3458.83</v>
      </c>
    </row>
    <row r="240" spans="1:9" ht="15.75" customHeight="1">
      <c r="A240" s="199" t="s">
        <v>315</v>
      </c>
      <c r="B240" s="174">
        <v>0</v>
      </c>
      <c r="C240" s="174">
        <v>2678.52</v>
      </c>
      <c r="D240" s="155">
        <v>0</v>
      </c>
      <c r="E240" s="155">
        <v>10223.8</v>
      </c>
      <c r="F240" s="155">
        <v>0</v>
      </c>
      <c r="G240" s="174">
        <f t="shared" si="2"/>
        <v>12902.32</v>
      </c>
      <c r="H240" s="174">
        <v>6000</v>
      </c>
      <c r="I240" s="175">
        <f t="shared" si="3"/>
        <v>6902.32</v>
      </c>
    </row>
    <row r="241" spans="1:9" ht="15.75" customHeight="1">
      <c r="A241" s="199" t="s">
        <v>316</v>
      </c>
      <c r="B241" s="174">
        <v>0</v>
      </c>
      <c r="C241" s="174">
        <v>210044.53</v>
      </c>
      <c r="D241" s="155">
        <v>0</v>
      </c>
      <c r="E241" s="155">
        <v>0</v>
      </c>
      <c r="F241" s="155">
        <v>0</v>
      </c>
      <c r="G241" s="174">
        <f t="shared" si="2"/>
        <v>210044.53</v>
      </c>
      <c r="H241" s="174">
        <v>67375</v>
      </c>
      <c r="I241" s="175">
        <f t="shared" si="3"/>
        <v>142669.53</v>
      </c>
    </row>
    <row r="242" spans="1:9" ht="15.75" customHeight="1">
      <c r="A242" s="200" t="s">
        <v>317</v>
      </c>
      <c r="B242" s="174">
        <v>0</v>
      </c>
      <c r="C242" s="174">
        <v>56755.51</v>
      </c>
      <c r="D242" s="155">
        <v>0</v>
      </c>
      <c r="E242" s="155">
        <v>15738</v>
      </c>
      <c r="F242" s="155">
        <v>0</v>
      </c>
      <c r="G242" s="174">
        <f>C242+E242+F242</f>
        <v>72493.51000000001</v>
      </c>
      <c r="H242" s="174">
        <v>57000</v>
      </c>
      <c r="I242" s="175">
        <f t="shared" si="3"/>
        <v>15493.51000000001</v>
      </c>
    </row>
    <row r="243" spans="1:9" ht="15.75" customHeight="1">
      <c r="A243" s="199" t="s">
        <v>318</v>
      </c>
      <c r="B243" s="174">
        <v>0</v>
      </c>
      <c r="C243" s="174">
        <v>98527.1</v>
      </c>
      <c r="D243" s="155">
        <v>0</v>
      </c>
      <c r="E243" s="155">
        <v>0</v>
      </c>
      <c r="F243" s="155">
        <v>0</v>
      </c>
      <c r="G243" s="174">
        <f t="shared" si="2"/>
        <v>98527.1</v>
      </c>
      <c r="H243" s="174">
        <v>78821</v>
      </c>
      <c r="I243" s="175">
        <f t="shared" si="3"/>
        <v>19706.100000000006</v>
      </c>
    </row>
    <row r="244" spans="1:9" ht="15.75" customHeight="1">
      <c r="A244" s="199" t="s">
        <v>319</v>
      </c>
      <c r="B244" s="174">
        <v>0</v>
      </c>
      <c r="C244" s="174">
        <v>142008.09</v>
      </c>
      <c r="D244" s="155">
        <v>0</v>
      </c>
      <c r="E244" s="155">
        <v>47777.03</v>
      </c>
      <c r="F244" s="155">
        <v>0</v>
      </c>
      <c r="G244" s="174">
        <f t="shared" si="2"/>
        <v>189785.12</v>
      </c>
      <c r="H244" s="174">
        <v>151800</v>
      </c>
      <c r="I244" s="175">
        <f t="shared" si="3"/>
        <v>37985.119999999995</v>
      </c>
    </row>
    <row r="245" spans="1:9" ht="15.75">
      <c r="A245" s="200" t="s">
        <v>320</v>
      </c>
      <c r="B245" s="174">
        <v>0</v>
      </c>
      <c r="C245" s="174">
        <v>5981.99</v>
      </c>
      <c r="D245" s="155">
        <v>0</v>
      </c>
      <c r="E245" s="155">
        <v>0</v>
      </c>
      <c r="F245" s="201">
        <v>0</v>
      </c>
      <c r="G245" s="174">
        <f t="shared" si="2"/>
        <v>5981.99</v>
      </c>
      <c r="H245" s="174">
        <v>40</v>
      </c>
      <c r="I245" s="175">
        <f t="shared" si="3"/>
        <v>5941.99</v>
      </c>
    </row>
    <row r="246" spans="1:9" ht="15.75">
      <c r="A246" s="191" t="s">
        <v>321</v>
      </c>
      <c r="B246" s="174">
        <v>0</v>
      </c>
      <c r="C246" s="174">
        <v>0</v>
      </c>
      <c r="D246" s="155">
        <v>0</v>
      </c>
      <c r="E246" s="155">
        <v>158774.6</v>
      </c>
      <c r="F246" s="155">
        <v>0</v>
      </c>
      <c r="G246" s="174">
        <f>C246+E246+F246</f>
        <v>158774.6</v>
      </c>
      <c r="H246" s="174">
        <v>127020</v>
      </c>
      <c r="I246" s="175">
        <f>G246-H246</f>
        <v>31754.600000000006</v>
      </c>
    </row>
    <row r="247" spans="1:9" ht="16.5" thickBot="1">
      <c r="A247" s="202" t="s">
        <v>322</v>
      </c>
      <c r="B247" s="182">
        <v>0</v>
      </c>
      <c r="C247" s="182">
        <v>258007.59</v>
      </c>
      <c r="D247" s="162">
        <v>0</v>
      </c>
      <c r="E247" s="162">
        <v>0</v>
      </c>
      <c r="F247" s="162">
        <v>0</v>
      </c>
      <c r="G247" s="182">
        <f>C247+E247+F247</f>
        <v>258007.59</v>
      </c>
      <c r="H247" s="182">
        <v>200000</v>
      </c>
      <c r="I247" s="183">
        <f>G247-H247</f>
        <v>58007.59</v>
      </c>
    </row>
    <row r="248" spans="1:9" ht="16.5" thickTop="1">
      <c r="A248" s="203"/>
      <c r="B248" s="184"/>
      <c r="C248" s="184"/>
      <c r="D248" s="165"/>
      <c r="E248" s="165"/>
      <c r="F248" s="204"/>
      <c r="G248" s="184"/>
      <c r="H248" s="184"/>
      <c r="I248" s="184"/>
    </row>
    <row r="249" spans="1:9" ht="13.5" thickBot="1">
      <c r="A249" s="58"/>
      <c r="B249" s="58"/>
      <c r="C249" s="58"/>
      <c r="D249" s="58"/>
      <c r="E249" s="58"/>
      <c r="F249" s="58"/>
      <c r="G249" s="58"/>
      <c r="H249" s="58"/>
      <c r="I249" s="58" t="s">
        <v>76</v>
      </c>
    </row>
    <row r="250" spans="1:9" ht="14.25" thickBot="1" thickTop="1">
      <c r="A250" s="141" t="s">
        <v>2</v>
      </c>
      <c r="B250" s="438" t="s">
        <v>58</v>
      </c>
      <c r="C250" s="439"/>
      <c r="D250" s="438" t="s">
        <v>114</v>
      </c>
      <c r="E250" s="440"/>
      <c r="F250" s="439"/>
      <c r="G250" s="141" t="s">
        <v>59</v>
      </c>
      <c r="H250" s="438" t="s">
        <v>60</v>
      </c>
      <c r="I250" s="439"/>
    </row>
    <row r="251" spans="1:9" ht="15.75" customHeight="1" thickTop="1">
      <c r="A251" s="143"/>
      <c r="B251" s="144" t="s">
        <v>61</v>
      </c>
      <c r="C251" s="143" t="s">
        <v>62</v>
      </c>
      <c r="D251" s="143" t="s">
        <v>61</v>
      </c>
      <c r="E251" s="143" t="s">
        <v>115</v>
      </c>
      <c r="F251" s="143" t="s">
        <v>116</v>
      </c>
      <c r="G251" s="143" t="s">
        <v>63</v>
      </c>
      <c r="H251" s="143" t="s">
        <v>12</v>
      </c>
      <c r="I251" s="143" t="s">
        <v>117</v>
      </c>
    </row>
    <row r="252" spans="1:9" ht="15.75" customHeight="1">
      <c r="A252" s="143"/>
      <c r="B252" s="144"/>
      <c r="C252" s="143" t="s">
        <v>118</v>
      </c>
      <c r="D252" s="143"/>
      <c r="E252" s="143" t="s">
        <v>10</v>
      </c>
      <c r="F252" s="145" t="s">
        <v>119</v>
      </c>
      <c r="G252" s="143" t="s">
        <v>64</v>
      </c>
      <c r="H252" s="146" t="s">
        <v>18</v>
      </c>
      <c r="I252" s="146" t="s">
        <v>19</v>
      </c>
    </row>
    <row r="253" spans="1:9" ht="15.75" customHeight="1" thickBot="1">
      <c r="A253" s="166"/>
      <c r="B253" s="166"/>
      <c r="C253" s="166" t="s">
        <v>65</v>
      </c>
      <c r="D253" s="167"/>
      <c r="E253" s="166"/>
      <c r="F253" s="168">
        <v>2004</v>
      </c>
      <c r="G253" s="166"/>
      <c r="H253" s="167"/>
      <c r="I253" s="167"/>
    </row>
    <row r="254" spans="1:9" ht="15.75" customHeight="1" thickTop="1">
      <c r="A254" s="205" t="s">
        <v>323</v>
      </c>
      <c r="B254" s="206">
        <v>0</v>
      </c>
      <c r="C254" s="206">
        <v>57531.59</v>
      </c>
      <c r="D254" s="150">
        <v>0</v>
      </c>
      <c r="E254" s="150">
        <v>56276</v>
      </c>
      <c r="F254" s="150">
        <v>0</v>
      </c>
      <c r="G254" s="206">
        <f>C254+E254+F254</f>
        <v>113807.59</v>
      </c>
      <c r="H254" s="206">
        <v>20000</v>
      </c>
      <c r="I254" s="207">
        <f>G254-H254</f>
        <v>93807.59</v>
      </c>
    </row>
    <row r="255" spans="1:9" ht="15.75" customHeight="1">
      <c r="A255" s="194" t="s">
        <v>324</v>
      </c>
      <c r="B255" s="178">
        <v>0</v>
      </c>
      <c r="C255" s="178">
        <v>0</v>
      </c>
      <c r="D255" s="171">
        <v>0</v>
      </c>
      <c r="E255" s="171">
        <v>72556</v>
      </c>
      <c r="F255" s="171">
        <v>0</v>
      </c>
      <c r="G255" s="178">
        <f t="shared" si="2"/>
        <v>72556</v>
      </c>
      <c r="H255" s="178">
        <v>58000</v>
      </c>
      <c r="I255" s="179">
        <f t="shared" si="3"/>
        <v>14556</v>
      </c>
    </row>
    <row r="256" spans="1:9" ht="15.75" customHeight="1">
      <c r="A256" s="191" t="s">
        <v>325</v>
      </c>
      <c r="B256" s="174">
        <v>0</v>
      </c>
      <c r="C256" s="174">
        <v>87587.88</v>
      </c>
      <c r="D256" s="155">
        <v>0</v>
      </c>
      <c r="E256" s="155">
        <v>0</v>
      </c>
      <c r="F256" s="155">
        <v>0</v>
      </c>
      <c r="G256" s="174">
        <f t="shared" si="2"/>
        <v>87587.88</v>
      </c>
      <c r="H256" s="174">
        <v>70070</v>
      </c>
      <c r="I256" s="175">
        <f t="shared" si="3"/>
        <v>17517.880000000005</v>
      </c>
    </row>
    <row r="257" spans="1:9" ht="15.75" customHeight="1">
      <c r="A257" s="191" t="s">
        <v>326</v>
      </c>
      <c r="B257" s="174">
        <v>0</v>
      </c>
      <c r="C257" s="174">
        <v>373012.46</v>
      </c>
      <c r="D257" s="155">
        <v>0</v>
      </c>
      <c r="E257" s="155">
        <v>28139</v>
      </c>
      <c r="F257" s="155">
        <v>0</v>
      </c>
      <c r="G257" s="174">
        <f t="shared" si="2"/>
        <v>401151.46</v>
      </c>
      <c r="H257" s="174">
        <v>280800</v>
      </c>
      <c r="I257" s="175">
        <f t="shared" si="3"/>
        <v>120351.46000000002</v>
      </c>
    </row>
    <row r="258" spans="1:9" ht="15.75" customHeight="1">
      <c r="A258" s="191" t="s">
        <v>327</v>
      </c>
      <c r="B258" s="174">
        <v>0</v>
      </c>
      <c r="C258" s="174">
        <v>17051.23</v>
      </c>
      <c r="D258" s="155">
        <v>0</v>
      </c>
      <c r="E258" s="155">
        <v>18412.29</v>
      </c>
      <c r="F258" s="155">
        <v>0</v>
      </c>
      <c r="G258" s="174">
        <f t="shared" si="2"/>
        <v>35463.520000000004</v>
      </c>
      <c r="H258" s="174">
        <v>28000</v>
      </c>
      <c r="I258" s="175">
        <f t="shared" si="3"/>
        <v>7463.520000000004</v>
      </c>
    </row>
    <row r="259" spans="1:9" ht="15.75" customHeight="1">
      <c r="A259" s="191" t="s">
        <v>328</v>
      </c>
      <c r="B259" s="174">
        <v>0</v>
      </c>
      <c r="C259" s="174">
        <v>31733.17</v>
      </c>
      <c r="D259" s="155">
        <v>0</v>
      </c>
      <c r="E259" s="155">
        <v>255111</v>
      </c>
      <c r="F259" s="155">
        <v>0</v>
      </c>
      <c r="G259" s="174">
        <f t="shared" si="2"/>
        <v>286844.17</v>
      </c>
      <c r="H259" s="174">
        <v>57000</v>
      </c>
      <c r="I259" s="175">
        <f t="shared" si="3"/>
        <v>229844.16999999998</v>
      </c>
    </row>
    <row r="260" spans="1:9" ht="15.75" customHeight="1">
      <c r="A260" s="191" t="s">
        <v>329</v>
      </c>
      <c r="B260" s="174">
        <v>0</v>
      </c>
      <c r="C260" s="174">
        <v>2994.6</v>
      </c>
      <c r="D260" s="155">
        <v>0</v>
      </c>
      <c r="E260" s="155">
        <v>32394</v>
      </c>
      <c r="F260" s="155">
        <v>0</v>
      </c>
      <c r="G260" s="174">
        <f t="shared" si="2"/>
        <v>35388.6</v>
      </c>
      <c r="H260" s="174">
        <v>7000</v>
      </c>
      <c r="I260" s="175">
        <f t="shared" si="3"/>
        <v>28388.6</v>
      </c>
    </row>
    <row r="261" spans="1:9" ht="15.75" customHeight="1">
      <c r="A261" s="191" t="s">
        <v>330</v>
      </c>
      <c r="B261" s="174">
        <v>0</v>
      </c>
      <c r="C261" s="174">
        <v>71536.52</v>
      </c>
      <c r="D261" s="155">
        <v>0</v>
      </c>
      <c r="E261" s="155">
        <v>84092.5</v>
      </c>
      <c r="F261" s="155">
        <v>0</v>
      </c>
      <c r="G261" s="174">
        <f t="shared" si="2"/>
        <v>155629.02000000002</v>
      </c>
      <c r="H261" s="174">
        <v>55000</v>
      </c>
      <c r="I261" s="175">
        <f t="shared" si="3"/>
        <v>100629.02000000002</v>
      </c>
    </row>
    <row r="262" spans="1:9" ht="15.75" customHeight="1">
      <c r="A262" s="191" t="s">
        <v>331</v>
      </c>
      <c r="B262" s="174">
        <v>0</v>
      </c>
      <c r="C262" s="174">
        <v>221323.72</v>
      </c>
      <c r="D262" s="155">
        <v>0</v>
      </c>
      <c r="E262" s="155">
        <v>0</v>
      </c>
      <c r="F262" s="155">
        <v>0</v>
      </c>
      <c r="G262" s="174">
        <f t="shared" si="2"/>
        <v>221323.72</v>
      </c>
      <c r="H262" s="174">
        <v>177058</v>
      </c>
      <c r="I262" s="175">
        <f t="shared" si="3"/>
        <v>44265.72</v>
      </c>
    </row>
    <row r="263" spans="1:9" ht="15.75" customHeight="1">
      <c r="A263" s="208" t="s">
        <v>332</v>
      </c>
      <c r="B263" s="174">
        <v>0</v>
      </c>
      <c r="C263" s="174">
        <v>10335.46</v>
      </c>
      <c r="D263" s="155">
        <v>0</v>
      </c>
      <c r="E263" s="155">
        <v>64817</v>
      </c>
      <c r="F263" s="155">
        <v>840</v>
      </c>
      <c r="G263" s="174">
        <f t="shared" si="2"/>
        <v>75992.45999999999</v>
      </c>
      <c r="H263" s="174">
        <v>60000</v>
      </c>
      <c r="I263" s="175">
        <f t="shared" si="3"/>
        <v>15992.459999999992</v>
      </c>
    </row>
    <row r="264" spans="1:9" ht="15.75" customHeight="1">
      <c r="A264" s="208" t="s">
        <v>333</v>
      </c>
      <c r="B264" s="173">
        <v>0</v>
      </c>
      <c r="C264" s="174">
        <v>141411.84</v>
      </c>
      <c r="D264" s="155">
        <v>0</v>
      </c>
      <c r="E264" s="155">
        <v>0</v>
      </c>
      <c r="F264" s="155">
        <v>0</v>
      </c>
      <c r="G264" s="174">
        <f t="shared" si="2"/>
        <v>141411.84</v>
      </c>
      <c r="H264" s="174">
        <v>113000</v>
      </c>
      <c r="I264" s="175">
        <f t="shared" si="3"/>
        <v>28411.839999999997</v>
      </c>
    </row>
    <row r="265" spans="1:9" ht="15.75" customHeight="1">
      <c r="A265" s="191" t="s">
        <v>334</v>
      </c>
      <c r="B265" s="173">
        <v>0</v>
      </c>
      <c r="C265" s="174">
        <v>191047.48</v>
      </c>
      <c r="D265" s="155">
        <v>0</v>
      </c>
      <c r="E265" s="155">
        <v>0</v>
      </c>
      <c r="F265" s="155">
        <v>0</v>
      </c>
      <c r="G265" s="174">
        <f t="shared" si="2"/>
        <v>191047.48</v>
      </c>
      <c r="H265" s="174">
        <v>152838</v>
      </c>
      <c r="I265" s="175">
        <f t="shared" si="3"/>
        <v>38209.48000000001</v>
      </c>
    </row>
    <row r="266" spans="1:9" ht="15.75" customHeight="1">
      <c r="A266" s="191" t="s">
        <v>335</v>
      </c>
      <c r="B266" s="173">
        <v>0</v>
      </c>
      <c r="C266" s="174">
        <v>199146.3</v>
      </c>
      <c r="D266" s="155">
        <v>0</v>
      </c>
      <c r="E266" s="155">
        <v>0</v>
      </c>
      <c r="F266" s="155">
        <v>0</v>
      </c>
      <c r="G266" s="174">
        <f t="shared" si="2"/>
        <v>199146.3</v>
      </c>
      <c r="H266" s="174">
        <v>39829</v>
      </c>
      <c r="I266" s="175">
        <f t="shared" si="3"/>
        <v>159317.3</v>
      </c>
    </row>
    <row r="267" spans="1:9" ht="15.75" customHeight="1">
      <c r="A267" s="191" t="s">
        <v>336</v>
      </c>
      <c r="B267" s="173">
        <v>0</v>
      </c>
      <c r="C267" s="174">
        <v>0</v>
      </c>
      <c r="D267" s="155">
        <v>0</v>
      </c>
      <c r="E267" s="155">
        <v>937.5</v>
      </c>
      <c r="F267" s="155">
        <v>0</v>
      </c>
      <c r="G267" s="174">
        <f t="shared" si="2"/>
        <v>937.5</v>
      </c>
      <c r="H267" s="174">
        <v>398</v>
      </c>
      <c r="I267" s="175">
        <f t="shared" si="3"/>
        <v>539.5</v>
      </c>
    </row>
    <row r="268" spans="1:9" ht="15.75" customHeight="1">
      <c r="A268" s="153" t="s">
        <v>337</v>
      </c>
      <c r="B268" s="173">
        <v>0</v>
      </c>
      <c r="C268" s="174">
        <v>0</v>
      </c>
      <c r="D268" s="155">
        <v>0</v>
      </c>
      <c r="E268" s="155">
        <v>69096.35</v>
      </c>
      <c r="F268" s="155">
        <v>0</v>
      </c>
      <c r="G268" s="174">
        <f>C268+E268+F268</f>
        <v>69096.35</v>
      </c>
      <c r="H268" s="174">
        <v>20000</v>
      </c>
      <c r="I268" s="175">
        <f t="shared" si="3"/>
        <v>49096.350000000006</v>
      </c>
    </row>
    <row r="269" spans="1:9" ht="15.75" customHeight="1" thickBot="1">
      <c r="A269" s="192" t="s">
        <v>338</v>
      </c>
      <c r="B269" s="181">
        <v>0</v>
      </c>
      <c r="C269" s="162">
        <v>1640</v>
      </c>
      <c r="D269" s="162">
        <v>0</v>
      </c>
      <c r="E269" s="162">
        <v>0</v>
      </c>
      <c r="F269" s="209">
        <v>0</v>
      </c>
      <c r="G269" s="182">
        <v>1640</v>
      </c>
      <c r="H269" s="182">
        <v>0</v>
      </c>
      <c r="I269" s="183">
        <f t="shared" si="3"/>
        <v>1640</v>
      </c>
    </row>
    <row r="270" spans="1:9" ht="15.75" customHeight="1" thickTop="1">
      <c r="A270" s="193"/>
      <c r="B270" s="184"/>
      <c r="C270" s="184"/>
      <c r="D270" s="165"/>
      <c r="E270" s="165"/>
      <c r="F270" s="204"/>
      <c r="G270" s="184"/>
      <c r="H270" s="184"/>
      <c r="I270" s="184"/>
    </row>
    <row r="271" spans="1:9" ht="15.75" customHeight="1">
      <c r="A271" s="193"/>
      <c r="B271" s="184"/>
      <c r="C271" s="184"/>
      <c r="D271" s="165"/>
      <c r="E271" s="165"/>
      <c r="F271" s="204"/>
      <c r="G271" s="184"/>
      <c r="H271" s="184"/>
      <c r="I271" s="184"/>
    </row>
    <row r="272" spans="1:9" ht="15.75" customHeight="1">
      <c r="A272" s="193"/>
      <c r="B272" s="184"/>
      <c r="C272" s="184"/>
      <c r="D272" s="165"/>
      <c r="E272" s="165"/>
      <c r="F272" s="204"/>
      <c r="G272" s="184"/>
      <c r="H272" s="184"/>
      <c r="I272" s="184"/>
    </row>
    <row r="273" spans="1:9" ht="15.75" customHeight="1">
      <c r="A273" s="193"/>
      <c r="B273" s="184"/>
      <c r="C273" s="184"/>
      <c r="D273" s="165"/>
      <c r="E273" s="165"/>
      <c r="F273" s="204"/>
      <c r="G273" s="184"/>
      <c r="H273" s="184"/>
      <c r="I273" s="184"/>
    </row>
    <row r="274" spans="1:9" ht="15.75" customHeight="1">
      <c r="A274" s="193"/>
      <c r="B274" s="184"/>
      <c r="C274" s="184"/>
      <c r="D274" s="165"/>
      <c r="E274" s="165"/>
      <c r="F274" s="204"/>
      <c r="G274" s="184"/>
      <c r="H274" s="184"/>
      <c r="I274" s="184"/>
    </row>
    <row r="275" spans="1:9" ht="15.75" customHeight="1">
      <c r="A275" s="193"/>
      <c r="B275" s="184"/>
      <c r="C275" s="184"/>
      <c r="D275" s="165"/>
      <c r="E275" s="165"/>
      <c r="F275" s="204"/>
      <c r="G275" s="184"/>
      <c r="H275" s="184"/>
      <c r="I275" s="184"/>
    </row>
    <row r="276" spans="1:9" ht="15.75" customHeight="1">
      <c r="A276" s="193"/>
      <c r="B276" s="184"/>
      <c r="C276" s="184"/>
      <c r="D276" s="165"/>
      <c r="E276" s="165"/>
      <c r="F276" s="204"/>
      <c r="G276" s="184"/>
      <c r="H276" s="184"/>
      <c r="I276" s="184"/>
    </row>
    <row r="277" spans="1:9" ht="15.75" customHeight="1">
      <c r="A277" s="193"/>
      <c r="B277" s="184"/>
      <c r="C277" s="184"/>
      <c r="D277" s="165"/>
      <c r="E277" s="165"/>
      <c r="F277" s="204"/>
      <c r="G277" s="184"/>
      <c r="H277" s="184"/>
      <c r="I277" s="184"/>
    </row>
    <row r="278" spans="1:9" ht="15.75" customHeight="1">
      <c r="A278" s="193"/>
      <c r="B278" s="184"/>
      <c r="C278" s="184"/>
      <c r="D278" s="165"/>
      <c r="E278" s="165"/>
      <c r="F278" s="204"/>
      <c r="G278" s="184"/>
      <c r="H278" s="184"/>
      <c r="I278" s="184"/>
    </row>
    <row r="279" spans="1:9" ht="15.75" customHeight="1">
      <c r="A279" s="193"/>
      <c r="B279" s="184"/>
      <c r="C279" s="184"/>
      <c r="D279" s="165"/>
      <c r="E279" s="165"/>
      <c r="F279" s="204"/>
      <c r="G279" s="184"/>
      <c r="H279" s="184"/>
      <c r="I279" s="184"/>
    </row>
    <row r="280" ht="15.75" customHeight="1" thickBot="1">
      <c r="K280" t="s">
        <v>76</v>
      </c>
    </row>
    <row r="281" spans="1:11" ht="15.75" customHeight="1" thickBot="1" thickTop="1">
      <c r="A281" s="210" t="s">
        <v>2</v>
      </c>
      <c r="B281" s="435" t="s">
        <v>28</v>
      </c>
      <c r="C281" s="436"/>
      <c r="D281" s="436"/>
      <c r="E281" s="437"/>
      <c r="F281" s="211" t="s">
        <v>42</v>
      </c>
      <c r="G281" s="211" t="s">
        <v>42</v>
      </c>
      <c r="H281" s="212" t="s">
        <v>339</v>
      </c>
      <c r="I281" s="211" t="s">
        <v>42</v>
      </c>
      <c r="J281" s="213" t="s">
        <v>44</v>
      </c>
      <c r="K281" s="211" t="s">
        <v>340</v>
      </c>
    </row>
    <row r="282" spans="1:11" ht="15.75" customHeight="1" thickTop="1">
      <c r="A282" s="65"/>
      <c r="B282" s="214" t="s">
        <v>67</v>
      </c>
      <c r="C282" s="215" t="s">
        <v>68</v>
      </c>
      <c r="D282" s="215" t="s">
        <v>35</v>
      </c>
      <c r="E282" s="216" t="s">
        <v>341</v>
      </c>
      <c r="F282" s="216" t="s">
        <v>342</v>
      </c>
      <c r="G282" s="216" t="s">
        <v>32</v>
      </c>
      <c r="H282" s="217" t="s">
        <v>69</v>
      </c>
      <c r="I282" s="217" t="s">
        <v>343</v>
      </c>
      <c r="J282" s="128" t="s">
        <v>53</v>
      </c>
      <c r="K282" s="216" t="s">
        <v>344</v>
      </c>
    </row>
    <row r="283" spans="1:11" ht="15.75" customHeight="1" thickBot="1">
      <c r="A283" s="218"/>
      <c r="B283" s="214" t="s">
        <v>70</v>
      </c>
      <c r="C283" s="214" t="s">
        <v>71</v>
      </c>
      <c r="D283" s="214" t="s">
        <v>38</v>
      </c>
      <c r="E283" s="216" t="s">
        <v>345</v>
      </c>
      <c r="F283" s="216" t="s">
        <v>346</v>
      </c>
      <c r="G283" s="216" t="s">
        <v>37</v>
      </c>
      <c r="H283" s="217"/>
      <c r="I283" s="214"/>
      <c r="J283" s="128"/>
      <c r="K283" s="216" t="s">
        <v>57</v>
      </c>
    </row>
    <row r="284" spans="1:11" ht="15.75" customHeight="1" thickTop="1">
      <c r="A284" s="148" t="s">
        <v>120</v>
      </c>
      <c r="B284" s="219">
        <v>731701.77</v>
      </c>
      <c r="C284" s="206">
        <v>0</v>
      </c>
      <c r="D284" s="206">
        <v>0</v>
      </c>
      <c r="E284" s="206">
        <v>0</v>
      </c>
      <c r="F284" s="206">
        <v>0</v>
      </c>
      <c r="G284" s="206">
        <v>80</v>
      </c>
      <c r="H284" s="206">
        <v>0</v>
      </c>
      <c r="I284" s="206">
        <v>0</v>
      </c>
      <c r="J284" s="206">
        <v>0</v>
      </c>
      <c r="K284" s="207">
        <v>80</v>
      </c>
    </row>
    <row r="285" spans="1:11" ht="15.75" customHeight="1">
      <c r="A285" s="153" t="s">
        <v>121</v>
      </c>
      <c r="B285" s="173">
        <v>34991.89</v>
      </c>
      <c r="C285" s="174">
        <v>0</v>
      </c>
      <c r="D285" s="174">
        <v>0</v>
      </c>
      <c r="E285" s="174">
        <v>0</v>
      </c>
      <c r="F285" s="174">
        <v>0</v>
      </c>
      <c r="G285" s="174">
        <v>19360</v>
      </c>
      <c r="H285" s="174">
        <v>0</v>
      </c>
      <c r="I285" s="174">
        <v>0</v>
      </c>
      <c r="J285" s="174">
        <v>0</v>
      </c>
      <c r="K285" s="175">
        <v>19360</v>
      </c>
    </row>
    <row r="286" spans="1:11" ht="15.75" customHeight="1">
      <c r="A286" s="153" t="s">
        <v>122</v>
      </c>
      <c r="B286" s="173">
        <v>0</v>
      </c>
      <c r="C286" s="174">
        <v>0</v>
      </c>
      <c r="D286" s="174">
        <v>0</v>
      </c>
      <c r="E286" s="174">
        <v>0</v>
      </c>
      <c r="F286" s="174">
        <v>0</v>
      </c>
      <c r="G286" s="174">
        <v>3870</v>
      </c>
      <c r="H286" s="174">
        <v>0</v>
      </c>
      <c r="I286" s="174">
        <v>0</v>
      </c>
      <c r="J286" s="174">
        <v>0</v>
      </c>
      <c r="K286" s="175">
        <v>3870</v>
      </c>
    </row>
    <row r="287" spans="1:11" ht="15.75" customHeight="1">
      <c r="A287" s="153" t="s">
        <v>123</v>
      </c>
      <c r="B287" s="173">
        <v>209004.79</v>
      </c>
      <c r="C287" s="174">
        <v>0</v>
      </c>
      <c r="D287" s="174">
        <v>0</v>
      </c>
      <c r="E287" s="174">
        <v>0</v>
      </c>
      <c r="F287" s="174">
        <v>0</v>
      </c>
      <c r="G287" s="174">
        <v>13020</v>
      </c>
      <c r="H287" s="174">
        <v>0</v>
      </c>
      <c r="I287" s="174">
        <v>0</v>
      </c>
      <c r="J287" s="174">
        <v>0</v>
      </c>
      <c r="K287" s="175">
        <v>13020</v>
      </c>
    </row>
    <row r="288" spans="1:11" ht="15.75" customHeight="1">
      <c r="A288" s="153" t="s">
        <v>124</v>
      </c>
      <c r="B288" s="154">
        <v>907606.86</v>
      </c>
      <c r="C288" s="174">
        <v>0</v>
      </c>
      <c r="D288" s="174">
        <v>0</v>
      </c>
      <c r="E288" s="174">
        <v>0</v>
      </c>
      <c r="F288" s="174">
        <v>0</v>
      </c>
      <c r="G288" s="174">
        <v>0</v>
      </c>
      <c r="H288" s="174">
        <v>0</v>
      </c>
      <c r="I288" s="174">
        <v>0</v>
      </c>
      <c r="J288" s="174">
        <v>0</v>
      </c>
      <c r="K288" s="175">
        <v>0</v>
      </c>
    </row>
    <row r="289" spans="1:11" ht="15.75" customHeight="1">
      <c r="A289" s="158" t="s">
        <v>125</v>
      </c>
      <c r="B289" s="173">
        <v>0</v>
      </c>
      <c r="C289" s="174">
        <v>0</v>
      </c>
      <c r="D289" s="174">
        <v>0</v>
      </c>
      <c r="E289" s="174">
        <v>0</v>
      </c>
      <c r="F289" s="174">
        <v>0</v>
      </c>
      <c r="G289" s="174">
        <v>0</v>
      </c>
      <c r="H289" s="174">
        <v>0</v>
      </c>
      <c r="I289" s="174">
        <v>0</v>
      </c>
      <c r="J289" s="174">
        <v>0</v>
      </c>
      <c r="K289" s="175">
        <v>0</v>
      </c>
    </row>
    <row r="290" spans="1:11" ht="15.75" customHeight="1">
      <c r="A290" s="158" t="s">
        <v>126</v>
      </c>
      <c r="B290" s="173">
        <v>0</v>
      </c>
      <c r="C290" s="174">
        <v>0</v>
      </c>
      <c r="D290" s="174">
        <v>0</v>
      </c>
      <c r="E290" s="174">
        <v>0</v>
      </c>
      <c r="F290" s="174">
        <v>0</v>
      </c>
      <c r="G290" s="174">
        <v>0</v>
      </c>
      <c r="H290" s="174">
        <v>0</v>
      </c>
      <c r="I290" s="174">
        <v>0</v>
      </c>
      <c r="J290" s="174">
        <v>0</v>
      </c>
      <c r="K290" s="175">
        <v>0</v>
      </c>
    </row>
    <row r="291" spans="1:11" ht="15.75" customHeight="1">
      <c r="A291" s="158" t="s">
        <v>127</v>
      </c>
      <c r="B291" s="173">
        <v>0</v>
      </c>
      <c r="C291" s="174">
        <v>0</v>
      </c>
      <c r="D291" s="174">
        <v>0</v>
      </c>
      <c r="E291" s="174">
        <v>0</v>
      </c>
      <c r="F291" s="174">
        <v>0</v>
      </c>
      <c r="G291" s="174">
        <v>0</v>
      </c>
      <c r="H291" s="174">
        <v>0</v>
      </c>
      <c r="I291" s="174">
        <v>0</v>
      </c>
      <c r="J291" s="174">
        <v>5362</v>
      </c>
      <c r="K291" s="175">
        <v>5362</v>
      </c>
    </row>
    <row r="292" spans="1:11" ht="15.75" customHeight="1">
      <c r="A292" s="158" t="s">
        <v>128</v>
      </c>
      <c r="B292" s="173">
        <v>0</v>
      </c>
      <c r="C292" s="174">
        <v>0</v>
      </c>
      <c r="D292" s="174">
        <v>0</v>
      </c>
      <c r="E292" s="174">
        <v>0</v>
      </c>
      <c r="F292" s="174">
        <v>0</v>
      </c>
      <c r="G292" s="174">
        <v>0</v>
      </c>
      <c r="H292" s="174">
        <v>0</v>
      </c>
      <c r="I292" s="174">
        <v>0</v>
      </c>
      <c r="J292" s="174">
        <v>0</v>
      </c>
      <c r="K292" s="175">
        <v>0</v>
      </c>
    </row>
    <row r="293" spans="1:11" ht="15.75" customHeight="1">
      <c r="A293" s="158" t="s">
        <v>129</v>
      </c>
      <c r="B293" s="173">
        <v>95929</v>
      </c>
      <c r="C293" s="174">
        <v>0</v>
      </c>
      <c r="D293" s="174">
        <v>0</v>
      </c>
      <c r="E293" s="174">
        <v>0</v>
      </c>
      <c r="F293" s="155">
        <v>8100</v>
      </c>
      <c r="G293" s="155">
        <v>600</v>
      </c>
      <c r="H293" s="174">
        <v>0</v>
      </c>
      <c r="I293" s="174">
        <v>0</v>
      </c>
      <c r="J293" s="174">
        <v>0</v>
      </c>
      <c r="K293" s="175">
        <v>8700</v>
      </c>
    </row>
    <row r="294" spans="1:11" ht="15.75" customHeight="1">
      <c r="A294" s="158" t="s">
        <v>130</v>
      </c>
      <c r="B294" s="173">
        <v>0</v>
      </c>
      <c r="C294" s="174">
        <v>0</v>
      </c>
      <c r="D294" s="174">
        <v>0</v>
      </c>
      <c r="E294" s="174">
        <v>0</v>
      </c>
      <c r="F294" s="174">
        <v>0</v>
      </c>
      <c r="G294" s="155">
        <v>4129.8</v>
      </c>
      <c r="H294" s="174">
        <v>0</v>
      </c>
      <c r="I294" s="174">
        <v>0</v>
      </c>
      <c r="J294" s="174">
        <v>0</v>
      </c>
      <c r="K294" s="175">
        <v>4129.8</v>
      </c>
    </row>
    <row r="295" spans="1:11" ht="15.75" customHeight="1">
      <c r="A295" s="158" t="s">
        <v>131</v>
      </c>
      <c r="B295" s="173">
        <v>55949.11</v>
      </c>
      <c r="C295" s="174">
        <v>0</v>
      </c>
      <c r="D295" s="174">
        <v>0</v>
      </c>
      <c r="E295" s="174">
        <v>0</v>
      </c>
      <c r="F295" s="174">
        <v>0</v>
      </c>
      <c r="G295" s="155">
        <v>8951</v>
      </c>
      <c r="H295" s="174">
        <v>0</v>
      </c>
      <c r="I295" s="174">
        <v>0</v>
      </c>
      <c r="J295" s="174">
        <v>109.02</v>
      </c>
      <c r="K295" s="175">
        <v>9060.02</v>
      </c>
    </row>
    <row r="296" spans="1:11" ht="15.75" customHeight="1">
      <c r="A296" s="158" t="s">
        <v>132</v>
      </c>
      <c r="B296" s="173">
        <v>295587</v>
      </c>
      <c r="C296" s="174">
        <v>606032.2</v>
      </c>
      <c r="D296" s="174">
        <v>0</v>
      </c>
      <c r="E296" s="174">
        <v>0</v>
      </c>
      <c r="F296" s="174">
        <v>0</v>
      </c>
      <c r="G296" s="174">
        <v>0</v>
      </c>
      <c r="H296" s="174">
        <v>0</v>
      </c>
      <c r="I296" s="174">
        <v>0</v>
      </c>
      <c r="J296" s="174">
        <v>1</v>
      </c>
      <c r="K296" s="175">
        <v>1</v>
      </c>
    </row>
    <row r="297" spans="1:11" ht="15.75" customHeight="1">
      <c r="A297" s="158" t="s">
        <v>133</v>
      </c>
      <c r="B297" s="173">
        <v>0</v>
      </c>
      <c r="C297" s="174">
        <v>0</v>
      </c>
      <c r="D297" s="174">
        <v>0</v>
      </c>
      <c r="E297" s="174">
        <v>0</v>
      </c>
      <c r="F297" s="174">
        <v>0</v>
      </c>
      <c r="G297" s="174">
        <v>0</v>
      </c>
      <c r="H297" s="174">
        <v>0</v>
      </c>
      <c r="I297" s="174">
        <v>0</v>
      </c>
      <c r="J297" s="174">
        <v>0</v>
      </c>
      <c r="K297" s="175">
        <v>0</v>
      </c>
    </row>
    <row r="298" spans="1:11" ht="15.75" customHeight="1">
      <c r="A298" s="153" t="s">
        <v>134</v>
      </c>
      <c r="B298" s="173">
        <v>44172.1</v>
      </c>
      <c r="C298" s="174">
        <v>1039984.43</v>
      </c>
      <c r="D298" s="174">
        <v>259398.57</v>
      </c>
      <c r="E298" s="174">
        <v>0</v>
      </c>
      <c r="F298" s="174">
        <v>0</v>
      </c>
      <c r="G298" s="174">
        <v>0</v>
      </c>
      <c r="H298" s="174">
        <f>D298</f>
        <v>259398.57</v>
      </c>
      <c r="I298" s="174">
        <v>0</v>
      </c>
      <c r="J298" s="174">
        <v>0</v>
      </c>
      <c r="K298" s="175">
        <v>-259398.57</v>
      </c>
    </row>
    <row r="299" spans="1:11" ht="15.75" customHeight="1">
      <c r="A299" s="153" t="s">
        <v>135</v>
      </c>
      <c r="B299" s="173">
        <v>7707342.62</v>
      </c>
      <c r="C299" s="174">
        <v>0</v>
      </c>
      <c r="D299" s="174">
        <v>0</v>
      </c>
      <c r="E299" s="174">
        <v>0</v>
      </c>
      <c r="F299" s="174">
        <v>0</v>
      </c>
      <c r="G299" s="174">
        <v>0</v>
      </c>
      <c r="H299" s="174">
        <v>0</v>
      </c>
      <c r="I299" s="174">
        <v>0</v>
      </c>
      <c r="J299" s="174">
        <v>0</v>
      </c>
      <c r="K299" s="175">
        <v>0</v>
      </c>
    </row>
    <row r="300" spans="1:11" ht="15.75" customHeight="1">
      <c r="A300" s="153" t="s">
        <v>136</v>
      </c>
      <c r="B300" s="173">
        <v>0</v>
      </c>
      <c r="C300" s="174">
        <v>0</v>
      </c>
      <c r="D300" s="174">
        <v>0</v>
      </c>
      <c r="E300" s="174">
        <v>0</v>
      </c>
      <c r="F300" s="174">
        <v>470000</v>
      </c>
      <c r="G300" s="174">
        <v>41</v>
      </c>
      <c r="H300" s="174">
        <v>0</v>
      </c>
      <c r="I300" s="174">
        <v>0</v>
      </c>
      <c r="J300" s="174">
        <v>0</v>
      </c>
      <c r="K300" s="175">
        <v>470041</v>
      </c>
    </row>
    <row r="301" spans="1:11" ht="15.75" customHeight="1">
      <c r="A301" s="153" t="s">
        <v>137</v>
      </c>
      <c r="B301" s="173">
        <v>126050.99</v>
      </c>
      <c r="C301" s="174">
        <v>297887.35</v>
      </c>
      <c r="D301" s="174">
        <v>0</v>
      </c>
      <c r="E301" s="174">
        <v>0</v>
      </c>
      <c r="F301" s="174">
        <v>0</v>
      </c>
      <c r="G301" s="174">
        <v>9156</v>
      </c>
      <c r="H301" s="174">
        <v>0</v>
      </c>
      <c r="I301" s="174">
        <v>0</v>
      </c>
      <c r="J301" s="174">
        <v>0</v>
      </c>
      <c r="K301" s="175">
        <v>9156</v>
      </c>
    </row>
    <row r="302" spans="1:11" ht="15.75" customHeight="1">
      <c r="A302" s="153" t="s">
        <v>138</v>
      </c>
      <c r="B302" s="173">
        <v>247283.66</v>
      </c>
      <c r="C302" s="174">
        <v>0</v>
      </c>
      <c r="D302" s="174">
        <v>0</v>
      </c>
      <c r="E302" s="174">
        <v>0</v>
      </c>
      <c r="F302" s="174">
        <v>0</v>
      </c>
      <c r="G302" s="174">
        <v>0</v>
      </c>
      <c r="H302" s="174">
        <v>0</v>
      </c>
      <c r="I302" s="174">
        <v>0</v>
      </c>
      <c r="J302" s="174">
        <v>0</v>
      </c>
      <c r="K302" s="175">
        <v>0</v>
      </c>
    </row>
    <row r="303" spans="1:11" ht="15.75" customHeight="1">
      <c r="A303" s="153" t="s">
        <v>139</v>
      </c>
      <c r="B303" s="173">
        <v>11897.65</v>
      </c>
      <c r="C303" s="174">
        <v>0</v>
      </c>
      <c r="D303" s="174">
        <v>0</v>
      </c>
      <c r="E303" s="174">
        <v>0</v>
      </c>
      <c r="F303" s="174">
        <v>5254.5</v>
      </c>
      <c r="G303" s="174">
        <v>44</v>
      </c>
      <c r="H303" s="174">
        <v>0</v>
      </c>
      <c r="I303" s="174">
        <v>0</v>
      </c>
      <c r="J303" s="174">
        <v>0</v>
      </c>
      <c r="K303" s="175">
        <v>5298.5</v>
      </c>
    </row>
    <row r="304" spans="1:11" ht="15.75" customHeight="1">
      <c r="A304" s="153" t="s">
        <v>140</v>
      </c>
      <c r="B304" s="173">
        <v>34033.4</v>
      </c>
      <c r="C304" s="174">
        <v>0</v>
      </c>
      <c r="D304" s="174">
        <v>0</v>
      </c>
      <c r="E304" s="174">
        <v>0</v>
      </c>
      <c r="F304" s="174">
        <v>0</v>
      </c>
      <c r="G304" s="174">
        <v>36432</v>
      </c>
      <c r="H304" s="174">
        <v>0</v>
      </c>
      <c r="I304" s="174">
        <v>0</v>
      </c>
      <c r="J304" s="174">
        <v>0</v>
      </c>
      <c r="K304" s="175">
        <v>36432</v>
      </c>
    </row>
    <row r="305" spans="1:11" ht="15.75" customHeight="1" thickBot="1">
      <c r="A305" s="160" t="s">
        <v>141</v>
      </c>
      <c r="B305" s="181">
        <v>14565</v>
      </c>
      <c r="C305" s="182">
        <v>240003.93</v>
      </c>
      <c r="D305" s="182">
        <v>0</v>
      </c>
      <c r="E305" s="182">
        <v>0</v>
      </c>
      <c r="F305" s="182">
        <v>0</v>
      </c>
      <c r="G305" s="182">
        <v>3500</v>
      </c>
      <c r="H305" s="182">
        <v>0</v>
      </c>
      <c r="I305" s="182">
        <v>0</v>
      </c>
      <c r="J305" s="182">
        <v>0</v>
      </c>
      <c r="K305" s="183">
        <v>3500</v>
      </c>
    </row>
    <row r="306" spans="1:12" ht="15.75" customHeight="1" thickTop="1">
      <c r="A306" s="220"/>
      <c r="B306" s="221"/>
      <c r="C306" s="221"/>
      <c r="D306" s="221"/>
      <c r="E306" s="221"/>
      <c r="F306" s="221"/>
      <c r="G306" s="221"/>
      <c r="H306" s="221"/>
      <c r="I306" s="221"/>
      <c r="J306" s="221"/>
      <c r="K306" s="221"/>
      <c r="L306" s="159"/>
    </row>
    <row r="307" spans="1:11" ht="15.75" customHeight="1">
      <c r="A307" s="164"/>
      <c r="B307" s="184"/>
      <c r="C307" s="184"/>
      <c r="D307" s="184"/>
      <c r="E307" s="184"/>
      <c r="F307" s="184"/>
      <c r="G307" s="184"/>
      <c r="H307" s="184"/>
      <c r="I307" s="184"/>
      <c r="J307" s="184"/>
      <c r="K307" s="184"/>
    </row>
    <row r="308" spans="1:11" ht="15.75" customHeight="1">
      <c r="A308" s="164"/>
      <c r="B308" s="184"/>
      <c r="C308" s="184"/>
      <c r="D308" s="184"/>
      <c r="E308" s="184"/>
      <c r="F308" s="184"/>
      <c r="G308" s="184"/>
      <c r="H308" s="184"/>
      <c r="I308" s="184"/>
      <c r="J308" s="184"/>
      <c r="K308" s="184"/>
    </row>
    <row r="309" spans="1:11" ht="15.75" customHeight="1">
      <c r="A309" s="164"/>
      <c r="B309" s="184"/>
      <c r="C309" s="184"/>
      <c r="D309" s="184"/>
      <c r="E309" s="184"/>
      <c r="F309" s="184"/>
      <c r="G309" s="184"/>
      <c r="H309" s="184"/>
      <c r="I309" s="184"/>
      <c r="J309" s="184"/>
      <c r="K309" s="184"/>
    </row>
    <row r="310" spans="1:11" ht="15.75" customHeight="1">
      <c r="A310" s="164"/>
      <c r="B310" s="184"/>
      <c r="C310" s="184"/>
      <c r="D310" s="184"/>
      <c r="E310" s="184"/>
      <c r="F310" s="184"/>
      <c r="G310" s="184"/>
      <c r="H310" s="184"/>
      <c r="I310" s="184"/>
      <c r="J310" s="184"/>
      <c r="K310" s="184"/>
    </row>
    <row r="311" ht="15.75" customHeight="1" thickBot="1">
      <c r="K311" t="s">
        <v>76</v>
      </c>
    </row>
    <row r="312" spans="1:11" ht="15.75" customHeight="1" thickBot="1" thickTop="1">
      <c r="A312" s="210" t="s">
        <v>2</v>
      </c>
      <c r="B312" s="435" t="s">
        <v>28</v>
      </c>
      <c r="C312" s="436"/>
      <c r="D312" s="436"/>
      <c r="E312" s="437"/>
      <c r="F312" s="211" t="s">
        <v>42</v>
      </c>
      <c r="G312" s="211" t="s">
        <v>42</v>
      </c>
      <c r="H312" s="212" t="s">
        <v>339</v>
      </c>
      <c r="I312" s="211" t="s">
        <v>42</v>
      </c>
      <c r="J312" s="213" t="s">
        <v>44</v>
      </c>
      <c r="K312" s="211" t="s">
        <v>340</v>
      </c>
    </row>
    <row r="313" spans="1:11" ht="15.75" customHeight="1" thickTop="1">
      <c r="A313" s="65"/>
      <c r="B313" s="214" t="s">
        <v>67</v>
      </c>
      <c r="C313" s="215" t="s">
        <v>68</v>
      </c>
      <c r="D313" s="215" t="s">
        <v>35</v>
      </c>
      <c r="E313" s="216" t="s">
        <v>341</v>
      </c>
      <c r="F313" s="216" t="s">
        <v>342</v>
      </c>
      <c r="G313" s="216" t="s">
        <v>32</v>
      </c>
      <c r="H313" s="217" t="s">
        <v>69</v>
      </c>
      <c r="I313" s="217" t="s">
        <v>343</v>
      </c>
      <c r="J313" s="128" t="s">
        <v>53</v>
      </c>
      <c r="K313" s="216" t="s">
        <v>344</v>
      </c>
    </row>
    <row r="314" spans="1:11" ht="15.75" customHeight="1" thickBot="1">
      <c r="A314" s="222"/>
      <c r="B314" s="223" t="s">
        <v>70</v>
      </c>
      <c r="C314" s="223" t="s">
        <v>71</v>
      </c>
      <c r="D314" s="223" t="s">
        <v>38</v>
      </c>
      <c r="E314" s="224" t="s">
        <v>345</v>
      </c>
      <c r="F314" s="224" t="s">
        <v>346</v>
      </c>
      <c r="G314" s="224" t="s">
        <v>37</v>
      </c>
      <c r="H314" s="225"/>
      <c r="I314" s="223"/>
      <c r="J314" s="226"/>
      <c r="K314" s="224" t="s">
        <v>57</v>
      </c>
    </row>
    <row r="315" spans="1:11" ht="15.75" customHeight="1" thickTop="1">
      <c r="A315" s="148" t="s">
        <v>142</v>
      </c>
      <c r="B315" s="177">
        <v>644119.8</v>
      </c>
      <c r="C315" s="178">
        <v>0</v>
      </c>
      <c r="D315" s="178">
        <v>0</v>
      </c>
      <c r="E315" s="178">
        <v>0</v>
      </c>
      <c r="F315" s="178">
        <v>0</v>
      </c>
      <c r="G315" s="178">
        <v>0</v>
      </c>
      <c r="H315" s="178">
        <v>0</v>
      </c>
      <c r="I315" s="178">
        <v>0</v>
      </c>
      <c r="J315" s="178">
        <v>0</v>
      </c>
      <c r="K315" s="179">
        <v>0</v>
      </c>
    </row>
    <row r="316" spans="1:11" ht="15.75" customHeight="1">
      <c r="A316" s="153" t="s">
        <v>143</v>
      </c>
      <c r="B316" s="173">
        <v>0</v>
      </c>
      <c r="C316" s="174">
        <v>0</v>
      </c>
      <c r="D316" s="174">
        <v>0</v>
      </c>
      <c r="E316" s="174">
        <v>0</v>
      </c>
      <c r="F316" s="174">
        <v>0</v>
      </c>
      <c r="G316" s="174">
        <v>0</v>
      </c>
      <c r="H316" s="174">
        <v>0</v>
      </c>
      <c r="I316" s="174">
        <v>0</v>
      </c>
      <c r="J316" s="174">
        <v>0</v>
      </c>
      <c r="K316" s="175">
        <v>0</v>
      </c>
    </row>
    <row r="317" spans="1:11" ht="15.75" customHeight="1">
      <c r="A317" s="153" t="s">
        <v>144</v>
      </c>
      <c r="B317" s="173">
        <v>0</v>
      </c>
      <c r="C317" s="174">
        <v>0</v>
      </c>
      <c r="D317" s="174">
        <v>0</v>
      </c>
      <c r="E317" s="174">
        <v>0</v>
      </c>
      <c r="F317" s="174">
        <v>0</v>
      </c>
      <c r="G317" s="174">
        <v>0</v>
      </c>
      <c r="H317" s="174">
        <v>0</v>
      </c>
      <c r="I317" s="174">
        <v>0</v>
      </c>
      <c r="J317" s="174">
        <v>0</v>
      </c>
      <c r="K317" s="175">
        <v>0</v>
      </c>
    </row>
    <row r="318" spans="1:11" ht="15.75" customHeight="1">
      <c r="A318" s="153" t="s">
        <v>145</v>
      </c>
      <c r="B318" s="173">
        <v>0</v>
      </c>
      <c r="C318" s="174">
        <v>0</v>
      </c>
      <c r="D318" s="174">
        <v>0</v>
      </c>
      <c r="E318" s="174">
        <v>0</v>
      </c>
      <c r="F318" s="174">
        <v>0</v>
      </c>
      <c r="G318" s="174">
        <v>0</v>
      </c>
      <c r="H318" s="174">
        <v>0</v>
      </c>
      <c r="I318" s="174">
        <v>0</v>
      </c>
      <c r="J318" s="174">
        <v>0</v>
      </c>
      <c r="K318" s="175">
        <v>0</v>
      </c>
    </row>
    <row r="319" spans="1:11" ht="15.75" customHeight="1">
      <c r="A319" s="153" t="s">
        <v>146</v>
      </c>
      <c r="B319" s="173">
        <v>0</v>
      </c>
      <c r="C319" s="174">
        <v>30331.82</v>
      </c>
      <c r="D319" s="174">
        <v>0</v>
      </c>
      <c r="E319" s="174">
        <v>0</v>
      </c>
      <c r="F319" s="174">
        <v>0</v>
      </c>
      <c r="G319" s="174">
        <v>0</v>
      </c>
      <c r="H319" s="174">
        <v>0</v>
      </c>
      <c r="I319" s="174">
        <v>0</v>
      </c>
      <c r="J319" s="174">
        <v>0</v>
      </c>
      <c r="K319" s="175">
        <v>0</v>
      </c>
    </row>
    <row r="320" spans="1:11" ht="15.75" customHeight="1">
      <c r="A320" s="153" t="s">
        <v>147</v>
      </c>
      <c r="B320" s="173">
        <v>0</v>
      </c>
      <c r="C320" s="174">
        <v>0</v>
      </c>
      <c r="D320" s="174">
        <v>0</v>
      </c>
      <c r="E320" s="174">
        <v>0</v>
      </c>
      <c r="F320" s="174">
        <v>0</v>
      </c>
      <c r="G320" s="174">
        <v>0</v>
      </c>
      <c r="H320" s="174">
        <v>0</v>
      </c>
      <c r="I320" s="174">
        <v>0</v>
      </c>
      <c r="J320" s="174">
        <v>0</v>
      </c>
      <c r="K320" s="175">
        <v>0</v>
      </c>
    </row>
    <row r="321" spans="1:11" ht="15.75" customHeight="1">
      <c r="A321" s="153" t="s">
        <v>148</v>
      </c>
      <c r="B321" s="173">
        <v>0</v>
      </c>
      <c r="C321" s="174">
        <v>0</v>
      </c>
      <c r="D321" s="174">
        <v>0</v>
      </c>
      <c r="E321" s="174">
        <v>0</v>
      </c>
      <c r="F321" s="174">
        <v>0</v>
      </c>
      <c r="G321" s="174">
        <v>4350</v>
      </c>
      <c r="H321" s="174">
        <v>0</v>
      </c>
      <c r="I321" s="174">
        <v>0</v>
      </c>
      <c r="J321" s="174">
        <v>0</v>
      </c>
      <c r="K321" s="175">
        <v>4350</v>
      </c>
    </row>
    <row r="322" spans="1:11" ht="15.75" customHeight="1">
      <c r="A322" s="153" t="s">
        <v>347</v>
      </c>
      <c r="B322" s="173">
        <v>269189.09</v>
      </c>
      <c r="C322" s="174">
        <v>278768.19</v>
      </c>
      <c r="D322" s="174">
        <v>0</v>
      </c>
      <c r="E322" s="174">
        <v>0</v>
      </c>
      <c r="F322" s="174">
        <v>0</v>
      </c>
      <c r="G322" s="174">
        <v>0</v>
      </c>
      <c r="H322" s="174">
        <v>0</v>
      </c>
      <c r="I322" s="174">
        <v>0</v>
      </c>
      <c r="J322" s="174">
        <v>0</v>
      </c>
      <c r="K322" s="175">
        <v>0</v>
      </c>
    </row>
    <row r="323" spans="1:11" ht="15.75" customHeight="1">
      <c r="A323" s="153" t="s">
        <v>150</v>
      </c>
      <c r="B323" s="173">
        <v>0</v>
      </c>
      <c r="C323" s="174">
        <v>0</v>
      </c>
      <c r="D323" s="174">
        <v>0</v>
      </c>
      <c r="E323" s="174">
        <v>0</v>
      </c>
      <c r="F323" s="174">
        <v>0</v>
      </c>
      <c r="G323" s="174">
        <v>12821</v>
      </c>
      <c r="H323" s="174">
        <v>0</v>
      </c>
      <c r="I323" s="174">
        <v>0</v>
      </c>
      <c r="J323" s="174">
        <v>0</v>
      </c>
      <c r="K323" s="175">
        <v>12821</v>
      </c>
    </row>
    <row r="324" spans="1:11" ht="15.75" customHeight="1">
      <c r="A324" s="153" t="s">
        <v>151</v>
      </c>
      <c r="B324" s="173">
        <v>0</v>
      </c>
      <c r="C324" s="174">
        <v>0</v>
      </c>
      <c r="D324" s="174">
        <v>0</v>
      </c>
      <c r="E324" s="174">
        <v>0</v>
      </c>
      <c r="F324" s="174">
        <v>27000</v>
      </c>
      <c r="G324" s="174">
        <v>0</v>
      </c>
      <c r="H324" s="174">
        <v>0</v>
      </c>
      <c r="I324" s="174">
        <v>0</v>
      </c>
      <c r="J324" s="174">
        <v>0</v>
      </c>
      <c r="K324" s="175">
        <v>27000</v>
      </c>
    </row>
    <row r="325" spans="1:11" ht="15.75" customHeight="1">
      <c r="A325" s="153" t="s">
        <v>152</v>
      </c>
      <c r="B325" s="173">
        <v>0</v>
      </c>
      <c r="C325" s="174">
        <v>0</v>
      </c>
      <c r="D325" s="174">
        <v>0</v>
      </c>
      <c r="E325" s="174">
        <v>0</v>
      </c>
      <c r="F325" s="174">
        <v>0</v>
      </c>
      <c r="G325" s="174">
        <v>0</v>
      </c>
      <c r="H325" s="174">
        <v>0</v>
      </c>
      <c r="I325" s="174">
        <v>0</v>
      </c>
      <c r="J325" s="174">
        <v>0</v>
      </c>
      <c r="K325" s="175">
        <v>0</v>
      </c>
    </row>
    <row r="326" spans="1:11" ht="15.75" customHeight="1">
      <c r="A326" s="153" t="s">
        <v>153</v>
      </c>
      <c r="B326" s="173">
        <v>0</v>
      </c>
      <c r="C326" s="174">
        <v>0</v>
      </c>
      <c r="D326" s="174">
        <v>0</v>
      </c>
      <c r="E326" s="174">
        <v>0</v>
      </c>
      <c r="F326" s="174">
        <v>0</v>
      </c>
      <c r="G326" s="174">
        <v>0</v>
      </c>
      <c r="H326" s="174">
        <v>0</v>
      </c>
      <c r="I326" s="174">
        <v>0</v>
      </c>
      <c r="J326" s="174">
        <v>0</v>
      </c>
      <c r="K326" s="175">
        <v>0</v>
      </c>
    </row>
    <row r="327" spans="1:11" ht="15.75" customHeight="1">
      <c r="A327" s="153" t="s">
        <v>154</v>
      </c>
      <c r="B327" s="173">
        <v>0</v>
      </c>
      <c r="C327" s="174">
        <v>0</v>
      </c>
      <c r="D327" s="174">
        <v>0</v>
      </c>
      <c r="E327" s="174">
        <v>0</v>
      </c>
      <c r="F327" s="174">
        <v>0</v>
      </c>
      <c r="G327" s="174">
        <v>21466.94</v>
      </c>
      <c r="H327" s="174">
        <v>0</v>
      </c>
      <c r="I327" s="174">
        <v>0</v>
      </c>
      <c r="J327" s="174">
        <v>0</v>
      </c>
      <c r="K327" s="175">
        <v>21466.94</v>
      </c>
    </row>
    <row r="328" spans="1:11" ht="15.75" customHeight="1">
      <c r="A328" s="153" t="s">
        <v>155</v>
      </c>
      <c r="B328" s="173">
        <v>0</v>
      </c>
      <c r="C328" s="174">
        <v>0</v>
      </c>
      <c r="D328" s="174">
        <v>0</v>
      </c>
      <c r="E328" s="174">
        <v>0</v>
      </c>
      <c r="F328" s="174">
        <v>0</v>
      </c>
      <c r="G328" s="174">
        <v>0</v>
      </c>
      <c r="H328" s="174">
        <v>0</v>
      </c>
      <c r="I328" s="174">
        <v>0</v>
      </c>
      <c r="J328" s="174">
        <v>0</v>
      </c>
      <c r="K328" s="175">
        <v>0</v>
      </c>
    </row>
    <row r="329" spans="1:11" ht="15.75" customHeight="1">
      <c r="A329" s="153" t="s">
        <v>156</v>
      </c>
      <c r="B329" s="173">
        <v>32030.56</v>
      </c>
      <c r="C329" s="174">
        <v>20396.75</v>
      </c>
      <c r="D329" s="174">
        <v>0</v>
      </c>
      <c r="E329" s="174">
        <v>0</v>
      </c>
      <c r="F329" s="174">
        <v>0</v>
      </c>
      <c r="G329" s="174">
        <v>0</v>
      </c>
      <c r="H329" s="174">
        <v>0</v>
      </c>
      <c r="I329" s="174">
        <v>0</v>
      </c>
      <c r="J329" s="174">
        <v>179.5</v>
      </c>
      <c r="K329" s="175">
        <v>179.5</v>
      </c>
    </row>
    <row r="330" spans="1:11" ht="15.75" customHeight="1">
      <c r="A330" s="153" t="s">
        <v>157</v>
      </c>
      <c r="B330" s="173">
        <v>466898.29</v>
      </c>
      <c r="C330" s="174">
        <v>478712.8</v>
      </c>
      <c r="D330" s="174">
        <v>0</v>
      </c>
      <c r="E330" s="174">
        <v>0</v>
      </c>
      <c r="F330" s="174">
        <v>0</v>
      </c>
      <c r="G330" s="174">
        <v>0</v>
      </c>
      <c r="H330" s="174">
        <v>0</v>
      </c>
      <c r="I330" s="174">
        <v>0</v>
      </c>
      <c r="J330" s="174">
        <v>0</v>
      </c>
      <c r="K330" s="175">
        <v>0</v>
      </c>
    </row>
    <row r="331" spans="1:11" ht="15.75" customHeight="1">
      <c r="A331" s="153" t="s">
        <v>158</v>
      </c>
      <c r="B331" s="173">
        <v>0</v>
      </c>
      <c r="C331" s="174">
        <v>0</v>
      </c>
      <c r="D331" s="174">
        <v>0</v>
      </c>
      <c r="E331" s="174">
        <v>0</v>
      </c>
      <c r="F331" s="174">
        <v>0</v>
      </c>
      <c r="G331" s="174">
        <v>0</v>
      </c>
      <c r="H331" s="174">
        <v>0</v>
      </c>
      <c r="I331" s="174">
        <v>0</v>
      </c>
      <c r="J331" s="174">
        <v>0</v>
      </c>
      <c r="K331" s="175">
        <v>0</v>
      </c>
    </row>
    <row r="332" spans="1:11" ht="15.75" customHeight="1">
      <c r="A332" s="153" t="s">
        <v>159</v>
      </c>
      <c r="B332" s="173">
        <v>0</v>
      </c>
      <c r="C332" s="174">
        <v>0</v>
      </c>
      <c r="D332" s="174">
        <v>0</v>
      </c>
      <c r="E332" s="174">
        <v>0</v>
      </c>
      <c r="F332" s="174">
        <v>0</v>
      </c>
      <c r="G332" s="174">
        <v>0</v>
      </c>
      <c r="H332" s="174">
        <v>0</v>
      </c>
      <c r="I332" s="174">
        <v>0</v>
      </c>
      <c r="J332" s="174">
        <v>0</v>
      </c>
      <c r="K332" s="175">
        <v>0</v>
      </c>
    </row>
    <row r="333" spans="1:11" ht="15.75" customHeight="1">
      <c r="A333" s="169" t="s">
        <v>160</v>
      </c>
      <c r="B333" s="177">
        <v>0</v>
      </c>
      <c r="C333" s="178">
        <v>0</v>
      </c>
      <c r="D333" s="178">
        <v>0</v>
      </c>
      <c r="E333" s="178">
        <v>0</v>
      </c>
      <c r="F333" s="178">
        <v>0</v>
      </c>
      <c r="G333" s="178">
        <v>162276.95</v>
      </c>
      <c r="H333" s="178">
        <v>0</v>
      </c>
      <c r="I333" s="178">
        <v>0</v>
      </c>
      <c r="J333" s="178">
        <v>0</v>
      </c>
      <c r="K333" s="179">
        <v>162276.95</v>
      </c>
    </row>
    <row r="334" spans="1:11" ht="15.75" customHeight="1">
      <c r="A334" s="153" t="s">
        <v>161</v>
      </c>
      <c r="B334" s="173">
        <v>0</v>
      </c>
      <c r="C334" s="174">
        <v>0</v>
      </c>
      <c r="D334" s="174">
        <v>0</v>
      </c>
      <c r="E334" s="174">
        <v>0</v>
      </c>
      <c r="F334" s="174">
        <v>0</v>
      </c>
      <c r="G334" s="174">
        <v>0</v>
      </c>
      <c r="H334" s="174">
        <v>0</v>
      </c>
      <c r="I334" s="174">
        <v>0</v>
      </c>
      <c r="J334" s="174">
        <v>180</v>
      </c>
      <c r="K334" s="175">
        <v>180</v>
      </c>
    </row>
    <row r="335" spans="1:11" ht="15.75" customHeight="1">
      <c r="A335" s="153" t="s">
        <v>162</v>
      </c>
      <c r="B335" s="173">
        <v>0</v>
      </c>
      <c r="C335" s="174">
        <v>0</v>
      </c>
      <c r="D335" s="174">
        <v>0</v>
      </c>
      <c r="E335" s="174">
        <v>0</v>
      </c>
      <c r="F335" s="174">
        <v>0</v>
      </c>
      <c r="G335" s="174">
        <v>0</v>
      </c>
      <c r="H335" s="174">
        <v>0</v>
      </c>
      <c r="I335" s="174">
        <v>0</v>
      </c>
      <c r="J335" s="174">
        <v>0</v>
      </c>
      <c r="K335" s="175">
        <v>0</v>
      </c>
    </row>
    <row r="336" spans="1:11" ht="15.75" customHeight="1">
      <c r="A336" s="153" t="s">
        <v>163</v>
      </c>
      <c r="B336" s="173">
        <v>0</v>
      </c>
      <c r="C336" s="174">
        <v>0</v>
      </c>
      <c r="D336" s="174">
        <v>0</v>
      </c>
      <c r="E336" s="174">
        <v>0</v>
      </c>
      <c r="F336" s="174">
        <v>0</v>
      </c>
      <c r="G336" s="174">
        <v>16716.47</v>
      </c>
      <c r="H336" s="174">
        <v>0</v>
      </c>
      <c r="I336" s="174">
        <v>0</v>
      </c>
      <c r="J336" s="174">
        <v>0</v>
      </c>
      <c r="K336" s="175">
        <v>16716.47</v>
      </c>
    </row>
    <row r="337" spans="1:11" ht="15.75" customHeight="1">
      <c r="A337" s="153" t="s">
        <v>164</v>
      </c>
      <c r="B337" s="173">
        <v>0</v>
      </c>
      <c r="C337" s="174">
        <v>0</v>
      </c>
      <c r="D337" s="155">
        <v>0</v>
      </c>
      <c r="E337" s="174">
        <v>0</v>
      </c>
      <c r="F337" s="174">
        <v>0</v>
      </c>
      <c r="G337" s="174">
        <v>24083</v>
      </c>
      <c r="H337" s="174">
        <v>0</v>
      </c>
      <c r="I337" s="174">
        <v>0</v>
      </c>
      <c r="J337" s="174">
        <v>0</v>
      </c>
      <c r="K337" s="175">
        <v>24083</v>
      </c>
    </row>
    <row r="338" spans="1:11" ht="15.75" customHeight="1">
      <c r="A338" s="153" t="s">
        <v>165</v>
      </c>
      <c r="B338" s="173">
        <v>0</v>
      </c>
      <c r="C338" s="174">
        <v>0</v>
      </c>
      <c r="D338" s="155">
        <v>0</v>
      </c>
      <c r="E338" s="174">
        <v>0</v>
      </c>
      <c r="F338" s="174">
        <v>0</v>
      </c>
      <c r="G338" s="155">
        <v>0</v>
      </c>
      <c r="H338" s="174">
        <v>0</v>
      </c>
      <c r="I338" s="174">
        <v>0</v>
      </c>
      <c r="J338" s="174">
        <v>0</v>
      </c>
      <c r="K338" s="175">
        <v>0</v>
      </c>
    </row>
    <row r="339" spans="1:11" ht="15.75" customHeight="1" thickBot="1">
      <c r="A339" s="180" t="s">
        <v>166</v>
      </c>
      <c r="B339" s="181">
        <v>0</v>
      </c>
      <c r="C339" s="182">
        <v>0</v>
      </c>
      <c r="D339" s="162">
        <v>0</v>
      </c>
      <c r="E339" s="182">
        <v>0</v>
      </c>
      <c r="F339" s="182">
        <v>0</v>
      </c>
      <c r="G339" s="162">
        <v>99053</v>
      </c>
      <c r="H339" s="182">
        <v>0</v>
      </c>
      <c r="I339" s="182">
        <v>0</v>
      </c>
      <c r="J339" s="182">
        <v>0</v>
      </c>
      <c r="K339" s="183">
        <v>99053</v>
      </c>
    </row>
    <row r="340" spans="1:13" ht="15.75" customHeight="1" thickTop="1">
      <c r="A340" s="227"/>
      <c r="B340" s="221"/>
      <c r="C340" s="221"/>
      <c r="D340" s="204"/>
      <c r="E340" s="221"/>
      <c r="F340" s="221"/>
      <c r="G340" s="204"/>
      <c r="H340" s="221"/>
      <c r="I340" s="221"/>
      <c r="J340" s="221"/>
      <c r="K340" s="221"/>
      <c r="L340" s="159"/>
      <c r="M340" s="159"/>
    </row>
    <row r="341" spans="1:11" ht="15.75" customHeight="1">
      <c r="A341" s="140"/>
      <c r="B341" s="184"/>
      <c r="C341" s="184"/>
      <c r="D341" s="165"/>
      <c r="E341" s="184"/>
      <c r="F341" s="184"/>
      <c r="G341" s="165"/>
      <c r="H341" s="184"/>
      <c r="I341" s="184"/>
      <c r="J341" s="184"/>
      <c r="K341" s="184"/>
    </row>
    <row r="342" ht="15.75" customHeight="1" thickBot="1">
      <c r="K342" t="s">
        <v>76</v>
      </c>
    </row>
    <row r="343" spans="1:11" ht="15.75" customHeight="1" thickBot="1" thickTop="1">
      <c r="A343" s="210" t="s">
        <v>2</v>
      </c>
      <c r="B343" s="435" t="s">
        <v>28</v>
      </c>
      <c r="C343" s="436"/>
      <c r="D343" s="436"/>
      <c r="E343" s="437"/>
      <c r="F343" s="211" t="s">
        <v>42</v>
      </c>
      <c r="G343" s="211" t="s">
        <v>42</v>
      </c>
      <c r="H343" s="212" t="s">
        <v>339</v>
      </c>
      <c r="I343" s="211" t="s">
        <v>42</v>
      </c>
      <c r="J343" s="213" t="s">
        <v>44</v>
      </c>
      <c r="K343" s="211" t="s">
        <v>340</v>
      </c>
    </row>
    <row r="344" spans="1:11" ht="15.75" customHeight="1" thickTop="1">
      <c r="A344" s="65"/>
      <c r="B344" s="214" t="s">
        <v>67</v>
      </c>
      <c r="C344" s="215" t="s">
        <v>68</v>
      </c>
      <c r="D344" s="215" t="s">
        <v>35</v>
      </c>
      <c r="E344" s="216" t="s">
        <v>341</v>
      </c>
      <c r="F344" s="216" t="s">
        <v>342</v>
      </c>
      <c r="G344" s="216" t="s">
        <v>32</v>
      </c>
      <c r="H344" s="217" t="s">
        <v>69</v>
      </c>
      <c r="I344" s="217" t="s">
        <v>343</v>
      </c>
      <c r="J344" s="128" t="s">
        <v>53</v>
      </c>
      <c r="K344" s="216" t="s">
        <v>344</v>
      </c>
    </row>
    <row r="345" spans="1:11" ht="15.75" customHeight="1" thickBot="1">
      <c r="A345" s="222"/>
      <c r="B345" s="223" t="s">
        <v>70</v>
      </c>
      <c r="C345" s="223" t="s">
        <v>71</v>
      </c>
      <c r="D345" s="223" t="s">
        <v>38</v>
      </c>
      <c r="E345" s="224" t="s">
        <v>345</v>
      </c>
      <c r="F345" s="224" t="s">
        <v>346</v>
      </c>
      <c r="G345" s="224" t="s">
        <v>37</v>
      </c>
      <c r="H345" s="225"/>
      <c r="I345" s="223"/>
      <c r="J345" s="226"/>
      <c r="K345" s="224" t="s">
        <v>57</v>
      </c>
    </row>
    <row r="346" spans="1:11" ht="15.75" customHeight="1" thickTop="1">
      <c r="A346" s="228" t="s">
        <v>167</v>
      </c>
      <c r="B346" s="177">
        <v>0</v>
      </c>
      <c r="C346" s="178">
        <v>0</v>
      </c>
      <c r="D346" s="171">
        <v>0</v>
      </c>
      <c r="E346" s="171">
        <v>0</v>
      </c>
      <c r="F346" s="171">
        <v>0</v>
      </c>
      <c r="G346" s="171">
        <v>36.8</v>
      </c>
      <c r="H346" s="178">
        <v>0</v>
      </c>
      <c r="I346" s="178">
        <v>0</v>
      </c>
      <c r="J346" s="178">
        <v>2019</v>
      </c>
      <c r="K346" s="179">
        <f>SUM(F346:J346)</f>
        <v>2055.8</v>
      </c>
    </row>
    <row r="347" spans="1:11" ht="15.75" customHeight="1">
      <c r="A347" s="158" t="s">
        <v>168</v>
      </c>
      <c r="B347" s="173">
        <v>0</v>
      </c>
      <c r="C347" s="174">
        <v>0</v>
      </c>
      <c r="D347" s="155">
        <v>0</v>
      </c>
      <c r="E347" s="155">
        <v>0</v>
      </c>
      <c r="F347" s="155">
        <v>0</v>
      </c>
      <c r="G347" s="155">
        <v>0</v>
      </c>
      <c r="H347" s="174">
        <v>0</v>
      </c>
      <c r="I347" s="174">
        <v>0</v>
      </c>
      <c r="J347" s="174">
        <v>0</v>
      </c>
      <c r="K347" s="175">
        <v>0</v>
      </c>
    </row>
    <row r="348" spans="1:11" ht="15.75" customHeight="1">
      <c r="A348" s="158" t="s">
        <v>169</v>
      </c>
      <c r="B348" s="173">
        <v>0</v>
      </c>
      <c r="C348" s="174">
        <v>0</v>
      </c>
      <c r="D348" s="155">
        <v>0</v>
      </c>
      <c r="E348" s="155">
        <v>0</v>
      </c>
      <c r="F348" s="155">
        <v>0</v>
      </c>
      <c r="G348" s="155">
        <v>0</v>
      </c>
      <c r="H348" s="174">
        <v>0</v>
      </c>
      <c r="I348" s="174">
        <v>0</v>
      </c>
      <c r="J348" s="174">
        <v>0</v>
      </c>
      <c r="K348" s="175">
        <v>0</v>
      </c>
    </row>
    <row r="349" spans="1:11" ht="12.75">
      <c r="A349" s="158" t="s">
        <v>170</v>
      </c>
      <c r="B349" s="173">
        <v>0</v>
      </c>
      <c r="C349" s="174">
        <v>0</v>
      </c>
      <c r="D349" s="155">
        <v>0</v>
      </c>
      <c r="E349" s="155">
        <v>0</v>
      </c>
      <c r="F349" s="155">
        <v>0</v>
      </c>
      <c r="G349" s="155">
        <v>46377</v>
      </c>
      <c r="H349" s="174">
        <v>0</v>
      </c>
      <c r="I349" s="174">
        <v>0</v>
      </c>
      <c r="J349" s="174">
        <v>0</v>
      </c>
      <c r="K349" s="175">
        <f>SUM(G349:J349)</f>
        <v>46377</v>
      </c>
    </row>
    <row r="350" spans="1:11" ht="15.75" customHeight="1">
      <c r="A350" s="158" t="s">
        <v>171</v>
      </c>
      <c r="B350" s="173">
        <v>0</v>
      </c>
      <c r="C350" s="174">
        <v>0</v>
      </c>
      <c r="D350" s="155">
        <v>0</v>
      </c>
      <c r="E350" s="155">
        <v>0</v>
      </c>
      <c r="F350" s="155">
        <v>0</v>
      </c>
      <c r="G350" s="155">
        <v>76187.2</v>
      </c>
      <c r="H350" s="174">
        <v>0</v>
      </c>
      <c r="I350" s="174">
        <v>0</v>
      </c>
      <c r="J350" s="174">
        <v>61853</v>
      </c>
      <c r="K350" s="175">
        <v>138040.2</v>
      </c>
    </row>
    <row r="351" spans="1:11" ht="15.75" customHeight="1">
      <c r="A351" s="158" t="s">
        <v>172</v>
      </c>
      <c r="B351" s="173">
        <v>44189</v>
      </c>
      <c r="C351" s="174">
        <v>276962.33</v>
      </c>
      <c r="D351" s="155">
        <v>0</v>
      </c>
      <c r="E351" s="155">
        <v>0</v>
      </c>
      <c r="F351" s="155">
        <v>0</v>
      </c>
      <c r="G351" s="155">
        <v>260</v>
      </c>
      <c r="H351" s="174">
        <v>0</v>
      </c>
      <c r="I351" s="174">
        <v>0</v>
      </c>
      <c r="J351" s="174">
        <v>0</v>
      </c>
      <c r="K351" s="175">
        <v>260</v>
      </c>
    </row>
    <row r="352" spans="1:11" ht="15.75" customHeight="1">
      <c r="A352" s="158" t="s">
        <v>173</v>
      </c>
      <c r="B352" s="173">
        <v>263446.36</v>
      </c>
      <c r="C352" s="174">
        <v>212662.19</v>
      </c>
      <c r="D352" s="155">
        <v>123346.6</v>
      </c>
      <c r="E352" s="155">
        <v>0</v>
      </c>
      <c r="F352" s="155">
        <v>0</v>
      </c>
      <c r="G352" s="155">
        <v>16200</v>
      </c>
      <c r="H352" s="174">
        <f>D352</f>
        <v>123346.6</v>
      </c>
      <c r="I352" s="174">
        <v>0</v>
      </c>
      <c r="J352" s="174">
        <v>0</v>
      </c>
      <c r="K352" s="175">
        <f>G352-D352</f>
        <v>-107146.6</v>
      </c>
    </row>
    <row r="353" spans="1:11" ht="15.75" customHeight="1">
      <c r="A353" s="158" t="s">
        <v>174</v>
      </c>
      <c r="B353" s="173">
        <v>15.73</v>
      </c>
      <c r="C353" s="174">
        <v>0</v>
      </c>
      <c r="D353" s="174">
        <v>0</v>
      </c>
      <c r="E353" s="174">
        <v>0</v>
      </c>
      <c r="F353" s="174">
        <v>0</v>
      </c>
      <c r="G353" s="174">
        <v>1201.04</v>
      </c>
      <c r="H353" s="174">
        <v>0</v>
      </c>
      <c r="I353" s="174">
        <v>0</v>
      </c>
      <c r="J353" s="174">
        <v>909</v>
      </c>
      <c r="K353" s="175">
        <v>2110.04</v>
      </c>
    </row>
    <row r="354" spans="1:11" ht="15.75" customHeight="1">
      <c r="A354" s="158" t="s">
        <v>175</v>
      </c>
      <c r="B354" s="173">
        <v>1579.71</v>
      </c>
      <c r="C354" s="174">
        <v>0</v>
      </c>
      <c r="D354" s="174">
        <v>0</v>
      </c>
      <c r="E354" s="174">
        <v>0</v>
      </c>
      <c r="F354" s="174">
        <v>0</v>
      </c>
      <c r="G354" s="174">
        <v>0</v>
      </c>
      <c r="H354" s="174">
        <v>0</v>
      </c>
      <c r="I354" s="174">
        <v>0</v>
      </c>
      <c r="J354" s="174">
        <v>0</v>
      </c>
      <c r="K354" s="175">
        <v>0</v>
      </c>
    </row>
    <row r="355" spans="1:11" ht="15.75" customHeight="1">
      <c r="A355" s="158" t="s">
        <v>176</v>
      </c>
      <c r="B355" s="173">
        <v>110871.89</v>
      </c>
      <c r="C355" s="174">
        <v>306641.33</v>
      </c>
      <c r="D355" s="174">
        <v>0</v>
      </c>
      <c r="E355" s="174">
        <v>0</v>
      </c>
      <c r="F355" s="174">
        <v>0</v>
      </c>
      <c r="G355" s="174">
        <v>675</v>
      </c>
      <c r="H355" s="174">
        <v>0</v>
      </c>
      <c r="I355" s="174">
        <v>0</v>
      </c>
      <c r="J355" s="174">
        <v>0</v>
      </c>
      <c r="K355" s="175">
        <v>675</v>
      </c>
    </row>
    <row r="356" spans="1:11" ht="15.75" customHeight="1">
      <c r="A356" s="158" t="s">
        <v>177</v>
      </c>
      <c r="B356" s="173">
        <v>0</v>
      </c>
      <c r="C356" s="174">
        <v>0</v>
      </c>
      <c r="D356" s="174">
        <v>0</v>
      </c>
      <c r="E356" s="174">
        <v>0</v>
      </c>
      <c r="F356" s="174">
        <v>0</v>
      </c>
      <c r="G356" s="174">
        <v>0</v>
      </c>
      <c r="H356" s="174">
        <v>0</v>
      </c>
      <c r="I356" s="174">
        <v>0</v>
      </c>
      <c r="J356" s="174">
        <v>0</v>
      </c>
      <c r="K356" s="175">
        <v>0</v>
      </c>
    </row>
    <row r="357" spans="1:11" ht="15.75" customHeight="1">
      <c r="A357" s="158" t="s">
        <v>178</v>
      </c>
      <c r="B357" s="173">
        <v>18863.16</v>
      </c>
      <c r="C357" s="174">
        <v>0</v>
      </c>
      <c r="D357" s="174">
        <v>0</v>
      </c>
      <c r="E357" s="174">
        <v>0</v>
      </c>
      <c r="F357" s="174">
        <v>5000</v>
      </c>
      <c r="G357" s="174">
        <v>4654</v>
      </c>
      <c r="H357" s="174">
        <v>0</v>
      </c>
      <c r="I357" s="174">
        <v>0</v>
      </c>
      <c r="J357" s="174">
        <v>1000</v>
      </c>
      <c r="K357" s="175">
        <f>SUM(F357:J357)</f>
        <v>10654</v>
      </c>
    </row>
    <row r="358" spans="1:11" ht="15.75" customHeight="1">
      <c r="A358" s="158" t="s">
        <v>179</v>
      </c>
      <c r="B358" s="173">
        <v>0</v>
      </c>
      <c r="C358" s="174">
        <v>0</v>
      </c>
      <c r="D358" s="174">
        <v>0</v>
      </c>
      <c r="E358" s="174">
        <v>0</v>
      </c>
      <c r="F358" s="174">
        <v>0</v>
      </c>
      <c r="G358" s="174">
        <v>0</v>
      </c>
      <c r="H358" s="174">
        <v>0</v>
      </c>
      <c r="I358" s="174">
        <v>0</v>
      </c>
      <c r="J358" s="174">
        <v>610.9</v>
      </c>
      <c r="K358" s="175">
        <v>610.9</v>
      </c>
    </row>
    <row r="359" spans="1:11" ht="15.75" customHeight="1">
      <c r="A359" s="158" t="s">
        <v>180</v>
      </c>
      <c r="B359" s="173">
        <v>248140.43</v>
      </c>
      <c r="C359" s="174">
        <v>73613.33</v>
      </c>
      <c r="D359" s="174">
        <v>0</v>
      </c>
      <c r="E359" s="174">
        <v>0</v>
      </c>
      <c r="F359" s="174">
        <v>0</v>
      </c>
      <c r="G359" s="174">
        <v>0</v>
      </c>
      <c r="H359" s="174">
        <v>0</v>
      </c>
      <c r="I359" s="174">
        <v>0</v>
      </c>
      <c r="J359" s="174">
        <v>0</v>
      </c>
      <c r="K359" s="175">
        <v>0</v>
      </c>
    </row>
    <row r="360" spans="1:11" ht="15.75" customHeight="1">
      <c r="A360" s="158" t="s">
        <v>181</v>
      </c>
      <c r="B360" s="173">
        <v>153020.06</v>
      </c>
      <c r="C360" s="174">
        <v>0</v>
      </c>
      <c r="D360" s="174">
        <v>0</v>
      </c>
      <c r="E360" s="174">
        <v>0</v>
      </c>
      <c r="F360" s="174">
        <v>0</v>
      </c>
      <c r="G360" s="174">
        <v>6750</v>
      </c>
      <c r="H360" s="174">
        <v>0</v>
      </c>
      <c r="I360" s="174">
        <v>0</v>
      </c>
      <c r="J360" s="174">
        <v>0</v>
      </c>
      <c r="K360" s="175">
        <v>6750</v>
      </c>
    </row>
    <row r="361" spans="1:11" ht="15.75" customHeight="1">
      <c r="A361" s="158" t="s">
        <v>348</v>
      </c>
      <c r="B361" s="173">
        <v>217596.43</v>
      </c>
      <c r="C361" s="174">
        <v>0</v>
      </c>
      <c r="D361" s="174">
        <v>0</v>
      </c>
      <c r="E361" s="174">
        <v>0</v>
      </c>
      <c r="F361" s="174">
        <v>0</v>
      </c>
      <c r="G361" s="174">
        <v>4343</v>
      </c>
      <c r="H361" s="174">
        <v>0</v>
      </c>
      <c r="I361" s="174">
        <v>0</v>
      </c>
      <c r="J361" s="174">
        <v>0</v>
      </c>
      <c r="K361" s="175">
        <v>4343</v>
      </c>
    </row>
    <row r="362" spans="1:11" ht="15.75" customHeight="1">
      <c r="A362" s="158" t="s">
        <v>183</v>
      </c>
      <c r="B362" s="173">
        <v>0</v>
      </c>
      <c r="C362" s="174">
        <v>0</v>
      </c>
      <c r="D362" s="174">
        <v>0</v>
      </c>
      <c r="E362" s="174">
        <v>0</v>
      </c>
      <c r="F362" s="174">
        <v>0</v>
      </c>
      <c r="G362" s="174">
        <v>0</v>
      </c>
      <c r="H362" s="174">
        <v>0</v>
      </c>
      <c r="I362" s="174">
        <v>0</v>
      </c>
      <c r="J362" s="174">
        <v>0</v>
      </c>
      <c r="K362" s="175">
        <v>0</v>
      </c>
    </row>
    <row r="363" spans="1:11" ht="15.75" customHeight="1">
      <c r="A363" s="158" t="s">
        <v>184</v>
      </c>
      <c r="B363" s="173">
        <v>0</v>
      </c>
      <c r="C363" s="174">
        <v>0</v>
      </c>
      <c r="D363" s="174">
        <v>0</v>
      </c>
      <c r="E363" s="174">
        <v>0</v>
      </c>
      <c r="F363" s="174">
        <v>0</v>
      </c>
      <c r="G363" s="174">
        <v>27043</v>
      </c>
      <c r="H363" s="174">
        <v>0</v>
      </c>
      <c r="I363" s="174">
        <v>0</v>
      </c>
      <c r="J363" s="174">
        <v>0</v>
      </c>
      <c r="K363" s="175">
        <f>SUM(F363:J363)</f>
        <v>27043</v>
      </c>
    </row>
    <row r="364" spans="1:11" ht="15.75" customHeight="1">
      <c r="A364" s="153" t="s">
        <v>185</v>
      </c>
      <c r="B364" s="173">
        <v>0</v>
      </c>
      <c r="C364" s="174">
        <v>0</v>
      </c>
      <c r="D364" s="174">
        <v>0</v>
      </c>
      <c r="E364" s="174">
        <v>0</v>
      </c>
      <c r="F364" s="174">
        <v>0</v>
      </c>
      <c r="G364" s="174">
        <v>0</v>
      </c>
      <c r="H364" s="174">
        <v>0</v>
      </c>
      <c r="I364" s="174">
        <v>0</v>
      </c>
      <c r="J364" s="174">
        <v>0</v>
      </c>
      <c r="K364" s="175">
        <v>0</v>
      </c>
    </row>
    <row r="365" spans="1:11" ht="15.75" customHeight="1">
      <c r="A365" s="153" t="s">
        <v>186</v>
      </c>
      <c r="B365" s="173">
        <v>0</v>
      </c>
      <c r="C365" s="174">
        <v>0</v>
      </c>
      <c r="D365" s="174">
        <v>0</v>
      </c>
      <c r="E365" s="174">
        <v>0</v>
      </c>
      <c r="F365" s="174">
        <v>0</v>
      </c>
      <c r="G365" s="174">
        <v>2892.2</v>
      </c>
      <c r="H365" s="174">
        <v>0</v>
      </c>
      <c r="I365" s="174">
        <v>0</v>
      </c>
      <c r="J365" s="174">
        <v>21660</v>
      </c>
      <c r="K365" s="175">
        <v>24552.2</v>
      </c>
    </row>
    <row r="366" spans="1:11" ht="15.75" customHeight="1">
      <c r="A366" s="153" t="s">
        <v>188</v>
      </c>
      <c r="B366" s="173">
        <v>295594.13</v>
      </c>
      <c r="C366" s="174">
        <v>213307.71</v>
      </c>
      <c r="D366" s="174">
        <v>586599.96</v>
      </c>
      <c r="E366" s="174">
        <v>0</v>
      </c>
      <c r="F366" s="174">
        <v>0</v>
      </c>
      <c r="G366" s="174">
        <v>53391</v>
      </c>
      <c r="H366" s="174">
        <f>D366</f>
        <v>586599.96</v>
      </c>
      <c r="I366" s="174">
        <v>0</v>
      </c>
      <c r="J366" s="174">
        <v>0</v>
      </c>
      <c r="K366" s="175">
        <f>G366-D366</f>
        <v>-533208.96</v>
      </c>
    </row>
    <row r="367" spans="1:11" ht="15.75" customHeight="1">
      <c r="A367" s="153" t="s">
        <v>189</v>
      </c>
      <c r="B367" s="173">
        <v>0</v>
      </c>
      <c r="C367" s="174">
        <v>0</v>
      </c>
      <c r="D367" s="174">
        <v>0</v>
      </c>
      <c r="E367" s="174">
        <v>0</v>
      </c>
      <c r="F367" s="174">
        <v>0</v>
      </c>
      <c r="G367" s="174">
        <v>0</v>
      </c>
      <c r="H367" s="174">
        <v>0</v>
      </c>
      <c r="I367" s="174">
        <v>0</v>
      </c>
      <c r="J367" s="174">
        <v>0</v>
      </c>
      <c r="K367" s="175">
        <v>0</v>
      </c>
    </row>
    <row r="368" spans="1:11" ht="15.75" customHeight="1">
      <c r="A368" s="153" t="s">
        <v>190</v>
      </c>
      <c r="B368" s="173">
        <v>0</v>
      </c>
      <c r="C368" s="174">
        <v>0</v>
      </c>
      <c r="D368" s="174">
        <v>0</v>
      </c>
      <c r="E368" s="174">
        <v>0</v>
      </c>
      <c r="F368" s="174">
        <v>0</v>
      </c>
      <c r="G368" s="174">
        <v>31395.9</v>
      </c>
      <c r="H368" s="174">
        <v>0</v>
      </c>
      <c r="I368" s="174">
        <v>0</v>
      </c>
      <c r="J368" s="174">
        <v>0</v>
      </c>
      <c r="K368" s="175">
        <v>31395.9</v>
      </c>
    </row>
    <row r="369" spans="1:11" ht="15.75" customHeight="1">
      <c r="A369" s="153" t="s">
        <v>191</v>
      </c>
      <c r="B369" s="173">
        <v>0</v>
      </c>
      <c r="C369" s="174">
        <v>0</v>
      </c>
      <c r="D369" s="174">
        <v>0</v>
      </c>
      <c r="E369" s="174">
        <v>0</v>
      </c>
      <c r="F369" s="174">
        <v>0</v>
      </c>
      <c r="G369" s="174">
        <v>65</v>
      </c>
      <c r="H369" s="174">
        <v>0</v>
      </c>
      <c r="I369" s="174">
        <v>0</v>
      </c>
      <c r="J369" s="174">
        <v>0</v>
      </c>
      <c r="K369" s="175">
        <v>65</v>
      </c>
    </row>
    <row r="370" spans="1:11" ht="15.75" customHeight="1" thickBot="1">
      <c r="A370" s="160" t="s">
        <v>192</v>
      </c>
      <c r="B370" s="181">
        <v>451585.9</v>
      </c>
      <c r="C370" s="182">
        <v>0</v>
      </c>
      <c r="D370" s="182">
        <v>0</v>
      </c>
      <c r="E370" s="182">
        <v>0</v>
      </c>
      <c r="F370" s="182">
        <v>0</v>
      </c>
      <c r="G370" s="182">
        <v>5678.86</v>
      </c>
      <c r="H370" s="182">
        <v>0</v>
      </c>
      <c r="I370" s="182">
        <v>0</v>
      </c>
      <c r="J370" s="182">
        <v>0</v>
      </c>
      <c r="K370" s="183">
        <v>5678.86</v>
      </c>
    </row>
    <row r="371" spans="1:14" ht="15.75" customHeight="1" thickTop="1">
      <c r="A371" s="220"/>
      <c r="B371" s="221"/>
      <c r="C371" s="221"/>
      <c r="D371" s="221"/>
      <c r="E371" s="221"/>
      <c r="F371" s="221"/>
      <c r="G371" s="221"/>
      <c r="H371" s="221"/>
      <c r="I371" s="221"/>
      <c r="J371" s="221"/>
      <c r="K371" s="221"/>
      <c r="L371" s="159"/>
      <c r="M371" s="159"/>
      <c r="N371" s="159"/>
    </row>
    <row r="372" spans="1:11" ht="15.75" customHeight="1">
      <c r="A372" s="164"/>
      <c r="B372" s="184"/>
      <c r="C372" s="184"/>
      <c r="D372" s="184"/>
      <c r="E372" s="184"/>
      <c r="F372" s="184"/>
      <c r="G372" s="184"/>
      <c r="H372" s="184"/>
      <c r="I372" s="184"/>
      <c r="J372" s="184"/>
      <c r="K372" s="184"/>
    </row>
    <row r="373" ht="15.75" customHeight="1" thickBot="1">
      <c r="K373" t="s">
        <v>76</v>
      </c>
    </row>
    <row r="374" spans="1:11" ht="15.75" customHeight="1" thickBot="1" thickTop="1">
      <c r="A374" s="210" t="s">
        <v>2</v>
      </c>
      <c r="B374" s="435" t="s">
        <v>28</v>
      </c>
      <c r="C374" s="436"/>
      <c r="D374" s="436"/>
      <c r="E374" s="437"/>
      <c r="F374" s="211" t="s">
        <v>42</v>
      </c>
      <c r="G374" s="211" t="s">
        <v>42</v>
      </c>
      <c r="H374" s="212" t="s">
        <v>339</v>
      </c>
      <c r="I374" s="211" t="s">
        <v>42</v>
      </c>
      <c r="J374" s="213" t="s">
        <v>44</v>
      </c>
      <c r="K374" s="211" t="s">
        <v>340</v>
      </c>
    </row>
    <row r="375" spans="1:11" ht="15.75" customHeight="1" thickTop="1">
      <c r="A375" s="65"/>
      <c r="B375" s="214" t="s">
        <v>67</v>
      </c>
      <c r="C375" s="215" t="s">
        <v>68</v>
      </c>
      <c r="D375" s="215" t="s">
        <v>35</v>
      </c>
      <c r="E375" s="216" t="s">
        <v>341</v>
      </c>
      <c r="F375" s="216" t="s">
        <v>342</v>
      </c>
      <c r="G375" s="216" t="s">
        <v>32</v>
      </c>
      <c r="H375" s="217" t="s">
        <v>69</v>
      </c>
      <c r="I375" s="217" t="s">
        <v>343</v>
      </c>
      <c r="J375" s="128" t="s">
        <v>53</v>
      </c>
      <c r="K375" s="216" t="s">
        <v>344</v>
      </c>
    </row>
    <row r="376" spans="1:11" ht="15.75" customHeight="1" thickBot="1">
      <c r="A376" s="222"/>
      <c r="B376" s="223" t="s">
        <v>70</v>
      </c>
      <c r="C376" s="223" t="s">
        <v>71</v>
      </c>
      <c r="D376" s="223" t="s">
        <v>38</v>
      </c>
      <c r="E376" s="224" t="s">
        <v>345</v>
      </c>
      <c r="F376" s="224" t="s">
        <v>346</v>
      </c>
      <c r="G376" s="224" t="s">
        <v>37</v>
      </c>
      <c r="H376" s="225"/>
      <c r="I376" s="223"/>
      <c r="J376" s="226"/>
      <c r="K376" s="224" t="s">
        <v>57</v>
      </c>
    </row>
    <row r="377" spans="1:11" ht="15.75" customHeight="1" thickTop="1">
      <c r="A377" s="148" t="s">
        <v>194</v>
      </c>
      <c r="B377" s="177">
        <v>113659.34</v>
      </c>
      <c r="C377" s="178">
        <v>0</v>
      </c>
      <c r="D377" s="178">
        <v>0</v>
      </c>
      <c r="E377" s="178">
        <v>0</v>
      </c>
      <c r="F377" s="178">
        <v>0</v>
      </c>
      <c r="G377" s="178">
        <v>0</v>
      </c>
      <c r="H377" s="178">
        <v>0</v>
      </c>
      <c r="I377" s="178">
        <v>0</v>
      </c>
      <c r="J377" s="178">
        <v>0</v>
      </c>
      <c r="K377" s="179">
        <v>0</v>
      </c>
    </row>
    <row r="378" spans="1:11" ht="15.75" customHeight="1">
      <c r="A378" s="153" t="s">
        <v>195</v>
      </c>
      <c r="B378" s="173">
        <v>0</v>
      </c>
      <c r="C378" s="174">
        <v>0</v>
      </c>
      <c r="D378" s="174">
        <v>0</v>
      </c>
      <c r="E378" s="174">
        <v>0</v>
      </c>
      <c r="F378" s="174">
        <v>0</v>
      </c>
      <c r="G378" s="174">
        <v>2721</v>
      </c>
      <c r="H378" s="174">
        <v>0</v>
      </c>
      <c r="I378" s="174">
        <v>0</v>
      </c>
      <c r="J378" s="174">
        <v>1359.8</v>
      </c>
      <c r="K378" s="175">
        <f>SUM(G378:J378)</f>
        <v>4080.8</v>
      </c>
    </row>
    <row r="379" spans="1:11" ht="15.75" customHeight="1">
      <c r="A379" s="153" t="s">
        <v>197</v>
      </c>
      <c r="B379" s="173">
        <v>0</v>
      </c>
      <c r="C379" s="174">
        <v>0</v>
      </c>
      <c r="D379" s="174">
        <v>0</v>
      </c>
      <c r="E379" s="174">
        <v>0</v>
      </c>
      <c r="F379" s="174">
        <v>0</v>
      </c>
      <c r="G379" s="174">
        <v>0</v>
      </c>
      <c r="H379" s="174">
        <v>0</v>
      </c>
      <c r="I379" s="174">
        <v>0</v>
      </c>
      <c r="J379" s="174">
        <v>0</v>
      </c>
      <c r="K379" s="175">
        <v>0</v>
      </c>
    </row>
    <row r="380" spans="1:11" ht="15.75" customHeight="1">
      <c r="A380" s="153" t="s">
        <v>198</v>
      </c>
      <c r="B380" s="173">
        <v>0</v>
      </c>
      <c r="C380" s="174">
        <v>0</v>
      </c>
      <c r="D380" s="174">
        <v>0</v>
      </c>
      <c r="E380" s="174">
        <v>0</v>
      </c>
      <c r="F380" s="174">
        <v>0</v>
      </c>
      <c r="G380" s="174">
        <v>0</v>
      </c>
      <c r="H380" s="174">
        <v>0</v>
      </c>
      <c r="I380" s="174">
        <v>0</v>
      </c>
      <c r="J380" s="174">
        <v>0</v>
      </c>
      <c r="K380" s="175">
        <v>0</v>
      </c>
    </row>
    <row r="381" spans="1:11" ht="15.75" customHeight="1">
      <c r="A381" s="153" t="s">
        <v>199</v>
      </c>
      <c r="B381" s="173">
        <v>0</v>
      </c>
      <c r="C381" s="174">
        <v>0</v>
      </c>
      <c r="D381" s="174">
        <v>0</v>
      </c>
      <c r="E381" s="174">
        <v>0</v>
      </c>
      <c r="F381" s="174">
        <v>0</v>
      </c>
      <c r="G381" s="174">
        <v>0</v>
      </c>
      <c r="H381" s="174">
        <v>0</v>
      </c>
      <c r="I381" s="174">
        <v>0</v>
      </c>
      <c r="J381" s="174">
        <v>0</v>
      </c>
      <c r="K381" s="175">
        <v>0</v>
      </c>
    </row>
    <row r="382" spans="1:11" ht="15.75" customHeight="1">
      <c r="A382" s="153" t="s">
        <v>200</v>
      </c>
      <c r="B382" s="173">
        <v>0</v>
      </c>
      <c r="C382" s="174">
        <v>0</v>
      </c>
      <c r="D382" s="174">
        <v>0</v>
      </c>
      <c r="E382" s="174">
        <v>0</v>
      </c>
      <c r="F382" s="174">
        <v>0</v>
      </c>
      <c r="G382" s="174">
        <v>0</v>
      </c>
      <c r="H382" s="174">
        <v>0</v>
      </c>
      <c r="I382" s="174">
        <v>0</v>
      </c>
      <c r="J382" s="174">
        <v>0</v>
      </c>
      <c r="K382" s="175">
        <v>0</v>
      </c>
    </row>
    <row r="383" spans="1:11" ht="15.75" customHeight="1">
      <c r="A383" s="153" t="s">
        <v>201</v>
      </c>
      <c r="B383" s="173">
        <v>0</v>
      </c>
      <c r="C383" s="174">
        <v>0</v>
      </c>
      <c r="D383" s="174">
        <v>0</v>
      </c>
      <c r="E383" s="174">
        <v>0</v>
      </c>
      <c r="F383" s="174">
        <v>0</v>
      </c>
      <c r="G383" s="174">
        <v>4750</v>
      </c>
      <c r="H383" s="174">
        <v>0</v>
      </c>
      <c r="I383" s="174">
        <v>0</v>
      </c>
      <c r="J383" s="174">
        <v>0</v>
      </c>
      <c r="K383" s="175">
        <v>4750</v>
      </c>
    </row>
    <row r="384" spans="1:11" ht="15.75" customHeight="1">
      <c r="A384" s="153" t="s">
        <v>202</v>
      </c>
      <c r="B384" s="173">
        <v>0</v>
      </c>
      <c r="C384" s="174">
        <v>0</v>
      </c>
      <c r="D384" s="174">
        <v>0</v>
      </c>
      <c r="E384" s="174">
        <v>0</v>
      </c>
      <c r="F384" s="174">
        <v>0</v>
      </c>
      <c r="G384" s="174">
        <v>0</v>
      </c>
      <c r="H384" s="174">
        <v>0</v>
      </c>
      <c r="I384" s="174">
        <v>0</v>
      </c>
      <c r="J384" s="174">
        <v>0</v>
      </c>
      <c r="K384" s="175">
        <v>0</v>
      </c>
    </row>
    <row r="385" spans="1:11" ht="15.75" customHeight="1">
      <c r="A385" s="153" t="s">
        <v>203</v>
      </c>
      <c r="B385" s="173">
        <v>0</v>
      </c>
      <c r="C385" s="174">
        <v>0</v>
      </c>
      <c r="D385" s="174">
        <v>0</v>
      </c>
      <c r="E385" s="174">
        <v>0</v>
      </c>
      <c r="F385" s="174">
        <v>0</v>
      </c>
      <c r="G385" s="174">
        <v>0</v>
      </c>
      <c r="H385" s="174">
        <v>0</v>
      </c>
      <c r="I385" s="174">
        <v>0</v>
      </c>
      <c r="J385" s="174">
        <v>0</v>
      </c>
      <c r="K385" s="175">
        <v>0</v>
      </c>
    </row>
    <row r="386" spans="1:11" ht="15.75" customHeight="1">
      <c r="A386" s="153" t="s">
        <v>204</v>
      </c>
      <c r="B386" s="173">
        <v>0</v>
      </c>
      <c r="C386" s="174">
        <v>0</v>
      </c>
      <c r="D386" s="174">
        <v>0</v>
      </c>
      <c r="E386" s="174">
        <v>0</v>
      </c>
      <c r="F386" s="174">
        <v>0</v>
      </c>
      <c r="G386" s="174">
        <v>0</v>
      </c>
      <c r="H386" s="174">
        <v>0</v>
      </c>
      <c r="I386" s="174">
        <v>0</v>
      </c>
      <c r="J386" s="174">
        <v>0</v>
      </c>
      <c r="K386" s="175">
        <v>0</v>
      </c>
    </row>
    <row r="387" spans="1:11" ht="15.75" customHeight="1">
      <c r="A387" s="153" t="s">
        <v>205</v>
      </c>
      <c r="B387" s="173">
        <v>0</v>
      </c>
      <c r="C387" s="174">
        <v>3134</v>
      </c>
      <c r="D387" s="174">
        <v>0</v>
      </c>
      <c r="E387" s="174">
        <v>0</v>
      </c>
      <c r="F387" s="174">
        <v>0</v>
      </c>
      <c r="G387" s="174">
        <v>5979.42</v>
      </c>
      <c r="H387" s="174">
        <v>0</v>
      </c>
      <c r="I387" s="174">
        <v>0</v>
      </c>
      <c r="J387" s="174">
        <v>0</v>
      </c>
      <c r="K387" s="175">
        <f>SUM(F387:J387)</f>
        <v>5979.42</v>
      </c>
    </row>
    <row r="388" spans="1:11" ht="15.75" customHeight="1">
      <c r="A388" s="153" t="s">
        <v>206</v>
      </c>
      <c r="B388" s="173">
        <v>0</v>
      </c>
      <c r="C388" s="174">
        <v>0</v>
      </c>
      <c r="D388" s="174">
        <v>0</v>
      </c>
      <c r="E388" s="174">
        <v>0</v>
      </c>
      <c r="F388" s="174">
        <v>0</v>
      </c>
      <c r="G388" s="174">
        <v>0</v>
      </c>
      <c r="H388" s="174">
        <v>0</v>
      </c>
      <c r="I388" s="174">
        <v>0</v>
      </c>
      <c r="J388" s="174">
        <v>0</v>
      </c>
      <c r="K388" s="175">
        <v>0</v>
      </c>
    </row>
    <row r="389" spans="1:11" ht="15.75" customHeight="1">
      <c r="A389" s="153" t="s">
        <v>207</v>
      </c>
      <c r="B389" s="173">
        <v>2145.88</v>
      </c>
      <c r="C389" s="174">
        <v>7332.64</v>
      </c>
      <c r="D389" s="174">
        <v>22078.41</v>
      </c>
      <c r="E389" s="174">
        <v>0</v>
      </c>
      <c r="F389" s="174">
        <v>0</v>
      </c>
      <c r="G389" s="174">
        <v>0</v>
      </c>
      <c r="H389" s="174">
        <f>D389</f>
        <v>22078.41</v>
      </c>
      <c r="I389" s="174">
        <v>0</v>
      </c>
      <c r="J389" s="174">
        <v>0</v>
      </c>
      <c r="K389" s="175">
        <v>-22078.41</v>
      </c>
    </row>
    <row r="390" spans="1:11" ht="15.75" customHeight="1">
      <c r="A390" s="153" t="s">
        <v>208</v>
      </c>
      <c r="B390" s="173">
        <v>0</v>
      </c>
      <c r="C390" s="174">
        <v>0</v>
      </c>
      <c r="D390" s="174">
        <v>0</v>
      </c>
      <c r="E390" s="174">
        <v>0</v>
      </c>
      <c r="F390" s="174">
        <v>0</v>
      </c>
      <c r="G390" s="174">
        <v>0</v>
      </c>
      <c r="H390" s="174">
        <v>0</v>
      </c>
      <c r="I390" s="174">
        <v>0</v>
      </c>
      <c r="J390" s="174">
        <v>0</v>
      </c>
      <c r="K390" s="175">
        <v>0</v>
      </c>
    </row>
    <row r="391" spans="1:11" ht="15.75" customHeight="1">
      <c r="A391" s="169" t="s">
        <v>209</v>
      </c>
      <c r="B391" s="177">
        <v>0</v>
      </c>
      <c r="C391" s="178">
        <v>0</v>
      </c>
      <c r="D391" s="178">
        <v>0</v>
      </c>
      <c r="E391" s="178">
        <v>0</v>
      </c>
      <c r="F391" s="178">
        <v>0</v>
      </c>
      <c r="G391" s="178">
        <v>7780.75</v>
      </c>
      <c r="H391" s="178">
        <v>0</v>
      </c>
      <c r="I391" s="178">
        <v>0</v>
      </c>
      <c r="J391" s="178">
        <v>0</v>
      </c>
      <c r="K391" s="179">
        <v>7780.75</v>
      </c>
    </row>
    <row r="392" spans="1:11" ht="15.75" customHeight="1">
      <c r="A392" s="153" t="s">
        <v>210</v>
      </c>
      <c r="B392" s="173">
        <v>0</v>
      </c>
      <c r="C392" s="174">
        <v>0</v>
      </c>
      <c r="D392" s="174">
        <v>0</v>
      </c>
      <c r="E392" s="174">
        <v>0</v>
      </c>
      <c r="F392" s="174">
        <v>0</v>
      </c>
      <c r="G392" s="174">
        <v>0</v>
      </c>
      <c r="H392" s="174">
        <v>0</v>
      </c>
      <c r="I392" s="174">
        <v>0</v>
      </c>
      <c r="J392" s="174">
        <v>0</v>
      </c>
      <c r="K392" s="175">
        <v>0</v>
      </c>
    </row>
    <row r="393" spans="1:11" ht="15.75" customHeight="1">
      <c r="A393" s="153" t="s">
        <v>211</v>
      </c>
      <c r="B393" s="173">
        <v>0</v>
      </c>
      <c r="C393" s="174">
        <v>0</v>
      </c>
      <c r="D393" s="174">
        <v>0</v>
      </c>
      <c r="E393" s="174">
        <v>0</v>
      </c>
      <c r="F393" s="174">
        <v>0</v>
      </c>
      <c r="G393" s="174">
        <v>0</v>
      </c>
      <c r="H393" s="174">
        <v>0</v>
      </c>
      <c r="I393" s="174">
        <v>0</v>
      </c>
      <c r="J393" s="174">
        <v>0</v>
      </c>
      <c r="K393" s="175">
        <v>0</v>
      </c>
    </row>
    <row r="394" spans="1:11" ht="15.75" customHeight="1">
      <c r="A394" s="153" t="s">
        <v>212</v>
      </c>
      <c r="B394" s="173">
        <v>0</v>
      </c>
      <c r="C394" s="174">
        <v>0</v>
      </c>
      <c r="D394" s="174">
        <v>0</v>
      </c>
      <c r="E394" s="174">
        <v>0</v>
      </c>
      <c r="F394" s="174">
        <v>0</v>
      </c>
      <c r="G394" s="174">
        <v>0</v>
      </c>
      <c r="H394" s="174">
        <v>0</v>
      </c>
      <c r="I394" s="174">
        <v>0</v>
      </c>
      <c r="J394" s="174">
        <v>0</v>
      </c>
      <c r="K394" s="175">
        <v>0</v>
      </c>
    </row>
    <row r="395" spans="1:11" ht="15.75" customHeight="1">
      <c r="A395" s="153" t="s">
        <v>213</v>
      </c>
      <c r="B395" s="154">
        <v>0</v>
      </c>
      <c r="C395" s="155">
        <v>0</v>
      </c>
      <c r="D395" s="155">
        <v>0</v>
      </c>
      <c r="E395" s="174">
        <v>0</v>
      </c>
      <c r="F395" s="174">
        <v>0</v>
      </c>
      <c r="G395" s="174">
        <v>0</v>
      </c>
      <c r="H395" s="174">
        <v>0</v>
      </c>
      <c r="I395" s="174">
        <v>0</v>
      </c>
      <c r="J395" s="174">
        <v>0</v>
      </c>
      <c r="K395" s="175">
        <v>0</v>
      </c>
    </row>
    <row r="396" spans="1:11" ht="15.75" customHeight="1">
      <c r="A396" s="153" t="s">
        <v>214</v>
      </c>
      <c r="B396" s="173">
        <v>12214.2</v>
      </c>
      <c r="C396" s="174">
        <v>0</v>
      </c>
      <c r="D396" s="155">
        <v>0</v>
      </c>
      <c r="E396" s="155">
        <v>0</v>
      </c>
      <c r="F396" s="155">
        <v>0</v>
      </c>
      <c r="G396" s="155">
        <v>8983.4</v>
      </c>
      <c r="H396" s="174">
        <v>0</v>
      </c>
      <c r="I396" s="174">
        <v>0</v>
      </c>
      <c r="J396" s="174">
        <v>0</v>
      </c>
      <c r="K396" s="175">
        <v>8983.4</v>
      </c>
    </row>
    <row r="397" spans="1:11" ht="15.75" customHeight="1">
      <c r="A397" s="158" t="s">
        <v>215</v>
      </c>
      <c r="B397" s="173">
        <v>0</v>
      </c>
      <c r="C397" s="174">
        <v>0</v>
      </c>
      <c r="D397" s="155">
        <v>0</v>
      </c>
      <c r="E397" s="155">
        <v>0</v>
      </c>
      <c r="F397" s="155">
        <v>0</v>
      </c>
      <c r="G397" s="155">
        <v>0</v>
      </c>
      <c r="H397" s="174">
        <v>0</v>
      </c>
      <c r="I397" s="174">
        <v>0</v>
      </c>
      <c r="J397" s="174">
        <v>0</v>
      </c>
      <c r="K397" s="175">
        <v>0</v>
      </c>
    </row>
    <row r="398" spans="1:11" ht="15.75" customHeight="1">
      <c r="A398" s="158" t="s">
        <v>216</v>
      </c>
      <c r="B398" s="173">
        <v>0</v>
      </c>
      <c r="C398" s="174">
        <v>0</v>
      </c>
      <c r="D398" s="155">
        <v>0</v>
      </c>
      <c r="E398" s="155">
        <v>0</v>
      </c>
      <c r="F398" s="155">
        <v>0</v>
      </c>
      <c r="G398" s="155">
        <v>0</v>
      </c>
      <c r="H398" s="174">
        <v>0</v>
      </c>
      <c r="I398" s="174">
        <v>0</v>
      </c>
      <c r="J398" s="174">
        <v>0</v>
      </c>
      <c r="K398" s="175">
        <v>0</v>
      </c>
    </row>
    <row r="399" spans="1:11" ht="15.75" customHeight="1">
      <c r="A399" s="158" t="s">
        <v>217</v>
      </c>
      <c r="B399" s="173">
        <v>0</v>
      </c>
      <c r="C399" s="174">
        <v>0</v>
      </c>
      <c r="D399" s="155">
        <v>0</v>
      </c>
      <c r="E399" s="155">
        <v>0</v>
      </c>
      <c r="F399" s="155">
        <v>0</v>
      </c>
      <c r="G399" s="155">
        <v>0</v>
      </c>
      <c r="H399" s="174">
        <v>0</v>
      </c>
      <c r="I399" s="174">
        <v>0</v>
      </c>
      <c r="J399" s="174">
        <v>0</v>
      </c>
      <c r="K399" s="175">
        <v>0</v>
      </c>
    </row>
    <row r="400" spans="1:11" ht="15.75" customHeight="1">
      <c r="A400" s="158" t="s">
        <v>218</v>
      </c>
      <c r="B400" s="173">
        <v>109851.84</v>
      </c>
      <c r="C400" s="174">
        <v>0</v>
      </c>
      <c r="D400" s="155">
        <v>0</v>
      </c>
      <c r="E400" s="155">
        <v>0</v>
      </c>
      <c r="F400" s="155">
        <v>0</v>
      </c>
      <c r="G400" s="155">
        <v>0</v>
      </c>
      <c r="H400" s="174">
        <v>0</v>
      </c>
      <c r="I400" s="174">
        <v>0</v>
      </c>
      <c r="J400" s="174">
        <v>0</v>
      </c>
      <c r="K400" s="175">
        <v>0</v>
      </c>
    </row>
    <row r="401" spans="1:11" ht="15.75" customHeight="1" thickBot="1">
      <c r="A401" s="180" t="s">
        <v>219</v>
      </c>
      <c r="B401" s="181">
        <v>0</v>
      </c>
      <c r="C401" s="182">
        <v>0</v>
      </c>
      <c r="D401" s="162">
        <v>0</v>
      </c>
      <c r="E401" s="162">
        <v>0</v>
      </c>
      <c r="F401" s="162">
        <v>0</v>
      </c>
      <c r="G401" s="162">
        <v>13756.84</v>
      </c>
      <c r="H401" s="182">
        <v>0</v>
      </c>
      <c r="I401" s="182">
        <v>0</v>
      </c>
      <c r="J401" s="182">
        <v>0</v>
      </c>
      <c r="K401" s="183">
        <v>13756.84</v>
      </c>
    </row>
    <row r="402" spans="1:12" ht="15.75" customHeight="1" thickTop="1">
      <c r="A402" s="227"/>
      <c r="B402" s="221"/>
      <c r="C402" s="221"/>
      <c r="D402" s="204"/>
      <c r="E402" s="204"/>
      <c r="F402" s="204"/>
      <c r="G402" s="204"/>
      <c r="H402" s="221"/>
      <c r="I402" s="221"/>
      <c r="J402" s="221"/>
      <c r="K402" s="221"/>
      <c r="L402" s="159"/>
    </row>
    <row r="403" spans="1:11" ht="15.75" customHeight="1">
      <c r="A403" s="140"/>
      <c r="B403" s="184"/>
      <c r="C403" s="184"/>
      <c r="D403" s="165"/>
      <c r="E403" s="165"/>
      <c r="F403" s="165"/>
      <c r="G403" s="165"/>
      <c r="H403" s="184"/>
      <c r="I403" s="184"/>
      <c r="J403" s="184"/>
      <c r="K403" s="184"/>
    </row>
    <row r="404" ht="15.75" customHeight="1" thickBot="1">
      <c r="K404" t="s">
        <v>76</v>
      </c>
    </row>
    <row r="405" spans="1:11" ht="15.75" customHeight="1" thickBot="1" thickTop="1">
      <c r="A405" s="210" t="s">
        <v>2</v>
      </c>
      <c r="B405" s="435" t="s">
        <v>28</v>
      </c>
      <c r="C405" s="436"/>
      <c r="D405" s="436"/>
      <c r="E405" s="437"/>
      <c r="F405" s="211" t="s">
        <v>42</v>
      </c>
      <c r="G405" s="211" t="s">
        <v>42</v>
      </c>
      <c r="H405" s="212" t="s">
        <v>339</v>
      </c>
      <c r="I405" s="211" t="s">
        <v>42</v>
      </c>
      <c r="J405" s="213" t="s">
        <v>44</v>
      </c>
      <c r="K405" s="211" t="s">
        <v>340</v>
      </c>
    </row>
    <row r="406" spans="1:11" ht="15.75" customHeight="1" thickTop="1">
      <c r="A406" s="65"/>
      <c r="B406" s="214" t="s">
        <v>67</v>
      </c>
      <c r="C406" s="215" t="s">
        <v>68</v>
      </c>
      <c r="D406" s="215" t="s">
        <v>35</v>
      </c>
      <c r="E406" s="216" t="s">
        <v>341</v>
      </c>
      <c r="F406" s="216" t="s">
        <v>342</v>
      </c>
      <c r="G406" s="216" t="s">
        <v>32</v>
      </c>
      <c r="H406" s="217" t="s">
        <v>69</v>
      </c>
      <c r="I406" s="217" t="s">
        <v>343</v>
      </c>
      <c r="J406" s="128" t="s">
        <v>53</v>
      </c>
      <c r="K406" s="216" t="s">
        <v>344</v>
      </c>
    </row>
    <row r="407" spans="1:11" ht="15.75" customHeight="1" thickBot="1">
      <c r="A407" s="222"/>
      <c r="B407" s="223" t="s">
        <v>70</v>
      </c>
      <c r="C407" s="223" t="s">
        <v>71</v>
      </c>
      <c r="D407" s="223" t="s">
        <v>38</v>
      </c>
      <c r="E407" s="224" t="s">
        <v>345</v>
      </c>
      <c r="F407" s="224" t="s">
        <v>346</v>
      </c>
      <c r="G407" s="224" t="s">
        <v>37</v>
      </c>
      <c r="H407" s="225"/>
      <c r="I407" s="223"/>
      <c r="J407" s="226"/>
      <c r="K407" s="224" t="s">
        <v>57</v>
      </c>
    </row>
    <row r="408" spans="1:11" ht="15.75" customHeight="1" thickTop="1">
      <c r="A408" s="228" t="s">
        <v>221</v>
      </c>
      <c r="B408" s="177">
        <v>185060.95</v>
      </c>
      <c r="C408" s="178">
        <v>0</v>
      </c>
      <c r="D408" s="171">
        <v>362157.58</v>
      </c>
      <c r="E408" s="171">
        <v>0</v>
      </c>
      <c r="F408" s="171">
        <v>0</v>
      </c>
      <c r="G408" s="171">
        <v>0</v>
      </c>
      <c r="H408" s="178">
        <f>D408</f>
        <v>362157.58</v>
      </c>
      <c r="I408" s="178">
        <v>0</v>
      </c>
      <c r="J408" s="178">
        <v>7.3</v>
      </c>
      <c r="K408" s="179">
        <f>J408-D408</f>
        <v>-362150.28</v>
      </c>
    </row>
    <row r="409" spans="1:11" ht="15.75" customHeight="1">
      <c r="A409" s="158" t="s">
        <v>222</v>
      </c>
      <c r="B409" s="173">
        <v>0</v>
      </c>
      <c r="C409" s="174">
        <v>0</v>
      </c>
      <c r="D409" s="155">
        <v>0</v>
      </c>
      <c r="E409" s="155">
        <v>0</v>
      </c>
      <c r="F409" s="155">
        <v>0</v>
      </c>
      <c r="G409" s="155">
        <v>0</v>
      </c>
      <c r="H409" s="174">
        <v>0</v>
      </c>
      <c r="I409" s="174">
        <v>0</v>
      </c>
      <c r="J409" s="174">
        <v>0</v>
      </c>
      <c r="K409" s="175">
        <v>0</v>
      </c>
    </row>
    <row r="410" spans="1:11" ht="15.75" customHeight="1">
      <c r="A410" s="158" t="s">
        <v>223</v>
      </c>
      <c r="B410" s="173">
        <v>22416.88</v>
      </c>
      <c r="C410" s="174">
        <v>0</v>
      </c>
      <c r="D410" s="155">
        <v>0</v>
      </c>
      <c r="E410" s="155">
        <v>0</v>
      </c>
      <c r="F410" s="155">
        <v>0</v>
      </c>
      <c r="G410" s="155">
        <v>170</v>
      </c>
      <c r="H410" s="174">
        <v>0</v>
      </c>
      <c r="I410" s="174">
        <v>0</v>
      </c>
      <c r="J410" s="174">
        <v>0</v>
      </c>
      <c r="K410" s="175">
        <v>170</v>
      </c>
    </row>
    <row r="411" spans="1:11" ht="15.75" customHeight="1">
      <c r="A411" s="158" t="s">
        <v>224</v>
      </c>
      <c r="B411" s="173">
        <v>0</v>
      </c>
      <c r="C411" s="174">
        <v>0</v>
      </c>
      <c r="D411" s="174">
        <v>0</v>
      </c>
      <c r="E411" s="174">
        <v>0</v>
      </c>
      <c r="F411" s="174">
        <v>0</v>
      </c>
      <c r="G411" s="174">
        <v>0</v>
      </c>
      <c r="H411" s="174">
        <v>0</v>
      </c>
      <c r="I411" s="174">
        <v>0</v>
      </c>
      <c r="J411" s="174">
        <v>0</v>
      </c>
      <c r="K411" s="175">
        <v>0</v>
      </c>
    </row>
    <row r="412" spans="1:11" ht="15.75" customHeight="1">
      <c r="A412" s="158" t="s">
        <v>225</v>
      </c>
      <c r="B412" s="173">
        <v>1712.46</v>
      </c>
      <c r="C412" s="174">
        <v>0</v>
      </c>
      <c r="D412" s="174">
        <v>0</v>
      </c>
      <c r="E412" s="174">
        <v>0</v>
      </c>
      <c r="F412" s="174">
        <v>0</v>
      </c>
      <c r="G412" s="174">
        <v>0</v>
      </c>
      <c r="H412" s="174">
        <v>0</v>
      </c>
      <c r="I412" s="174">
        <v>0</v>
      </c>
      <c r="J412" s="174">
        <v>0</v>
      </c>
      <c r="K412" s="175">
        <v>0</v>
      </c>
    </row>
    <row r="413" spans="1:11" ht="15.75" customHeight="1">
      <c r="A413" s="158" t="s">
        <v>226</v>
      </c>
      <c r="B413" s="173">
        <v>0</v>
      </c>
      <c r="C413" s="174">
        <v>0</v>
      </c>
      <c r="D413" s="174">
        <v>0</v>
      </c>
      <c r="E413" s="174">
        <v>0</v>
      </c>
      <c r="F413" s="174">
        <v>0</v>
      </c>
      <c r="G413" s="174">
        <v>0</v>
      </c>
      <c r="H413" s="174">
        <v>0</v>
      </c>
      <c r="I413" s="174">
        <v>0</v>
      </c>
      <c r="J413" s="174">
        <v>0</v>
      </c>
      <c r="K413" s="175">
        <v>0</v>
      </c>
    </row>
    <row r="414" spans="1:11" ht="15.75" customHeight="1">
      <c r="A414" s="158" t="s">
        <v>227</v>
      </c>
      <c r="B414" s="173">
        <v>0</v>
      </c>
      <c r="C414" s="174">
        <v>50382.8</v>
      </c>
      <c r="D414" s="174">
        <v>0</v>
      </c>
      <c r="E414" s="174">
        <v>0</v>
      </c>
      <c r="F414" s="174">
        <v>0</v>
      </c>
      <c r="G414" s="174">
        <v>528.08</v>
      </c>
      <c r="H414" s="174">
        <v>0</v>
      </c>
      <c r="I414" s="174">
        <v>0</v>
      </c>
      <c r="J414" s="174">
        <v>0</v>
      </c>
      <c r="K414" s="175">
        <v>528.08</v>
      </c>
    </row>
    <row r="415" spans="1:11" ht="15.75" customHeight="1">
      <c r="A415" s="158" t="s">
        <v>228</v>
      </c>
      <c r="B415" s="173">
        <v>0</v>
      </c>
      <c r="C415" s="174">
        <v>0</v>
      </c>
      <c r="D415" s="174">
        <v>0</v>
      </c>
      <c r="E415" s="174">
        <v>0</v>
      </c>
      <c r="F415" s="174">
        <v>0</v>
      </c>
      <c r="G415" s="174">
        <v>0</v>
      </c>
      <c r="H415" s="174">
        <v>0</v>
      </c>
      <c r="I415" s="174">
        <v>0</v>
      </c>
      <c r="J415" s="174">
        <v>0</v>
      </c>
      <c r="K415" s="175">
        <v>0</v>
      </c>
    </row>
    <row r="416" spans="1:11" ht="15.75" customHeight="1">
      <c r="A416" s="158" t="s">
        <v>229</v>
      </c>
      <c r="B416" s="173">
        <v>0</v>
      </c>
      <c r="C416" s="174">
        <v>0</v>
      </c>
      <c r="D416" s="174">
        <v>0</v>
      </c>
      <c r="E416" s="174">
        <v>0</v>
      </c>
      <c r="F416" s="174">
        <v>0</v>
      </c>
      <c r="G416" s="174">
        <v>0</v>
      </c>
      <c r="H416" s="174">
        <v>0</v>
      </c>
      <c r="I416" s="174">
        <v>0</v>
      </c>
      <c r="J416" s="174">
        <v>0</v>
      </c>
      <c r="K416" s="175">
        <v>0</v>
      </c>
    </row>
    <row r="417" spans="1:11" ht="15.75" customHeight="1">
      <c r="A417" s="158" t="s">
        <v>230</v>
      </c>
      <c r="B417" s="173">
        <v>0</v>
      </c>
      <c r="C417" s="174">
        <v>12032.33</v>
      </c>
      <c r="D417" s="174">
        <v>0</v>
      </c>
      <c r="E417" s="174">
        <v>0</v>
      </c>
      <c r="F417" s="174">
        <v>0</v>
      </c>
      <c r="G417" s="174">
        <v>0</v>
      </c>
      <c r="H417" s="174">
        <v>0</v>
      </c>
      <c r="I417" s="174">
        <v>0</v>
      </c>
      <c r="J417" s="174">
        <v>0</v>
      </c>
      <c r="K417" s="175">
        <v>0</v>
      </c>
    </row>
    <row r="418" spans="1:11" ht="15.75" customHeight="1">
      <c r="A418" s="158" t="s">
        <v>231</v>
      </c>
      <c r="B418" s="173">
        <v>0</v>
      </c>
      <c r="C418" s="174">
        <v>0</v>
      </c>
      <c r="D418" s="174">
        <v>0</v>
      </c>
      <c r="E418" s="174">
        <v>0</v>
      </c>
      <c r="F418" s="174">
        <v>0</v>
      </c>
      <c r="G418" s="174">
        <v>0</v>
      </c>
      <c r="H418" s="174">
        <v>0</v>
      </c>
      <c r="I418" s="174">
        <v>0</v>
      </c>
      <c r="J418" s="174">
        <v>0</v>
      </c>
      <c r="K418" s="175">
        <v>0</v>
      </c>
    </row>
    <row r="419" spans="1:11" ht="15.75" customHeight="1">
      <c r="A419" s="158" t="s">
        <v>232</v>
      </c>
      <c r="B419" s="173">
        <v>0</v>
      </c>
      <c r="C419" s="174">
        <v>0</v>
      </c>
      <c r="D419" s="174">
        <v>0</v>
      </c>
      <c r="E419" s="174">
        <v>0</v>
      </c>
      <c r="F419" s="174">
        <v>0</v>
      </c>
      <c r="G419" s="174">
        <v>0</v>
      </c>
      <c r="H419" s="174">
        <v>0</v>
      </c>
      <c r="I419" s="174">
        <v>0</v>
      </c>
      <c r="J419" s="174">
        <v>0</v>
      </c>
      <c r="K419" s="175">
        <v>0</v>
      </c>
    </row>
    <row r="420" spans="1:11" ht="15.75" customHeight="1">
      <c r="A420" s="158" t="s">
        <v>233</v>
      </c>
      <c r="B420" s="173">
        <v>0</v>
      </c>
      <c r="C420" s="174">
        <v>0</v>
      </c>
      <c r="D420" s="174">
        <v>0</v>
      </c>
      <c r="E420" s="174">
        <v>0</v>
      </c>
      <c r="F420" s="174">
        <v>0</v>
      </c>
      <c r="G420" s="174">
        <v>1</v>
      </c>
      <c r="H420" s="174">
        <v>0</v>
      </c>
      <c r="I420" s="174">
        <v>0</v>
      </c>
      <c r="J420" s="174">
        <v>0</v>
      </c>
      <c r="K420" s="175">
        <v>1</v>
      </c>
    </row>
    <row r="421" spans="1:11" ht="15.75" customHeight="1">
      <c r="A421" s="158" t="s">
        <v>234</v>
      </c>
      <c r="B421" s="173">
        <v>0</v>
      </c>
      <c r="C421" s="174">
        <v>0</v>
      </c>
      <c r="D421" s="174">
        <v>0</v>
      </c>
      <c r="E421" s="174">
        <v>0</v>
      </c>
      <c r="F421" s="174">
        <v>0</v>
      </c>
      <c r="G421" s="174">
        <v>22382.1</v>
      </c>
      <c r="H421" s="174">
        <v>0</v>
      </c>
      <c r="I421" s="174">
        <v>0</v>
      </c>
      <c r="J421" s="174">
        <v>0</v>
      </c>
      <c r="K421" s="175">
        <v>22382.1</v>
      </c>
    </row>
    <row r="422" spans="1:11" ht="15.75" customHeight="1">
      <c r="A422" s="153" t="s">
        <v>235</v>
      </c>
      <c r="B422" s="173">
        <v>0</v>
      </c>
      <c r="C422" s="174">
        <v>0</v>
      </c>
      <c r="D422" s="174">
        <v>0</v>
      </c>
      <c r="E422" s="174">
        <v>0</v>
      </c>
      <c r="F422" s="174">
        <v>0</v>
      </c>
      <c r="G422" s="174">
        <v>1954</v>
      </c>
      <c r="H422" s="174">
        <v>0</v>
      </c>
      <c r="I422" s="174">
        <v>0</v>
      </c>
      <c r="J422" s="174">
        <v>0</v>
      </c>
      <c r="K422" s="175">
        <v>1954</v>
      </c>
    </row>
    <row r="423" spans="1:11" ht="15.75" customHeight="1">
      <c r="A423" s="153" t="s">
        <v>236</v>
      </c>
      <c r="B423" s="173">
        <v>0</v>
      </c>
      <c r="C423" s="174">
        <v>0</v>
      </c>
      <c r="D423" s="174">
        <v>0</v>
      </c>
      <c r="E423" s="174">
        <v>0</v>
      </c>
      <c r="F423" s="174">
        <v>0</v>
      </c>
      <c r="G423" s="174">
        <v>5489.29</v>
      </c>
      <c r="H423" s="174">
        <v>0</v>
      </c>
      <c r="I423" s="174">
        <v>0</v>
      </c>
      <c r="J423" s="174">
        <v>0</v>
      </c>
      <c r="K423" s="175">
        <v>5489.29</v>
      </c>
    </row>
    <row r="424" spans="1:11" ht="15.75" customHeight="1">
      <c r="A424" s="153" t="s">
        <v>237</v>
      </c>
      <c r="B424" s="173">
        <v>0</v>
      </c>
      <c r="C424" s="174">
        <v>0</v>
      </c>
      <c r="D424" s="174">
        <v>0</v>
      </c>
      <c r="E424" s="174">
        <v>0</v>
      </c>
      <c r="F424" s="174">
        <v>0</v>
      </c>
      <c r="G424" s="174">
        <v>1269</v>
      </c>
      <c r="H424" s="174">
        <v>0</v>
      </c>
      <c r="I424" s="174">
        <v>0</v>
      </c>
      <c r="J424" s="174">
        <v>0</v>
      </c>
      <c r="K424" s="175">
        <v>1269</v>
      </c>
    </row>
    <row r="425" spans="1:11" ht="15.75" customHeight="1">
      <c r="A425" s="153" t="s">
        <v>238</v>
      </c>
      <c r="B425" s="173">
        <v>0</v>
      </c>
      <c r="C425" s="174">
        <v>0</v>
      </c>
      <c r="D425" s="174">
        <v>0</v>
      </c>
      <c r="E425" s="174">
        <v>0</v>
      </c>
      <c r="F425" s="174">
        <v>0</v>
      </c>
      <c r="G425" s="174">
        <v>492</v>
      </c>
      <c r="H425" s="174">
        <v>0</v>
      </c>
      <c r="I425" s="174">
        <v>0</v>
      </c>
      <c r="J425" s="174">
        <v>0</v>
      </c>
      <c r="K425" s="175">
        <v>492</v>
      </c>
    </row>
    <row r="426" spans="1:11" ht="15.75" customHeight="1">
      <c r="A426" s="153" t="s">
        <v>239</v>
      </c>
      <c r="B426" s="173">
        <v>0</v>
      </c>
      <c r="C426" s="174">
        <v>682.86</v>
      </c>
      <c r="D426" s="174">
        <v>0</v>
      </c>
      <c r="E426" s="174">
        <v>0</v>
      </c>
      <c r="F426" s="174">
        <v>0</v>
      </c>
      <c r="G426" s="174">
        <v>3853</v>
      </c>
      <c r="H426" s="174">
        <v>0</v>
      </c>
      <c r="I426" s="174">
        <v>0</v>
      </c>
      <c r="J426" s="174">
        <v>0</v>
      </c>
      <c r="K426" s="175">
        <v>3853</v>
      </c>
    </row>
    <row r="427" spans="1:11" ht="15.75" customHeight="1">
      <c r="A427" s="153" t="s">
        <v>240</v>
      </c>
      <c r="B427" s="173">
        <v>0</v>
      </c>
      <c r="C427" s="174">
        <v>0</v>
      </c>
      <c r="D427" s="174">
        <v>0</v>
      </c>
      <c r="E427" s="174">
        <v>0</v>
      </c>
      <c r="F427" s="174">
        <v>0</v>
      </c>
      <c r="G427" s="174">
        <v>0</v>
      </c>
      <c r="H427" s="174">
        <v>0</v>
      </c>
      <c r="I427" s="174">
        <v>0</v>
      </c>
      <c r="J427" s="174">
        <v>0</v>
      </c>
      <c r="K427" s="175">
        <v>0</v>
      </c>
    </row>
    <row r="428" spans="1:11" ht="15.75" customHeight="1">
      <c r="A428" s="153" t="s">
        <v>241</v>
      </c>
      <c r="B428" s="173">
        <v>0</v>
      </c>
      <c r="C428" s="174">
        <v>0</v>
      </c>
      <c r="D428" s="174">
        <v>0</v>
      </c>
      <c r="E428" s="174">
        <v>0</v>
      </c>
      <c r="F428" s="174">
        <v>0</v>
      </c>
      <c r="G428" s="174">
        <v>0</v>
      </c>
      <c r="H428" s="174">
        <v>0</v>
      </c>
      <c r="I428" s="174">
        <v>0</v>
      </c>
      <c r="J428" s="174">
        <v>0</v>
      </c>
      <c r="K428" s="175">
        <v>0</v>
      </c>
    </row>
    <row r="429" spans="1:11" ht="15.75" customHeight="1">
      <c r="A429" s="153" t="s">
        <v>242</v>
      </c>
      <c r="B429" s="173">
        <v>0</v>
      </c>
      <c r="C429" s="174">
        <v>1583</v>
      </c>
      <c r="D429" s="174">
        <v>0</v>
      </c>
      <c r="E429" s="174">
        <v>0</v>
      </c>
      <c r="F429" s="174">
        <v>0</v>
      </c>
      <c r="G429" s="174">
        <v>0</v>
      </c>
      <c r="H429" s="174">
        <v>0</v>
      </c>
      <c r="I429" s="174">
        <v>0</v>
      </c>
      <c r="J429" s="174">
        <v>0</v>
      </c>
      <c r="K429" s="175">
        <v>0</v>
      </c>
    </row>
    <row r="430" spans="1:11" ht="15.75" customHeight="1">
      <c r="A430" s="153" t="s">
        <v>243</v>
      </c>
      <c r="B430" s="173">
        <v>0</v>
      </c>
      <c r="C430" s="174">
        <v>0</v>
      </c>
      <c r="D430" s="174">
        <v>0</v>
      </c>
      <c r="E430" s="174">
        <v>0</v>
      </c>
      <c r="F430" s="174">
        <v>0</v>
      </c>
      <c r="G430" s="174">
        <v>0</v>
      </c>
      <c r="H430" s="174">
        <v>0</v>
      </c>
      <c r="I430" s="174">
        <v>0</v>
      </c>
      <c r="J430" s="174">
        <v>0</v>
      </c>
      <c r="K430" s="175">
        <v>0</v>
      </c>
    </row>
    <row r="431" spans="1:11" ht="15.75" customHeight="1">
      <c r="A431" s="153" t="s">
        <v>244</v>
      </c>
      <c r="B431" s="173">
        <v>0</v>
      </c>
      <c r="C431" s="174">
        <v>0</v>
      </c>
      <c r="D431" s="174">
        <v>0</v>
      </c>
      <c r="E431" s="174">
        <v>0</v>
      </c>
      <c r="F431" s="174">
        <v>0</v>
      </c>
      <c r="G431" s="174">
        <v>0</v>
      </c>
      <c r="H431" s="174">
        <v>0</v>
      </c>
      <c r="I431" s="174">
        <v>0</v>
      </c>
      <c r="J431" s="174">
        <v>7700</v>
      </c>
      <c r="K431" s="175">
        <v>7700</v>
      </c>
    </row>
    <row r="432" spans="1:11" ht="15.75" customHeight="1" thickBot="1">
      <c r="A432" s="160" t="s">
        <v>245</v>
      </c>
      <c r="B432" s="181">
        <v>0</v>
      </c>
      <c r="C432" s="182">
        <v>0</v>
      </c>
      <c r="D432" s="182">
        <v>0</v>
      </c>
      <c r="E432" s="182">
        <v>0</v>
      </c>
      <c r="F432" s="182">
        <v>0</v>
      </c>
      <c r="G432" s="182">
        <v>0</v>
      </c>
      <c r="H432" s="182">
        <v>0</v>
      </c>
      <c r="I432" s="182">
        <v>0</v>
      </c>
      <c r="J432" s="182">
        <v>2893.3</v>
      </c>
      <c r="K432" s="183">
        <v>2893.3</v>
      </c>
    </row>
    <row r="433" spans="1:13" ht="15.75" customHeight="1" thickTop="1">
      <c r="A433" s="220"/>
      <c r="B433" s="221"/>
      <c r="C433" s="221"/>
      <c r="D433" s="221"/>
      <c r="E433" s="221"/>
      <c r="F433" s="221"/>
      <c r="G433" s="221"/>
      <c r="H433" s="221"/>
      <c r="I433" s="221"/>
      <c r="J433" s="221"/>
      <c r="K433" s="221"/>
      <c r="L433" s="159"/>
      <c r="M433" s="159"/>
    </row>
    <row r="434" spans="1:11" ht="15.75" customHeight="1">
      <c r="A434" s="164"/>
      <c r="B434" s="184"/>
      <c r="C434" s="184"/>
      <c r="D434" s="184"/>
      <c r="E434" s="184"/>
      <c r="F434" s="184"/>
      <c r="G434" s="184"/>
      <c r="H434" s="184"/>
      <c r="I434" s="184"/>
      <c r="J434" s="184"/>
      <c r="K434" s="184"/>
    </row>
    <row r="435" ht="15.75" customHeight="1" thickBot="1">
      <c r="K435" t="s">
        <v>76</v>
      </c>
    </row>
    <row r="436" spans="1:11" ht="15.75" customHeight="1" thickBot="1" thickTop="1">
      <c r="A436" s="210" t="s">
        <v>2</v>
      </c>
      <c r="B436" s="435" t="s">
        <v>28</v>
      </c>
      <c r="C436" s="436"/>
      <c r="D436" s="436"/>
      <c r="E436" s="437"/>
      <c r="F436" s="211" t="s">
        <v>42</v>
      </c>
      <c r="G436" s="211" t="s">
        <v>42</v>
      </c>
      <c r="H436" s="212" t="s">
        <v>339</v>
      </c>
      <c r="I436" s="211" t="s">
        <v>42</v>
      </c>
      <c r="J436" s="213" t="s">
        <v>44</v>
      </c>
      <c r="K436" s="211" t="s">
        <v>340</v>
      </c>
    </row>
    <row r="437" spans="1:11" ht="15.75" customHeight="1" thickTop="1">
      <c r="A437" s="65"/>
      <c r="B437" s="214" t="s">
        <v>67</v>
      </c>
      <c r="C437" s="215" t="s">
        <v>68</v>
      </c>
      <c r="D437" s="215" t="s">
        <v>35</v>
      </c>
      <c r="E437" s="216" t="s">
        <v>341</v>
      </c>
      <c r="F437" s="216" t="s">
        <v>342</v>
      </c>
      <c r="G437" s="216" t="s">
        <v>32</v>
      </c>
      <c r="H437" s="217" t="s">
        <v>69</v>
      </c>
      <c r="I437" s="217" t="s">
        <v>343</v>
      </c>
      <c r="J437" s="128" t="s">
        <v>53</v>
      </c>
      <c r="K437" s="216" t="s">
        <v>344</v>
      </c>
    </row>
    <row r="438" spans="1:11" ht="15.75" customHeight="1" thickBot="1">
      <c r="A438" s="222"/>
      <c r="B438" s="223" t="s">
        <v>70</v>
      </c>
      <c r="C438" s="223" t="s">
        <v>71</v>
      </c>
      <c r="D438" s="223" t="s">
        <v>38</v>
      </c>
      <c r="E438" s="224" t="s">
        <v>345</v>
      </c>
      <c r="F438" s="224" t="s">
        <v>346</v>
      </c>
      <c r="G438" s="224" t="s">
        <v>37</v>
      </c>
      <c r="H438" s="225"/>
      <c r="I438" s="223"/>
      <c r="J438" s="226"/>
      <c r="K438" s="224" t="s">
        <v>57</v>
      </c>
    </row>
    <row r="439" spans="1:11" ht="15.75" customHeight="1" thickTop="1">
      <c r="A439" s="148" t="s">
        <v>246</v>
      </c>
      <c r="B439" s="177">
        <v>0</v>
      </c>
      <c r="C439" s="178">
        <v>0</v>
      </c>
      <c r="D439" s="178">
        <v>0</v>
      </c>
      <c r="E439" s="178">
        <v>0</v>
      </c>
      <c r="F439" s="178">
        <v>0</v>
      </c>
      <c r="G439" s="178">
        <v>32157</v>
      </c>
      <c r="H439" s="178">
        <v>0</v>
      </c>
      <c r="I439" s="178">
        <v>0</v>
      </c>
      <c r="J439" s="178">
        <v>0</v>
      </c>
      <c r="K439" s="179">
        <v>32157</v>
      </c>
    </row>
    <row r="440" spans="1:11" ht="15.75" customHeight="1">
      <c r="A440" s="153" t="s">
        <v>247</v>
      </c>
      <c r="B440" s="173">
        <v>0</v>
      </c>
      <c r="C440" s="174">
        <v>0</v>
      </c>
      <c r="D440" s="174">
        <v>0</v>
      </c>
      <c r="E440" s="174">
        <v>0</v>
      </c>
      <c r="F440" s="174">
        <v>0</v>
      </c>
      <c r="G440" s="174">
        <v>0</v>
      </c>
      <c r="H440" s="174">
        <v>0</v>
      </c>
      <c r="I440" s="174">
        <v>0</v>
      </c>
      <c r="J440" s="174">
        <v>0</v>
      </c>
      <c r="K440" s="175">
        <v>0</v>
      </c>
    </row>
    <row r="441" spans="1:11" ht="15.75" customHeight="1">
      <c r="A441" s="153" t="s">
        <v>248</v>
      </c>
      <c r="B441" s="173">
        <v>0</v>
      </c>
      <c r="C441" s="174">
        <v>0</v>
      </c>
      <c r="D441" s="174">
        <v>0</v>
      </c>
      <c r="E441" s="174">
        <v>0</v>
      </c>
      <c r="F441" s="174">
        <v>0</v>
      </c>
      <c r="G441" s="174">
        <v>0</v>
      </c>
      <c r="H441" s="174">
        <v>0</v>
      </c>
      <c r="I441" s="174">
        <v>0</v>
      </c>
      <c r="J441" s="174">
        <v>0</v>
      </c>
      <c r="K441" s="175">
        <v>0</v>
      </c>
    </row>
    <row r="442" spans="1:11" ht="15.75" customHeight="1">
      <c r="A442" s="153" t="s">
        <v>249</v>
      </c>
      <c r="B442" s="173">
        <v>0</v>
      </c>
      <c r="C442" s="174">
        <v>0</v>
      </c>
      <c r="D442" s="174">
        <v>0</v>
      </c>
      <c r="E442" s="174">
        <v>0</v>
      </c>
      <c r="F442" s="174">
        <v>0</v>
      </c>
      <c r="G442" s="174">
        <v>231495.43</v>
      </c>
      <c r="H442" s="174">
        <v>0</v>
      </c>
      <c r="I442" s="174">
        <v>0</v>
      </c>
      <c r="J442" s="174">
        <v>0</v>
      </c>
      <c r="K442" s="175">
        <v>231495.43</v>
      </c>
    </row>
    <row r="443" spans="1:11" ht="15.75" customHeight="1">
      <c r="A443" s="169" t="s">
        <v>250</v>
      </c>
      <c r="B443" s="177">
        <v>0</v>
      </c>
      <c r="C443" s="178">
        <f>+B443</f>
        <v>0</v>
      </c>
      <c r="D443" s="178">
        <v>0</v>
      </c>
      <c r="E443" s="178">
        <v>0</v>
      </c>
      <c r="F443" s="178">
        <v>0</v>
      </c>
      <c r="G443" s="171">
        <v>0</v>
      </c>
      <c r="H443" s="171">
        <v>0</v>
      </c>
      <c r="I443" s="171">
        <v>0</v>
      </c>
      <c r="J443" s="178">
        <v>0</v>
      </c>
      <c r="K443" s="179">
        <v>0</v>
      </c>
    </row>
    <row r="444" spans="1:11" ht="15.75" customHeight="1">
      <c r="A444" s="153" t="s">
        <v>251</v>
      </c>
      <c r="B444" s="173">
        <v>0</v>
      </c>
      <c r="C444" s="174">
        <v>0</v>
      </c>
      <c r="D444" s="174">
        <v>0</v>
      </c>
      <c r="E444" s="174">
        <v>0</v>
      </c>
      <c r="F444" s="174">
        <v>0</v>
      </c>
      <c r="G444" s="155">
        <v>0</v>
      </c>
      <c r="H444" s="155">
        <v>0</v>
      </c>
      <c r="I444" s="155">
        <v>0</v>
      </c>
      <c r="J444" s="174">
        <v>0</v>
      </c>
      <c r="K444" s="175">
        <v>0</v>
      </c>
    </row>
    <row r="445" spans="1:11" ht="15.75" customHeight="1">
      <c r="A445" s="153" t="s">
        <v>252</v>
      </c>
      <c r="B445" s="173">
        <v>9.35</v>
      </c>
      <c r="C445" s="174">
        <v>0</v>
      </c>
      <c r="D445" s="174">
        <v>0</v>
      </c>
      <c r="E445" s="174">
        <v>0</v>
      </c>
      <c r="F445" s="174">
        <v>0</v>
      </c>
      <c r="G445" s="155">
        <v>0</v>
      </c>
      <c r="H445" s="155">
        <v>0</v>
      </c>
      <c r="I445" s="155">
        <v>0</v>
      </c>
      <c r="J445" s="174">
        <v>0</v>
      </c>
      <c r="K445" s="175">
        <v>0</v>
      </c>
    </row>
    <row r="446" spans="1:11" ht="15.75" customHeight="1">
      <c r="A446" s="153" t="s">
        <v>253</v>
      </c>
      <c r="B446" s="173">
        <v>629.44</v>
      </c>
      <c r="C446" s="174">
        <v>0</v>
      </c>
      <c r="D446" s="174">
        <v>0</v>
      </c>
      <c r="E446" s="174">
        <v>0</v>
      </c>
      <c r="F446" s="174">
        <v>0</v>
      </c>
      <c r="G446" s="155">
        <v>0</v>
      </c>
      <c r="H446" s="155">
        <v>0</v>
      </c>
      <c r="I446" s="155">
        <v>0</v>
      </c>
      <c r="J446" s="155">
        <v>0</v>
      </c>
      <c r="K446" s="175">
        <v>0</v>
      </c>
    </row>
    <row r="447" spans="1:11" ht="15.75" customHeight="1">
      <c r="A447" s="153" t="s">
        <v>254</v>
      </c>
      <c r="B447" s="154">
        <v>0</v>
      </c>
      <c r="C447" s="155">
        <v>0</v>
      </c>
      <c r="D447" s="155">
        <v>0</v>
      </c>
      <c r="E447" s="174">
        <v>0</v>
      </c>
      <c r="F447" s="174">
        <v>0</v>
      </c>
      <c r="G447" s="155">
        <v>255226.78</v>
      </c>
      <c r="H447" s="155">
        <v>0</v>
      </c>
      <c r="I447" s="155">
        <v>0</v>
      </c>
      <c r="J447" s="155">
        <v>0</v>
      </c>
      <c r="K447" s="175">
        <f>SUM(G447:J447)</f>
        <v>255226.78</v>
      </c>
    </row>
    <row r="448" spans="1:11" ht="15.75" customHeight="1">
      <c r="A448" s="153" t="s">
        <v>255</v>
      </c>
      <c r="B448" s="173">
        <v>115155.26</v>
      </c>
      <c r="C448" s="174">
        <v>0</v>
      </c>
      <c r="D448" s="155">
        <v>0</v>
      </c>
      <c r="E448" s="155">
        <v>0</v>
      </c>
      <c r="F448" s="155">
        <v>0</v>
      </c>
      <c r="G448" s="155">
        <v>0</v>
      </c>
      <c r="H448" s="155">
        <v>0</v>
      </c>
      <c r="I448" s="155">
        <v>0</v>
      </c>
      <c r="J448" s="155">
        <v>0</v>
      </c>
      <c r="K448" s="175">
        <f>SUM(G448:J448)</f>
        <v>0</v>
      </c>
    </row>
    <row r="449" spans="1:11" ht="15.75" customHeight="1">
      <c r="A449" s="158" t="s">
        <v>256</v>
      </c>
      <c r="B449" s="173">
        <v>0</v>
      </c>
      <c r="C449" s="174">
        <v>0</v>
      </c>
      <c r="D449" s="155">
        <v>0</v>
      </c>
      <c r="E449" s="155">
        <v>0</v>
      </c>
      <c r="F449" s="155">
        <v>0</v>
      </c>
      <c r="G449" s="155">
        <v>718.25</v>
      </c>
      <c r="H449" s="155">
        <v>0</v>
      </c>
      <c r="I449" s="155">
        <v>0</v>
      </c>
      <c r="J449" s="155">
        <v>0</v>
      </c>
      <c r="K449" s="175">
        <f>SUM(G449:J449)</f>
        <v>718.25</v>
      </c>
    </row>
    <row r="450" spans="1:11" ht="15.75" customHeight="1">
      <c r="A450" s="158" t="s">
        <v>257</v>
      </c>
      <c r="B450" s="173">
        <v>0</v>
      </c>
      <c r="C450" s="174">
        <v>0</v>
      </c>
      <c r="D450" s="155">
        <v>0</v>
      </c>
      <c r="E450" s="155">
        <v>0</v>
      </c>
      <c r="F450" s="155">
        <v>0</v>
      </c>
      <c r="G450" s="155">
        <v>0</v>
      </c>
      <c r="H450" s="155">
        <v>0</v>
      </c>
      <c r="I450" s="155">
        <v>0</v>
      </c>
      <c r="J450" s="155">
        <v>359649.1</v>
      </c>
      <c r="K450" s="156">
        <v>359649.1</v>
      </c>
    </row>
    <row r="451" spans="1:11" ht="15.75" customHeight="1">
      <c r="A451" s="158" t="s">
        <v>258</v>
      </c>
      <c r="B451" s="173">
        <v>268937.75</v>
      </c>
      <c r="C451" s="174">
        <v>166036.29</v>
      </c>
      <c r="D451" s="155">
        <v>139564.03</v>
      </c>
      <c r="E451" s="155">
        <v>0</v>
      </c>
      <c r="F451" s="155">
        <v>0</v>
      </c>
      <c r="G451" s="155">
        <v>0</v>
      </c>
      <c r="H451" s="155">
        <f>D451</f>
        <v>139564.03</v>
      </c>
      <c r="I451" s="155">
        <v>0</v>
      </c>
      <c r="J451" s="155">
        <v>0</v>
      </c>
      <c r="K451" s="175">
        <v>-139564.03</v>
      </c>
    </row>
    <row r="452" spans="1:11" ht="15.75" customHeight="1">
      <c r="A452" s="158" t="s">
        <v>259</v>
      </c>
      <c r="B452" s="173">
        <v>0</v>
      </c>
      <c r="C452" s="174">
        <v>0</v>
      </c>
      <c r="D452" s="155">
        <v>0</v>
      </c>
      <c r="E452" s="155">
        <v>0</v>
      </c>
      <c r="F452" s="155">
        <v>0</v>
      </c>
      <c r="G452" s="155">
        <v>61492.87</v>
      </c>
      <c r="H452" s="155">
        <v>0</v>
      </c>
      <c r="I452" s="155">
        <v>0</v>
      </c>
      <c r="J452" s="155">
        <v>227.1</v>
      </c>
      <c r="K452" s="175">
        <f>SUM(J452+G452)</f>
        <v>61719.97</v>
      </c>
    </row>
    <row r="453" spans="1:11" ht="15.75" customHeight="1">
      <c r="A453" s="158" t="s">
        <v>260</v>
      </c>
      <c r="B453" s="173">
        <v>457077.5</v>
      </c>
      <c r="C453" s="174">
        <v>81630.87</v>
      </c>
      <c r="D453" s="155">
        <v>0</v>
      </c>
      <c r="E453" s="155">
        <v>0</v>
      </c>
      <c r="F453" s="155">
        <v>0</v>
      </c>
      <c r="G453" s="155">
        <v>51225</v>
      </c>
      <c r="H453" s="155">
        <v>0</v>
      </c>
      <c r="I453" s="155">
        <v>0</v>
      </c>
      <c r="J453" s="155">
        <v>0</v>
      </c>
      <c r="K453" s="175">
        <v>51225</v>
      </c>
    </row>
    <row r="454" spans="1:11" ht="15.75" customHeight="1">
      <c r="A454" s="158" t="s">
        <v>261</v>
      </c>
      <c r="B454" s="173">
        <v>0</v>
      </c>
      <c r="C454" s="174">
        <v>0</v>
      </c>
      <c r="D454" s="155">
        <v>0</v>
      </c>
      <c r="E454" s="155">
        <v>0</v>
      </c>
      <c r="F454" s="155">
        <v>0</v>
      </c>
      <c r="G454" s="155">
        <v>73746</v>
      </c>
      <c r="H454" s="155">
        <v>0</v>
      </c>
      <c r="I454" s="155">
        <v>0</v>
      </c>
      <c r="J454" s="155">
        <v>0</v>
      </c>
      <c r="K454" s="175">
        <f>G454</f>
        <v>73746</v>
      </c>
    </row>
    <row r="455" spans="1:11" ht="15.75" customHeight="1">
      <c r="A455" s="158" t="s">
        <v>262</v>
      </c>
      <c r="B455" s="173">
        <v>991.64</v>
      </c>
      <c r="C455" s="174">
        <v>0</v>
      </c>
      <c r="D455" s="155">
        <v>0</v>
      </c>
      <c r="E455" s="155">
        <v>0</v>
      </c>
      <c r="F455" s="155">
        <v>0</v>
      </c>
      <c r="G455" s="155">
        <v>2</v>
      </c>
      <c r="H455" s="155">
        <v>0</v>
      </c>
      <c r="I455" s="155">
        <v>0</v>
      </c>
      <c r="J455" s="155">
        <v>0</v>
      </c>
      <c r="K455" s="175">
        <f>G455</f>
        <v>2</v>
      </c>
    </row>
    <row r="456" spans="1:11" ht="15.75" customHeight="1">
      <c r="A456" s="158" t="s">
        <v>263</v>
      </c>
      <c r="B456" s="173">
        <v>70736.2</v>
      </c>
      <c r="C456" s="174">
        <v>17942.32</v>
      </c>
      <c r="D456" s="155">
        <v>0</v>
      </c>
      <c r="E456" s="155">
        <v>0</v>
      </c>
      <c r="F456" s="155">
        <v>0</v>
      </c>
      <c r="G456" s="155">
        <v>3846</v>
      </c>
      <c r="H456" s="155">
        <v>0</v>
      </c>
      <c r="I456" s="155">
        <v>0</v>
      </c>
      <c r="J456" s="229">
        <v>0</v>
      </c>
      <c r="K456" s="230">
        <v>3846</v>
      </c>
    </row>
    <row r="457" spans="1:11" ht="15.75" customHeight="1">
      <c r="A457" s="158" t="s">
        <v>264</v>
      </c>
      <c r="B457" s="173">
        <v>0</v>
      </c>
      <c r="C457" s="174">
        <v>0</v>
      </c>
      <c r="D457" s="174">
        <v>0</v>
      </c>
      <c r="E457" s="174">
        <v>0</v>
      </c>
      <c r="F457" s="174">
        <v>0</v>
      </c>
      <c r="G457" s="155">
        <v>0</v>
      </c>
      <c r="H457" s="155">
        <v>0</v>
      </c>
      <c r="I457" s="155">
        <v>0</v>
      </c>
      <c r="J457" s="174">
        <v>0</v>
      </c>
      <c r="K457" s="175">
        <v>0</v>
      </c>
    </row>
    <row r="458" spans="1:11" ht="15.75" customHeight="1">
      <c r="A458" s="158" t="s">
        <v>265</v>
      </c>
      <c r="B458" s="173">
        <v>0</v>
      </c>
      <c r="C458" s="174">
        <v>0</v>
      </c>
      <c r="D458" s="174">
        <v>0</v>
      </c>
      <c r="E458" s="174">
        <v>0</v>
      </c>
      <c r="F458" s="174">
        <v>0</v>
      </c>
      <c r="G458" s="155">
        <v>0</v>
      </c>
      <c r="H458" s="155">
        <v>0</v>
      </c>
      <c r="I458" s="155">
        <v>0</v>
      </c>
      <c r="J458" s="174">
        <v>0</v>
      </c>
      <c r="K458" s="175">
        <v>0</v>
      </c>
    </row>
    <row r="459" spans="1:11" ht="15.75" customHeight="1">
      <c r="A459" s="158" t="s">
        <v>266</v>
      </c>
      <c r="B459" s="173">
        <v>0</v>
      </c>
      <c r="C459" s="174">
        <v>0</v>
      </c>
      <c r="D459" s="174">
        <v>0</v>
      </c>
      <c r="E459" s="174">
        <v>0</v>
      </c>
      <c r="F459" s="174">
        <v>0</v>
      </c>
      <c r="G459" s="155">
        <v>0</v>
      </c>
      <c r="H459" s="155">
        <v>0</v>
      </c>
      <c r="I459" s="155">
        <v>0</v>
      </c>
      <c r="J459" s="174">
        <v>0</v>
      </c>
      <c r="K459" s="175">
        <v>0</v>
      </c>
    </row>
    <row r="460" spans="1:11" ht="15.75" customHeight="1">
      <c r="A460" s="158" t="s">
        <v>267</v>
      </c>
      <c r="B460" s="173">
        <v>0</v>
      </c>
      <c r="C460" s="174">
        <v>0</v>
      </c>
      <c r="D460" s="174">
        <v>0</v>
      </c>
      <c r="E460" s="174">
        <v>0</v>
      </c>
      <c r="F460" s="174">
        <v>0</v>
      </c>
      <c r="G460" s="155">
        <v>0</v>
      </c>
      <c r="H460" s="155">
        <v>0</v>
      </c>
      <c r="I460" s="155">
        <v>0</v>
      </c>
      <c r="J460" s="174">
        <v>0</v>
      </c>
      <c r="K460" s="175">
        <v>0</v>
      </c>
    </row>
    <row r="461" spans="1:11" ht="15.75" customHeight="1">
      <c r="A461" s="158" t="s">
        <v>268</v>
      </c>
      <c r="B461" s="173">
        <v>78942.4</v>
      </c>
      <c r="C461" s="174">
        <v>0</v>
      </c>
      <c r="D461" s="174">
        <v>0</v>
      </c>
      <c r="E461" s="174">
        <v>0</v>
      </c>
      <c r="F461" s="174">
        <v>0</v>
      </c>
      <c r="G461" s="155">
        <v>6542.5</v>
      </c>
      <c r="H461" s="155">
        <v>0</v>
      </c>
      <c r="I461" s="155">
        <v>0</v>
      </c>
      <c r="J461" s="174">
        <v>0</v>
      </c>
      <c r="K461" s="175">
        <f>SUM(G461:J461)</f>
        <v>6542.5</v>
      </c>
    </row>
    <row r="462" spans="1:11" ht="15.75" customHeight="1">
      <c r="A462" s="158" t="s">
        <v>269</v>
      </c>
      <c r="B462" s="173">
        <v>168718.47</v>
      </c>
      <c r="C462" s="174">
        <v>278979.03</v>
      </c>
      <c r="D462" s="174">
        <v>0</v>
      </c>
      <c r="E462" s="174">
        <v>0</v>
      </c>
      <c r="F462" s="174">
        <v>0</v>
      </c>
      <c r="G462" s="155">
        <v>8709</v>
      </c>
      <c r="H462" s="155">
        <v>0</v>
      </c>
      <c r="I462" s="155">
        <v>0</v>
      </c>
      <c r="J462" s="174">
        <v>0</v>
      </c>
      <c r="K462" s="175">
        <f>SUM(G462:J462)</f>
        <v>8709</v>
      </c>
    </row>
    <row r="463" spans="1:11" ht="15.75" customHeight="1" thickBot="1">
      <c r="A463" s="180" t="s">
        <v>271</v>
      </c>
      <c r="B463" s="181">
        <v>690114.62</v>
      </c>
      <c r="C463" s="182">
        <v>0</v>
      </c>
      <c r="D463" s="182">
        <v>0</v>
      </c>
      <c r="E463" s="182">
        <v>0</v>
      </c>
      <c r="F463" s="182">
        <v>0</v>
      </c>
      <c r="G463" s="162">
        <v>310</v>
      </c>
      <c r="H463" s="162">
        <v>0</v>
      </c>
      <c r="I463" s="162">
        <v>0</v>
      </c>
      <c r="J463" s="182">
        <v>0</v>
      </c>
      <c r="K463" s="183">
        <f>SUM(G463:J463)</f>
        <v>310</v>
      </c>
    </row>
    <row r="464" spans="1:12" ht="15.75" customHeight="1" thickTop="1">
      <c r="A464" s="227"/>
      <c r="B464" s="221"/>
      <c r="C464" s="221"/>
      <c r="D464" s="221"/>
      <c r="E464" s="221"/>
      <c r="F464" s="221"/>
      <c r="G464" s="204"/>
      <c r="H464" s="204"/>
      <c r="I464" s="204"/>
      <c r="J464" s="221"/>
      <c r="K464" s="221"/>
      <c r="L464" s="159"/>
    </row>
    <row r="465" spans="1:11" ht="15.75" customHeight="1">
      <c r="A465" s="140"/>
      <c r="B465" s="184"/>
      <c r="C465" s="184"/>
      <c r="D465" s="184"/>
      <c r="E465" s="184"/>
      <c r="F465" s="184"/>
      <c r="G465" s="165"/>
      <c r="H465" s="165"/>
      <c r="I465" s="165"/>
      <c r="J465" s="184"/>
      <c r="K465" s="184"/>
    </row>
    <row r="466" ht="15.75" customHeight="1" thickBot="1">
      <c r="K466" t="s">
        <v>76</v>
      </c>
    </row>
    <row r="467" spans="1:11" ht="15.75" customHeight="1" thickBot="1" thickTop="1">
      <c r="A467" s="210" t="s">
        <v>2</v>
      </c>
      <c r="B467" s="435" t="s">
        <v>28</v>
      </c>
      <c r="C467" s="436"/>
      <c r="D467" s="436"/>
      <c r="E467" s="437"/>
      <c r="F467" s="211" t="s">
        <v>42</v>
      </c>
      <c r="G467" s="211" t="s">
        <v>42</v>
      </c>
      <c r="H467" s="212" t="s">
        <v>339</v>
      </c>
      <c r="I467" s="211" t="s">
        <v>42</v>
      </c>
      <c r="J467" s="213" t="s">
        <v>44</v>
      </c>
      <c r="K467" s="211" t="s">
        <v>340</v>
      </c>
    </row>
    <row r="468" spans="1:11" ht="15.75" customHeight="1" thickTop="1">
      <c r="A468" s="65"/>
      <c r="B468" s="214" t="s">
        <v>67</v>
      </c>
      <c r="C468" s="215" t="s">
        <v>68</v>
      </c>
      <c r="D468" s="215" t="s">
        <v>35</v>
      </c>
      <c r="E468" s="216" t="s">
        <v>341</v>
      </c>
      <c r="F468" s="216" t="s">
        <v>342</v>
      </c>
      <c r="G468" s="216" t="s">
        <v>32</v>
      </c>
      <c r="H468" s="217" t="s">
        <v>69</v>
      </c>
      <c r="I468" s="217" t="s">
        <v>343</v>
      </c>
      <c r="J468" s="128" t="s">
        <v>53</v>
      </c>
      <c r="K468" s="216" t="s">
        <v>344</v>
      </c>
    </row>
    <row r="469" spans="1:11" ht="15.75" customHeight="1" thickBot="1">
      <c r="A469" s="222"/>
      <c r="B469" s="223" t="s">
        <v>70</v>
      </c>
      <c r="C469" s="223" t="s">
        <v>71</v>
      </c>
      <c r="D469" s="223" t="s">
        <v>38</v>
      </c>
      <c r="E469" s="224" t="s">
        <v>345</v>
      </c>
      <c r="F469" s="224" t="s">
        <v>346</v>
      </c>
      <c r="G469" s="224" t="s">
        <v>37</v>
      </c>
      <c r="H469" s="225"/>
      <c r="I469" s="223"/>
      <c r="J469" s="226"/>
      <c r="K469" s="224" t="s">
        <v>57</v>
      </c>
    </row>
    <row r="470" spans="1:11" ht="15.75" customHeight="1" thickTop="1">
      <c r="A470" s="228" t="s">
        <v>273</v>
      </c>
      <c r="B470" s="177">
        <v>0</v>
      </c>
      <c r="C470" s="178">
        <v>84783.72</v>
      </c>
      <c r="D470" s="231">
        <v>0</v>
      </c>
      <c r="E470" s="178">
        <v>8250</v>
      </c>
      <c r="F470" s="178">
        <v>0</v>
      </c>
      <c r="G470" s="171">
        <v>0</v>
      </c>
      <c r="H470" s="171">
        <v>0</v>
      </c>
      <c r="I470" s="171">
        <v>0</v>
      </c>
      <c r="J470" s="178">
        <v>0</v>
      </c>
      <c r="K470" s="179">
        <f>SUM(F470)</f>
        <v>0</v>
      </c>
    </row>
    <row r="471" spans="1:11" ht="15.75" customHeight="1">
      <c r="A471" s="158" t="s">
        <v>274</v>
      </c>
      <c r="B471" s="173">
        <v>24628.2</v>
      </c>
      <c r="C471" s="174">
        <v>0</v>
      </c>
      <c r="D471" s="174">
        <v>0</v>
      </c>
      <c r="E471" s="174">
        <v>0</v>
      </c>
      <c r="F471" s="174">
        <v>0</v>
      </c>
      <c r="G471" s="155">
        <v>29204</v>
      </c>
      <c r="H471" s="155">
        <v>0</v>
      </c>
      <c r="I471" s="155">
        <v>0</v>
      </c>
      <c r="J471" s="174">
        <v>0</v>
      </c>
      <c r="K471" s="175">
        <f>SUM(G471)</f>
        <v>29204</v>
      </c>
    </row>
    <row r="472" spans="1:11" ht="15.75" customHeight="1">
      <c r="A472" s="158" t="s">
        <v>275</v>
      </c>
      <c r="B472" s="173">
        <v>104541.27</v>
      </c>
      <c r="C472" s="174">
        <v>0</v>
      </c>
      <c r="D472" s="174">
        <v>0</v>
      </c>
      <c r="E472" s="174">
        <v>0</v>
      </c>
      <c r="F472" s="174">
        <v>98700</v>
      </c>
      <c r="G472" s="155">
        <v>0</v>
      </c>
      <c r="H472" s="155">
        <v>0</v>
      </c>
      <c r="I472" s="155">
        <v>0</v>
      </c>
      <c r="J472" s="174">
        <v>0</v>
      </c>
      <c r="K472" s="175">
        <f>SUM(F472)</f>
        <v>98700</v>
      </c>
    </row>
    <row r="473" spans="1:11" ht="15.75" customHeight="1">
      <c r="A473" s="158" t="s">
        <v>276</v>
      </c>
      <c r="B473" s="173">
        <v>97000</v>
      </c>
      <c r="C473" s="174">
        <v>720234.8</v>
      </c>
      <c r="D473" s="174">
        <v>0</v>
      </c>
      <c r="E473" s="174">
        <v>0</v>
      </c>
      <c r="F473" s="174">
        <v>0</v>
      </c>
      <c r="G473" s="155">
        <v>0</v>
      </c>
      <c r="H473" s="155">
        <v>0</v>
      </c>
      <c r="I473" s="155">
        <v>0</v>
      </c>
      <c r="J473" s="174">
        <v>0</v>
      </c>
      <c r="K473" s="175">
        <v>0</v>
      </c>
    </row>
    <row r="474" spans="1:11" ht="15.75" customHeight="1">
      <c r="A474" s="153" t="s">
        <v>277</v>
      </c>
      <c r="B474" s="173">
        <v>0</v>
      </c>
      <c r="C474" s="174">
        <v>0</v>
      </c>
      <c r="D474" s="174">
        <v>0</v>
      </c>
      <c r="E474" s="174">
        <v>0</v>
      </c>
      <c r="F474" s="174">
        <v>0</v>
      </c>
      <c r="G474" s="174">
        <v>0</v>
      </c>
      <c r="H474" s="174">
        <v>0</v>
      </c>
      <c r="I474" s="174">
        <v>0</v>
      </c>
      <c r="J474" s="174">
        <v>0</v>
      </c>
      <c r="K474" s="175">
        <v>0</v>
      </c>
    </row>
    <row r="475" spans="1:11" ht="15.75" customHeight="1">
      <c r="A475" s="153" t="s">
        <v>278</v>
      </c>
      <c r="B475" s="173">
        <v>0</v>
      </c>
      <c r="C475" s="174">
        <v>0</v>
      </c>
      <c r="D475" s="174">
        <v>0</v>
      </c>
      <c r="E475" s="174">
        <v>0</v>
      </c>
      <c r="F475" s="174">
        <v>30000</v>
      </c>
      <c r="G475" s="174">
        <v>4441</v>
      </c>
      <c r="H475" s="174">
        <v>0</v>
      </c>
      <c r="I475" s="174">
        <v>0</v>
      </c>
      <c r="J475" s="174">
        <v>0</v>
      </c>
      <c r="K475" s="175">
        <f>SUM(G475+F475)</f>
        <v>34441</v>
      </c>
    </row>
    <row r="476" spans="1:11" ht="15.75" customHeight="1">
      <c r="A476" s="169" t="s">
        <v>279</v>
      </c>
      <c r="B476" s="177">
        <v>0</v>
      </c>
      <c r="C476" s="178">
        <v>0</v>
      </c>
      <c r="D476" s="178">
        <v>0</v>
      </c>
      <c r="E476" s="178">
        <v>0</v>
      </c>
      <c r="F476" s="178">
        <v>0</v>
      </c>
      <c r="G476" s="178">
        <v>0</v>
      </c>
      <c r="H476" s="178">
        <v>0</v>
      </c>
      <c r="I476" s="178">
        <v>0</v>
      </c>
      <c r="J476" s="178">
        <v>424</v>
      </c>
      <c r="K476" s="179">
        <f>SUM(J476)</f>
        <v>424</v>
      </c>
    </row>
    <row r="477" spans="1:11" ht="15.75" customHeight="1">
      <c r="A477" s="153" t="s">
        <v>280</v>
      </c>
      <c r="B477" s="173">
        <v>0</v>
      </c>
      <c r="C477" s="174">
        <v>0</v>
      </c>
      <c r="D477" s="174">
        <v>0</v>
      </c>
      <c r="E477" s="174">
        <v>0</v>
      </c>
      <c r="F477" s="174">
        <v>0</v>
      </c>
      <c r="G477" s="174">
        <v>555</v>
      </c>
      <c r="H477" s="174">
        <v>0</v>
      </c>
      <c r="I477" s="174">
        <v>0</v>
      </c>
      <c r="J477" s="174">
        <v>0</v>
      </c>
      <c r="K477" s="175">
        <f>SUM(G477:J477)</f>
        <v>555</v>
      </c>
    </row>
    <row r="478" spans="1:11" ht="15.75" customHeight="1">
      <c r="A478" s="153" t="s">
        <v>281</v>
      </c>
      <c r="B478" s="173">
        <v>522.8</v>
      </c>
      <c r="C478" s="174">
        <v>112070.87</v>
      </c>
      <c r="D478" s="174">
        <v>0</v>
      </c>
      <c r="E478" s="174">
        <v>0</v>
      </c>
      <c r="F478" s="174">
        <v>0</v>
      </c>
      <c r="G478" s="174">
        <v>0</v>
      </c>
      <c r="H478" s="174">
        <v>0</v>
      </c>
      <c r="I478" s="174">
        <v>0</v>
      </c>
      <c r="J478" s="174">
        <v>0</v>
      </c>
      <c r="K478" s="175">
        <v>0</v>
      </c>
    </row>
    <row r="479" spans="1:11" ht="15.75" customHeight="1">
      <c r="A479" s="153" t="s">
        <v>282</v>
      </c>
      <c r="B479" s="173">
        <v>0</v>
      </c>
      <c r="C479" s="174">
        <v>0</v>
      </c>
      <c r="D479" s="174">
        <v>0</v>
      </c>
      <c r="E479" s="174">
        <v>0</v>
      </c>
      <c r="F479" s="174">
        <v>0</v>
      </c>
      <c r="G479" s="174">
        <v>59.1</v>
      </c>
      <c r="H479" s="174">
        <v>0</v>
      </c>
      <c r="I479" s="174">
        <v>0</v>
      </c>
      <c r="J479" s="174">
        <v>466.8</v>
      </c>
      <c r="K479" s="175">
        <f>SUM(F479:J479)</f>
        <v>525.9</v>
      </c>
    </row>
    <row r="480" spans="1:11" ht="15.75" customHeight="1">
      <c r="A480" s="153" t="s">
        <v>283</v>
      </c>
      <c r="B480" s="173">
        <v>0</v>
      </c>
      <c r="C480" s="174">
        <v>0</v>
      </c>
      <c r="D480" s="174">
        <v>0</v>
      </c>
      <c r="E480" s="174">
        <v>0</v>
      </c>
      <c r="F480" s="174">
        <v>0</v>
      </c>
      <c r="G480" s="174">
        <v>0</v>
      </c>
      <c r="H480" s="174">
        <v>0</v>
      </c>
      <c r="I480" s="232">
        <v>0</v>
      </c>
      <c r="J480" s="174">
        <v>0</v>
      </c>
      <c r="K480" s="175">
        <v>0</v>
      </c>
    </row>
    <row r="481" spans="1:11" ht="15.75" customHeight="1">
      <c r="A481" s="153" t="s">
        <v>284</v>
      </c>
      <c r="B481" s="173">
        <v>0</v>
      </c>
      <c r="C481" s="174">
        <v>1271.78</v>
      </c>
      <c r="D481" s="174">
        <v>200453.82</v>
      </c>
      <c r="E481" s="174">
        <v>0</v>
      </c>
      <c r="F481" s="174">
        <v>0</v>
      </c>
      <c r="G481" s="174">
        <v>14241</v>
      </c>
      <c r="H481" s="174">
        <f>D481</f>
        <v>200453.82</v>
      </c>
      <c r="I481" s="174">
        <v>0</v>
      </c>
      <c r="J481" s="174">
        <v>0</v>
      </c>
      <c r="K481" s="175">
        <f>G481-D481</f>
        <v>-186212.82</v>
      </c>
    </row>
    <row r="482" spans="1:11" ht="15.75" customHeight="1">
      <c r="A482" s="153" t="s">
        <v>285</v>
      </c>
      <c r="B482" s="173">
        <v>0</v>
      </c>
      <c r="C482" s="174">
        <v>0</v>
      </c>
      <c r="D482" s="174">
        <v>0</v>
      </c>
      <c r="E482" s="174">
        <v>0</v>
      </c>
      <c r="F482" s="174">
        <v>0</v>
      </c>
      <c r="G482" s="174">
        <v>1817.5</v>
      </c>
      <c r="H482" s="174">
        <v>0</v>
      </c>
      <c r="I482" s="174">
        <v>0</v>
      </c>
      <c r="J482" s="174">
        <v>0</v>
      </c>
      <c r="K482" s="175">
        <f>SUM(G482)</f>
        <v>1817.5</v>
      </c>
    </row>
    <row r="483" spans="1:11" ht="15.75" customHeight="1">
      <c r="A483" s="153" t="s">
        <v>286</v>
      </c>
      <c r="B483" s="173">
        <v>0</v>
      </c>
      <c r="C483" s="174">
        <v>0</v>
      </c>
      <c r="D483" s="174">
        <v>0</v>
      </c>
      <c r="E483" s="174">
        <v>0</v>
      </c>
      <c r="F483" s="174">
        <v>42996.93</v>
      </c>
      <c r="G483" s="174">
        <v>0</v>
      </c>
      <c r="H483" s="174">
        <v>0</v>
      </c>
      <c r="I483" s="174">
        <v>0</v>
      </c>
      <c r="J483" s="174">
        <v>0</v>
      </c>
      <c r="K483" s="175">
        <f>SUM(F483:J483)</f>
        <v>42996.93</v>
      </c>
    </row>
    <row r="484" spans="1:11" ht="15.75" customHeight="1">
      <c r="A484" s="153" t="s">
        <v>287</v>
      </c>
      <c r="B484" s="173">
        <v>0</v>
      </c>
      <c r="C484" s="174">
        <v>0</v>
      </c>
      <c r="D484" s="174">
        <v>0</v>
      </c>
      <c r="E484" s="174">
        <v>0</v>
      </c>
      <c r="F484" s="174">
        <v>664790</v>
      </c>
      <c r="G484" s="174">
        <v>4614</v>
      </c>
      <c r="H484" s="174">
        <v>0</v>
      </c>
      <c r="I484" s="174">
        <v>0</v>
      </c>
      <c r="J484" s="174">
        <v>0</v>
      </c>
      <c r="K484" s="175">
        <f>SUM(G484+F484)</f>
        <v>669404</v>
      </c>
    </row>
    <row r="485" spans="1:11" ht="15.75" customHeight="1">
      <c r="A485" s="153" t="s">
        <v>288</v>
      </c>
      <c r="B485" s="173">
        <v>0</v>
      </c>
      <c r="C485" s="174">
        <v>0</v>
      </c>
      <c r="D485" s="174">
        <v>0</v>
      </c>
      <c r="E485" s="174">
        <v>0</v>
      </c>
      <c r="F485" s="174">
        <v>0</v>
      </c>
      <c r="G485" s="174">
        <v>14344</v>
      </c>
      <c r="H485" s="174">
        <v>0</v>
      </c>
      <c r="I485" s="174">
        <v>0</v>
      </c>
      <c r="J485" s="174">
        <v>0</v>
      </c>
      <c r="K485" s="175">
        <f>SUM(G485)</f>
        <v>14344</v>
      </c>
    </row>
    <row r="486" spans="1:11" ht="15.75" customHeight="1">
      <c r="A486" s="153" t="s">
        <v>289</v>
      </c>
      <c r="B486" s="173">
        <v>0</v>
      </c>
      <c r="C486" s="174">
        <v>0</v>
      </c>
      <c r="D486" s="174">
        <v>0</v>
      </c>
      <c r="E486" s="174">
        <v>0</v>
      </c>
      <c r="F486" s="232">
        <v>0</v>
      </c>
      <c r="G486" s="174">
        <v>0</v>
      </c>
      <c r="H486" s="232">
        <v>0</v>
      </c>
      <c r="I486" s="232">
        <v>0</v>
      </c>
      <c r="J486" s="232">
        <v>0</v>
      </c>
      <c r="K486" s="175">
        <v>0</v>
      </c>
    </row>
    <row r="487" spans="1:11" ht="15.75" customHeight="1">
      <c r="A487" s="153" t="s">
        <v>290</v>
      </c>
      <c r="B487" s="173">
        <v>0</v>
      </c>
      <c r="C487" s="174">
        <v>0</v>
      </c>
      <c r="D487" s="174">
        <v>0</v>
      </c>
      <c r="E487" s="174">
        <v>0</v>
      </c>
      <c r="F487" s="174">
        <v>7863.5</v>
      </c>
      <c r="G487" s="174">
        <v>0</v>
      </c>
      <c r="H487" s="174">
        <v>0</v>
      </c>
      <c r="I487" s="174">
        <v>0</v>
      </c>
      <c r="J487" s="174">
        <v>0</v>
      </c>
      <c r="K487" s="175">
        <f>SUM(F487)</f>
        <v>7863.5</v>
      </c>
    </row>
    <row r="488" spans="1:11" ht="15.75" customHeight="1">
      <c r="A488" s="153" t="s">
        <v>291</v>
      </c>
      <c r="B488" s="173">
        <v>240641.51</v>
      </c>
      <c r="C488" s="174">
        <v>0</v>
      </c>
      <c r="D488" s="174">
        <v>0</v>
      </c>
      <c r="E488" s="174">
        <v>0</v>
      </c>
      <c r="F488" s="174">
        <v>0</v>
      </c>
      <c r="G488" s="174">
        <v>0</v>
      </c>
      <c r="H488" s="174">
        <v>0</v>
      </c>
      <c r="I488" s="174">
        <v>0</v>
      </c>
      <c r="J488" s="174">
        <v>0</v>
      </c>
      <c r="K488" s="175">
        <v>0</v>
      </c>
    </row>
    <row r="489" spans="1:11" ht="15.75" customHeight="1">
      <c r="A489" s="153" t="s">
        <v>292</v>
      </c>
      <c r="B489" s="173">
        <v>96577</v>
      </c>
      <c r="C489" s="174">
        <v>0</v>
      </c>
      <c r="D489" s="174">
        <v>0</v>
      </c>
      <c r="E489" s="174">
        <v>0</v>
      </c>
      <c r="F489" s="174">
        <v>30600</v>
      </c>
      <c r="G489" s="174">
        <v>0</v>
      </c>
      <c r="H489" s="174">
        <v>0</v>
      </c>
      <c r="I489" s="174">
        <v>0</v>
      </c>
      <c r="J489" s="174">
        <v>0</v>
      </c>
      <c r="K489" s="175">
        <f>SUM(F489)</f>
        <v>30600</v>
      </c>
    </row>
    <row r="490" spans="1:11" ht="15.75" customHeight="1">
      <c r="A490" s="233" t="s">
        <v>293</v>
      </c>
      <c r="B490" s="173">
        <v>101998.08</v>
      </c>
      <c r="C490" s="174">
        <v>0</v>
      </c>
      <c r="D490" s="174">
        <v>0</v>
      </c>
      <c r="E490" s="174">
        <v>0</v>
      </c>
      <c r="F490" s="174">
        <v>39316.51</v>
      </c>
      <c r="G490" s="174">
        <v>3000</v>
      </c>
      <c r="H490" s="174">
        <v>0</v>
      </c>
      <c r="I490" s="174">
        <v>0</v>
      </c>
      <c r="J490" s="174">
        <v>0</v>
      </c>
      <c r="K490" s="175">
        <f>SUM(F490:J490)</f>
        <v>42316.51</v>
      </c>
    </row>
    <row r="491" spans="1:11" ht="15.75" customHeight="1">
      <c r="A491" s="208" t="s">
        <v>294</v>
      </c>
      <c r="B491" s="154">
        <v>0</v>
      </c>
      <c r="C491" s="155">
        <v>0</v>
      </c>
      <c r="D491" s="155">
        <v>0</v>
      </c>
      <c r="E491" s="155">
        <v>0</v>
      </c>
      <c r="F491" s="155">
        <v>0</v>
      </c>
      <c r="G491" s="201">
        <v>0</v>
      </c>
      <c r="H491" s="201">
        <v>0</v>
      </c>
      <c r="I491" s="201">
        <v>0</v>
      </c>
      <c r="J491" s="155">
        <v>0</v>
      </c>
      <c r="K491" s="156">
        <v>0</v>
      </c>
    </row>
    <row r="492" spans="1:11" ht="15.75" customHeight="1">
      <c r="A492" s="191" t="s">
        <v>295</v>
      </c>
      <c r="B492" s="154">
        <v>0</v>
      </c>
      <c r="C492" s="155">
        <v>0</v>
      </c>
      <c r="D492" s="155">
        <v>0</v>
      </c>
      <c r="E492" s="155">
        <v>0</v>
      </c>
      <c r="F492" s="155">
        <v>0</v>
      </c>
      <c r="G492" s="155">
        <v>0</v>
      </c>
      <c r="H492" s="155">
        <v>0</v>
      </c>
      <c r="I492" s="155">
        <v>0</v>
      </c>
      <c r="J492" s="155">
        <v>0</v>
      </c>
      <c r="K492" s="156">
        <v>0</v>
      </c>
    </row>
    <row r="493" spans="1:11" ht="15.75" customHeight="1">
      <c r="A493" s="191" t="s">
        <v>296</v>
      </c>
      <c r="B493" s="154">
        <v>0</v>
      </c>
      <c r="C493" s="155">
        <v>0</v>
      </c>
      <c r="D493" s="155">
        <v>0</v>
      </c>
      <c r="E493" s="155">
        <v>0</v>
      </c>
      <c r="F493" s="155">
        <v>0</v>
      </c>
      <c r="G493" s="155">
        <v>0</v>
      </c>
      <c r="H493" s="155">
        <v>0</v>
      </c>
      <c r="I493" s="155">
        <v>0</v>
      </c>
      <c r="J493" s="155">
        <v>0</v>
      </c>
      <c r="K493" s="156">
        <v>0</v>
      </c>
    </row>
    <row r="494" spans="1:11" ht="15.75" customHeight="1" thickBot="1">
      <c r="A494" s="192" t="s">
        <v>297</v>
      </c>
      <c r="B494" s="161">
        <v>0</v>
      </c>
      <c r="C494" s="162">
        <v>0</v>
      </c>
      <c r="D494" s="162">
        <v>0</v>
      </c>
      <c r="E494" s="162">
        <v>0</v>
      </c>
      <c r="F494" s="162">
        <v>0</v>
      </c>
      <c r="G494" s="162">
        <v>14.23</v>
      </c>
      <c r="H494" s="162">
        <v>0</v>
      </c>
      <c r="I494" s="162">
        <v>0</v>
      </c>
      <c r="J494" s="162">
        <v>0</v>
      </c>
      <c r="K494" s="163">
        <f>SUM(G494:J494)</f>
        <v>14.23</v>
      </c>
    </row>
    <row r="495" spans="1:12" ht="15.75" customHeight="1" thickTop="1">
      <c r="A495" s="234"/>
      <c r="B495" s="204"/>
      <c r="C495" s="204"/>
      <c r="D495" s="204"/>
      <c r="E495" s="204"/>
      <c r="F495" s="204"/>
      <c r="G495" s="204"/>
      <c r="H495" s="204"/>
      <c r="I495" s="204"/>
      <c r="J495" s="204"/>
      <c r="K495" s="204"/>
      <c r="L495" s="159"/>
    </row>
    <row r="496" spans="1:11" ht="15.75" customHeight="1">
      <c r="A496" s="193"/>
      <c r="B496" s="165"/>
      <c r="C496" s="165"/>
      <c r="D496" s="165"/>
      <c r="E496" s="165"/>
      <c r="F496" s="165"/>
      <c r="G496" s="165"/>
      <c r="H496" s="165"/>
      <c r="I496" s="165"/>
      <c r="J496" s="165"/>
      <c r="K496" s="165"/>
    </row>
    <row r="497" ht="15.75" customHeight="1" thickBot="1">
      <c r="K497" t="s">
        <v>76</v>
      </c>
    </row>
    <row r="498" spans="1:11" ht="15.75" customHeight="1" thickBot="1" thickTop="1">
      <c r="A498" s="210" t="s">
        <v>2</v>
      </c>
      <c r="B498" s="435" t="s">
        <v>28</v>
      </c>
      <c r="C498" s="436"/>
      <c r="D498" s="436"/>
      <c r="E498" s="437"/>
      <c r="F498" s="211" t="s">
        <v>42</v>
      </c>
      <c r="G498" s="211" t="s">
        <v>42</v>
      </c>
      <c r="H498" s="212" t="s">
        <v>339</v>
      </c>
      <c r="I498" s="211" t="s">
        <v>42</v>
      </c>
      <c r="J498" s="213" t="s">
        <v>44</v>
      </c>
      <c r="K498" s="211" t="s">
        <v>340</v>
      </c>
    </row>
    <row r="499" spans="1:11" ht="15.75" customHeight="1" thickTop="1">
      <c r="A499" s="65"/>
      <c r="B499" s="214" t="s">
        <v>67</v>
      </c>
      <c r="C499" s="215" t="s">
        <v>68</v>
      </c>
      <c r="D499" s="215" t="s">
        <v>35</v>
      </c>
      <c r="E499" s="216" t="s">
        <v>341</v>
      </c>
      <c r="F499" s="216" t="s">
        <v>342</v>
      </c>
      <c r="G499" s="216" t="s">
        <v>32</v>
      </c>
      <c r="H499" s="217" t="s">
        <v>69</v>
      </c>
      <c r="I499" s="217" t="s">
        <v>343</v>
      </c>
      <c r="J499" s="128" t="s">
        <v>53</v>
      </c>
      <c r="K499" s="216" t="s">
        <v>344</v>
      </c>
    </row>
    <row r="500" spans="1:11" ht="15.75" customHeight="1" thickBot="1">
      <c r="A500" s="222"/>
      <c r="B500" s="223" t="s">
        <v>70</v>
      </c>
      <c r="C500" s="223" t="s">
        <v>71</v>
      </c>
      <c r="D500" s="223" t="s">
        <v>38</v>
      </c>
      <c r="E500" s="224" t="s">
        <v>345</v>
      </c>
      <c r="F500" s="224" t="s">
        <v>346</v>
      </c>
      <c r="G500" s="224" t="s">
        <v>37</v>
      </c>
      <c r="H500" s="225"/>
      <c r="I500" s="223"/>
      <c r="J500" s="226"/>
      <c r="K500" s="224" t="s">
        <v>57</v>
      </c>
    </row>
    <row r="501" spans="1:11" ht="15.75" customHeight="1" thickTop="1">
      <c r="A501" s="194" t="s">
        <v>298</v>
      </c>
      <c r="B501" s="170">
        <v>0</v>
      </c>
      <c r="C501" s="171">
        <v>0</v>
      </c>
      <c r="D501" s="171">
        <v>0</v>
      </c>
      <c r="E501" s="171">
        <v>0</v>
      </c>
      <c r="F501" s="171">
        <v>0</v>
      </c>
      <c r="G501" s="171">
        <v>0</v>
      </c>
      <c r="H501" s="171">
        <v>0</v>
      </c>
      <c r="I501" s="171">
        <v>0</v>
      </c>
      <c r="J501" s="171">
        <v>0</v>
      </c>
      <c r="K501" s="172">
        <v>0</v>
      </c>
    </row>
    <row r="502" spans="1:11" ht="15.75" customHeight="1">
      <c r="A502" s="191" t="s">
        <v>299</v>
      </c>
      <c r="B502" s="235">
        <v>225026.4</v>
      </c>
      <c r="C502" s="155">
        <v>0</v>
      </c>
      <c r="D502" s="155">
        <v>231929.01</v>
      </c>
      <c r="E502" s="155">
        <v>0</v>
      </c>
      <c r="F502" s="155">
        <v>0</v>
      </c>
      <c r="G502" s="155">
        <v>0</v>
      </c>
      <c r="H502" s="155">
        <f>D502</f>
        <v>231929.01</v>
      </c>
      <c r="I502" s="155">
        <v>0</v>
      </c>
      <c r="J502" s="155">
        <v>0</v>
      </c>
      <c r="K502" s="156">
        <v>-231929.01</v>
      </c>
    </row>
    <row r="503" spans="1:11" ht="15.75" customHeight="1">
      <c r="A503" s="196" t="s">
        <v>300</v>
      </c>
      <c r="B503" s="171">
        <v>0</v>
      </c>
      <c r="C503" s="171">
        <v>0</v>
      </c>
      <c r="D503" s="171">
        <v>0</v>
      </c>
      <c r="E503" s="171">
        <v>0</v>
      </c>
      <c r="F503" s="236">
        <v>0</v>
      </c>
      <c r="G503" s="236">
        <v>0</v>
      </c>
      <c r="H503" s="236">
        <v>0</v>
      </c>
      <c r="I503" s="236">
        <v>0</v>
      </c>
      <c r="J503" s="236">
        <v>276</v>
      </c>
      <c r="K503" s="172">
        <f aca="true" t="shared" si="4" ref="K503:K513">SUM(C503:J503)</f>
        <v>276</v>
      </c>
    </row>
    <row r="504" spans="1:11" ht="15.75" customHeight="1">
      <c r="A504" s="197" t="s">
        <v>301</v>
      </c>
      <c r="B504" s="155">
        <v>0</v>
      </c>
      <c r="C504" s="155">
        <v>0</v>
      </c>
      <c r="D504" s="155">
        <v>0</v>
      </c>
      <c r="E504" s="155">
        <v>0</v>
      </c>
      <c r="F504" s="201">
        <v>0</v>
      </c>
      <c r="G504" s="201">
        <v>0</v>
      </c>
      <c r="H504" s="201">
        <v>0</v>
      </c>
      <c r="I504" s="201">
        <v>0</v>
      </c>
      <c r="J504" s="201">
        <v>0</v>
      </c>
      <c r="K504" s="156">
        <f t="shared" si="4"/>
        <v>0</v>
      </c>
    </row>
    <row r="505" spans="1:11" ht="15.75" customHeight="1">
      <c r="A505" s="197" t="s">
        <v>302</v>
      </c>
      <c r="B505" s="155">
        <v>0</v>
      </c>
      <c r="C505" s="155">
        <v>0</v>
      </c>
      <c r="D505" s="155">
        <v>0</v>
      </c>
      <c r="E505" s="155">
        <v>0</v>
      </c>
      <c r="F505" s="201">
        <v>0</v>
      </c>
      <c r="G505" s="201">
        <v>0</v>
      </c>
      <c r="H505" s="201">
        <v>0</v>
      </c>
      <c r="I505" s="201">
        <v>0</v>
      </c>
      <c r="J505" s="201">
        <v>0</v>
      </c>
      <c r="K505" s="156">
        <f t="shared" si="4"/>
        <v>0</v>
      </c>
    </row>
    <row r="506" spans="1:11" ht="15.75" customHeight="1">
      <c r="A506" s="197" t="s">
        <v>303</v>
      </c>
      <c r="B506" s="155">
        <v>0</v>
      </c>
      <c r="C506" s="155">
        <v>0</v>
      </c>
      <c r="D506" s="155">
        <v>0</v>
      </c>
      <c r="E506" s="155">
        <v>0</v>
      </c>
      <c r="F506" s="201">
        <v>0</v>
      </c>
      <c r="G506" s="201">
        <v>0</v>
      </c>
      <c r="H506" s="201">
        <v>0</v>
      </c>
      <c r="I506" s="201">
        <v>0</v>
      </c>
      <c r="J506" s="201">
        <v>0</v>
      </c>
      <c r="K506" s="156">
        <f t="shared" si="4"/>
        <v>0</v>
      </c>
    </row>
    <row r="507" spans="1:11" ht="15.75" customHeight="1">
      <c r="A507" s="197" t="s">
        <v>304</v>
      </c>
      <c r="B507" s="155">
        <v>0</v>
      </c>
      <c r="C507" s="155">
        <v>0</v>
      </c>
      <c r="D507" s="155">
        <v>0</v>
      </c>
      <c r="E507" s="155">
        <v>0</v>
      </c>
      <c r="F507" s="201">
        <v>0</v>
      </c>
      <c r="G507" s="201">
        <v>0</v>
      </c>
      <c r="H507" s="201">
        <v>0</v>
      </c>
      <c r="I507" s="201">
        <v>0</v>
      </c>
      <c r="J507" s="201">
        <v>0</v>
      </c>
      <c r="K507" s="156">
        <f t="shared" si="4"/>
        <v>0</v>
      </c>
    </row>
    <row r="508" spans="1:11" ht="15.75" customHeight="1">
      <c r="A508" s="197" t="s">
        <v>305</v>
      </c>
      <c r="B508" s="155">
        <v>0</v>
      </c>
      <c r="C508" s="155">
        <v>0</v>
      </c>
      <c r="D508" s="155">
        <v>0</v>
      </c>
      <c r="E508" s="155">
        <v>0</v>
      </c>
      <c r="F508" s="201">
        <v>0</v>
      </c>
      <c r="G508" s="201">
        <v>0</v>
      </c>
      <c r="H508" s="201">
        <v>0</v>
      </c>
      <c r="I508" s="201">
        <v>0</v>
      </c>
      <c r="J508" s="201">
        <v>0</v>
      </c>
      <c r="K508" s="156">
        <f t="shared" si="4"/>
        <v>0</v>
      </c>
    </row>
    <row r="509" spans="1:11" ht="15.75" customHeight="1">
      <c r="A509" s="197" t="s">
        <v>349</v>
      </c>
      <c r="B509" s="155">
        <v>0</v>
      </c>
      <c r="C509" s="155">
        <v>0</v>
      </c>
      <c r="D509" s="155">
        <v>0</v>
      </c>
      <c r="E509" s="155">
        <v>0</v>
      </c>
      <c r="F509" s="201">
        <v>0</v>
      </c>
      <c r="G509" s="201">
        <v>6</v>
      </c>
      <c r="H509" s="201">
        <v>0</v>
      </c>
      <c r="I509" s="201">
        <v>0</v>
      </c>
      <c r="J509" s="201">
        <v>0</v>
      </c>
      <c r="K509" s="156">
        <f t="shared" si="4"/>
        <v>6</v>
      </c>
    </row>
    <row r="510" spans="1:11" ht="15.75" customHeight="1">
      <c r="A510" s="197" t="s">
        <v>307</v>
      </c>
      <c r="B510" s="155">
        <v>0</v>
      </c>
      <c r="C510" s="155">
        <v>0</v>
      </c>
      <c r="D510" s="155">
        <v>0</v>
      </c>
      <c r="E510" s="155">
        <v>0</v>
      </c>
      <c r="F510" s="201">
        <v>0</v>
      </c>
      <c r="G510" s="201">
        <v>0</v>
      </c>
      <c r="H510" s="201">
        <v>0</v>
      </c>
      <c r="I510" s="201">
        <v>0</v>
      </c>
      <c r="J510" s="201">
        <v>0</v>
      </c>
      <c r="K510" s="156">
        <f t="shared" si="4"/>
        <v>0</v>
      </c>
    </row>
    <row r="511" spans="1:11" ht="15.75" customHeight="1">
      <c r="A511" s="197" t="s">
        <v>308</v>
      </c>
      <c r="B511" s="155">
        <v>0</v>
      </c>
      <c r="C511" s="155">
        <v>0</v>
      </c>
      <c r="D511" s="155">
        <v>0</v>
      </c>
      <c r="E511" s="155">
        <v>0</v>
      </c>
      <c r="F511" s="201">
        <v>0</v>
      </c>
      <c r="G511" s="201">
        <v>0</v>
      </c>
      <c r="H511" s="201">
        <v>0</v>
      </c>
      <c r="I511" s="201">
        <v>0</v>
      </c>
      <c r="J511" s="201">
        <v>0</v>
      </c>
      <c r="K511" s="156">
        <f t="shared" si="4"/>
        <v>0</v>
      </c>
    </row>
    <row r="512" spans="1:11" ht="15.75" customHeight="1">
      <c r="A512" s="197" t="s">
        <v>309</v>
      </c>
      <c r="B512" s="155">
        <v>0</v>
      </c>
      <c r="C512" s="155">
        <v>0</v>
      </c>
      <c r="D512" s="155">
        <v>0</v>
      </c>
      <c r="E512" s="155">
        <v>0</v>
      </c>
      <c r="F512" s="201">
        <v>0</v>
      </c>
      <c r="G512" s="201">
        <v>15000</v>
      </c>
      <c r="H512" s="201">
        <v>0</v>
      </c>
      <c r="I512" s="201">
        <v>0</v>
      </c>
      <c r="J512" s="201">
        <v>0</v>
      </c>
      <c r="K512" s="156">
        <f t="shared" si="4"/>
        <v>15000</v>
      </c>
    </row>
    <row r="513" spans="1:11" ht="15.75" customHeight="1">
      <c r="A513" s="197" t="s">
        <v>310</v>
      </c>
      <c r="B513" s="155">
        <v>71058.46</v>
      </c>
      <c r="C513" s="155">
        <v>0</v>
      </c>
      <c r="D513" s="155">
        <v>0</v>
      </c>
      <c r="E513" s="155">
        <v>0</v>
      </c>
      <c r="F513" s="201">
        <v>0</v>
      </c>
      <c r="G513" s="201">
        <v>0</v>
      </c>
      <c r="H513" s="201">
        <v>0</v>
      </c>
      <c r="I513" s="201">
        <v>0</v>
      </c>
      <c r="J513" s="201">
        <v>0</v>
      </c>
      <c r="K513" s="156">
        <f t="shared" si="4"/>
        <v>0</v>
      </c>
    </row>
    <row r="514" spans="1:11" ht="15.75" customHeight="1">
      <c r="A514" s="197" t="s">
        <v>311</v>
      </c>
      <c r="B514" s="155">
        <v>0</v>
      </c>
      <c r="C514" s="155">
        <v>0</v>
      </c>
      <c r="D514" s="155">
        <v>0</v>
      </c>
      <c r="E514" s="155">
        <v>0</v>
      </c>
      <c r="F514" s="201">
        <v>0</v>
      </c>
      <c r="G514" s="201">
        <v>0</v>
      </c>
      <c r="H514" s="201">
        <v>0</v>
      </c>
      <c r="I514" s="201">
        <v>0</v>
      </c>
      <c r="J514" s="201">
        <v>0</v>
      </c>
      <c r="K514" s="156">
        <v>0</v>
      </c>
    </row>
    <row r="515" spans="1:11" ht="15.75" customHeight="1">
      <c r="A515" s="199" t="s">
        <v>312</v>
      </c>
      <c r="B515" s="155">
        <v>0</v>
      </c>
      <c r="C515" s="155">
        <v>0</v>
      </c>
      <c r="D515" s="155">
        <v>0</v>
      </c>
      <c r="E515" s="155">
        <v>0</v>
      </c>
      <c r="F515" s="201">
        <v>0</v>
      </c>
      <c r="G515" s="201">
        <v>0</v>
      </c>
      <c r="H515" s="201">
        <v>0</v>
      </c>
      <c r="I515" s="201">
        <v>0</v>
      </c>
      <c r="J515" s="201">
        <v>0</v>
      </c>
      <c r="K515" s="156">
        <v>0</v>
      </c>
    </row>
    <row r="516" spans="1:11" ht="15.75" customHeight="1">
      <c r="A516" s="199" t="s">
        <v>313</v>
      </c>
      <c r="B516" s="155">
        <v>0</v>
      </c>
      <c r="C516" s="155">
        <v>0</v>
      </c>
      <c r="D516" s="155">
        <v>0</v>
      </c>
      <c r="E516" s="155">
        <v>34000</v>
      </c>
      <c r="F516" s="201">
        <v>34000</v>
      </c>
      <c r="G516" s="201">
        <v>16056.91</v>
      </c>
      <c r="H516" s="201">
        <v>0</v>
      </c>
      <c r="I516" s="201">
        <v>0</v>
      </c>
      <c r="J516" s="201">
        <v>0</v>
      </c>
      <c r="K516" s="156">
        <f>SUM(F516:J516)</f>
        <v>50056.91</v>
      </c>
    </row>
    <row r="517" spans="1:11" ht="15.75" customHeight="1">
      <c r="A517" s="199" t="s">
        <v>314</v>
      </c>
      <c r="B517" s="155">
        <v>0</v>
      </c>
      <c r="C517" s="155">
        <v>0</v>
      </c>
      <c r="D517" s="155">
        <v>0</v>
      </c>
      <c r="E517" s="155">
        <v>0</v>
      </c>
      <c r="F517" s="201">
        <v>0</v>
      </c>
      <c r="G517" s="201">
        <v>1710</v>
      </c>
      <c r="H517" s="201">
        <v>0</v>
      </c>
      <c r="I517" s="201">
        <v>0</v>
      </c>
      <c r="J517" s="201">
        <v>0</v>
      </c>
      <c r="K517" s="156">
        <f>SUM(C517:J517)</f>
        <v>1710</v>
      </c>
    </row>
    <row r="518" spans="1:11" ht="15.75" customHeight="1">
      <c r="A518" s="199" t="s">
        <v>315</v>
      </c>
      <c r="B518" s="155">
        <v>0</v>
      </c>
      <c r="C518" s="155">
        <v>0</v>
      </c>
      <c r="D518" s="155">
        <v>0</v>
      </c>
      <c r="E518" s="155">
        <v>0</v>
      </c>
      <c r="F518" s="201">
        <v>0</v>
      </c>
      <c r="G518" s="201">
        <v>0</v>
      </c>
      <c r="H518" s="201">
        <v>0</v>
      </c>
      <c r="I518" s="201">
        <v>0</v>
      </c>
      <c r="J518" s="201">
        <v>0</v>
      </c>
      <c r="K518" s="156">
        <v>0</v>
      </c>
    </row>
    <row r="519" spans="1:11" ht="15.75" customHeight="1">
      <c r="A519" s="199" t="s">
        <v>316</v>
      </c>
      <c r="B519" s="155">
        <v>0</v>
      </c>
      <c r="C519" s="155">
        <v>0</v>
      </c>
      <c r="D519" s="155">
        <v>0</v>
      </c>
      <c r="E519" s="155">
        <v>0</v>
      </c>
      <c r="F519" s="201">
        <v>0</v>
      </c>
      <c r="G519" s="201">
        <v>0</v>
      </c>
      <c r="H519" s="201">
        <v>0</v>
      </c>
      <c r="I519" s="201">
        <v>0</v>
      </c>
      <c r="J519" s="201">
        <v>0</v>
      </c>
      <c r="K519" s="156">
        <v>0</v>
      </c>
    </row>
    <row r="520" spans="1:11" ht="15.75" customHeight="1">
      <c r="A520" s="200" t="s">
        <v>317</v>
      </c>
      <c r="B520" s="155">
        <v>0</v>
      </c>
      <c r="C520" s="155">
        <v>0</v>
      </c>
      <c r="D520" s="155">
        <v>0</v>
      </c>
      <c r="E520" s="155">
        <v>15000</v>
      </c>
      <c r="F520" s="201">
        <v>15000</v>
      </c>
      <c r="G520" s="201">
        <v>0</v>
      </c>
      <c r="H520" s="201">
        <v>0</v>
      </c>
      <c r="I520" s="201">
        <v>0</v>
      </c>
      <c r="J520" s="201">
        <v>0</v>
      </c>
      <c r="K520" s="156">
        <v>15000</v>
      </c>
    </row>
    <row r="521" spans="1:11" ht="15.75" customHeight="1">
      <c r="A521" s="199" t="s">
        <v>318</v>
      </c>
      <c r="B521" s="155">
        <v>0</v>
      </c>
      <c r="C521" s="155">
        <v>0</v>
      </c>
      <c r="D521" s="155">
        <v>0</v>
      </c>
      <c r="E521" s="155">
        <v>0</v>
      </c>
      <c r="F521" s="201">
        <v>0</v>
      </c>
      <c r="G521" s="201">
        <v>0</v>
      </c>
      <c r="H521" s="201">
        <v>0</v>
      </c>
      <c r="I521" s="201">
        <v>0</v>
      </c>
      <c r="J521" s="201">
        <v>0</v>
      </c>
      <c r="K521" s="156">
        <v>0</v>
      </c>
    </row>
    <row r="522" spans="1:11" ht="15.75" customHeight="1">
      <c r="A522" s="199" t="s">
        <v>319</v>
      </c>
      <c r="B522" s="155">
        <v>0</v>
      </c>
      <c r="C522" s="155">
        <v>0</v>
      </c>
      <c r="D522" s="155">
        <v>0</v>
      </c>
      <c r="E522" s="155">
        <v>0</v>
      </c>
      <c r="F522" s="201">
        <v>0</v>
      </c>
      <c r="G522" s="201">
        <v>429</v>
      </c>
      <c r="H522" s="201">
        <v>0</v>
      </c>
      <c r="I522" s="201">
        <v>0</v>
      </c>
      <c r="J522" s="201">
        <v>0</v>
      </c>
      <c r="K522" s="156">
        <f>SUM(C522:J522)</f>
        <v>429</v>
      </c>
    </row>
    <row r="523" spans="1:11" ht="15.75" customHeight="1">
      <c r="A523" s="200" t="s">
        <v>320</v>
      </c>
      <c r="B523" s="155">
        <v>0</v>
      </c>
      <c r="C523" s="155">
        <v>0</v>
      </c>
      <c r="D523" s="155">
        <v>0</v>
      </c>
      <c r="E523" s="155">
        <v>0</v>
      </c>
      <c r="F523" s="201">
        <v>0</v>
      </c>
      <c r="G523" s="201">
        <v>0</v>
      </c>
      <c r="H523" s="201">
        <v>0</v>
      </c>
      <c r="I523" s="201">
        <v>0</v>
      </c>
      <c r="J523" s="201">
        <v>0</v>
      </c>
      <c r="K523" s="156">
        <v>0</v>
      </c>
    </row>
    <row r="524" spans="1:11" ht="15.75" customHeight="1">
      <c r="A524" s="194" t="s">
        <v>321</v>
      </c>
      <c r="B524" s="171">
        <v>0</v>
      </c>
      <c r="C524" s="171">
        <v>0</v>
      </c>
      <c r="D524" s="171">
        <v>0</v>
      </c>
      <c r="E524" s="171">
        <v>0</v>
      </c>
      <c r="F524" s="171">
        <v>0</v>
      </c>
      <c r="G524" s="236">
        <v>0</v>
      </c>
      <c r="H524" s="236">
        <v>0</v>
      </c>
      <c r="I524" s="236">
        <v>0</v>
      </c>
      <c r="J524" s="236">
        <v>17</v>
      </c>
      <c r="K524" s="172">
        <f>SUM(G524:J524)</f>
        <v>17</v>
      </c>
    </row>
    <row r="525" spans="1:11" ht="15.75" customHeight="1" thickBot="1">
      <c r="A525" s="202" t="s">
        <v>322</v>
      </c>
      <c r="B525" s="162">
        <v>0</v>
      </c>
      <c r="C525" s="162">
        <v>0</v>
      </c>
      <c r="D525" s="162">
        <v>0</v>
      </c>
      <c r="E525" s="162">
        <v>0</v>
      </c>
      <c r="F525" s="162">
        <v>0</v>
      </c>
      <c r="G525" s="209">
        <v>0</v>
      </c>
      <c r="H525" s="209">
        <v>0</v>
      </c>
      <c r="I525" s="209">
        <v>0</v>
      </c>
      <c r="J525" s="162">
        <v>0</v>
      </c>
      <c r="K525" s="163">
        <v>0</v>
      </c>
    </row>
    <row r="526" spans="1:12" ht="15.75" customHeight="1" thickTop="1">
      <c r="A526" s="159"/>
      <c r="B526" s="237"/>
      <c r="C526" s="237"/>
      <c r="D526" s="238"/>
      <c r="E526" s="237"/>
      <c r="F526" s="237"/>
      <c r="G526" s="237"/>
      <c r="H526" s="237"/>
      <c r="I526" s="237"/>
      <c r="J526" s="237"/>
      <c r="K526" s="239"/>
      <c r="L526" s="159"/>
    </row>
    <row r="527" ht="15.75" customHeight="1"/>
    <row r="528" ht="15.75" customHeight="1" thickBot="1">
      <c r="K528" t="s">
        <v>76</v>
      </c>
    </row>
    <row r="529" spans="1:11" ht="15.75" customHeight="1" thickBot="1" thickTop="1">
      <c r="A529" s="210" t="s">
        <v>2</v>
      </c>
      <c r="B529" s="435" t="s">
        <v>28</v>
      </c>
      <c r="C529" s="436"/>
      <c r="D529" s="436"/>
      <c r="E529" s="437"/>
      <c r="F529" s="211" t="s">
        <v>42</v>
      </c>
      <c r="G529" s="211" t="s">
        <v>42</v>
      </c>
      <c r="H529" s="212" t="s">
        <v>339</v>
      </c>
      <c r="I529" s="211" t="s">
        <v>42</v>
      </c>
      <c r="J529" s="213" t="s">
        <v>44</v>
      </c>
      <c r="K529" s="211" t="s">
        <v>340</v>
      </c>
    </row>
    <row r="530" spans="1:11" ht="15.75" customHeight="1" thickTop="1">
      <c r="A530" s="65"/>
      <c r="B530" s="214" t="s">
        <v>67</v>
      </c>
      <c r="C530" s="215" t="s">
        <v>68</v>
      </c>
      <c r="D530" s="215" t="s">
        <v>35</v>
      </c>
      <c r="E530" s="216" t="s">
        <v>341</v>
      </c>
      <c r="F530" s="216" t="s">
        <v>342</v>
      </c>
      <c r="G530" s="216" t="s">
        <v>32</v>
      </c>
      <c r="H530" s="217" t="s">
        <v>69</v>
      </c>
      <c r="I530" s="217" t="s">
        <v>343</v>
      </c>
      <c r="J530" s="128" t="s">
        <v>53</v>
      </c>
      <c r="K530" s="216" t="s">
        <v>344</v>
      </c>
    </row>
    <row r="531" spans="1:11" ht="15.75" customHeight="1" thickBot="1">
      <c r="A531" s="166"/>
      <c r="B531" s="223" t="s">
        <v>70</v>
      </c>
      <c r="C531" s="223" t="s">
        <v>71</v>
      </c>
      <c r="D531" s="223" t="s">
        <v>38</v>
      </c>
      <c r="E531" s="224" t="s">
        <v>345</v>
      </c>
      <c r="F531" s="224" t="s">
        <v>346</v>
      </c>
      <c r="G531" s="224" t="s">
        <v>37</v>
      </c>
      <c r="H531" s="225"/>
      <c r="I531" s="223"/>
      <c r="J531" s="226"/>
      <c r="K531" s="224" t="s">
        <v>57</v>
      </c>
    </row>
    <row r="532" spans="1:11" ht="15.75" customHeight="1" thickTop="1">
      <c r="A532" s="191" t="s">
        <v>323</v>
      </c>
      <c r="B532" s="171">
        <v>0</v>
      </c>
      <c r="C532" s="171">
        <v>0</v>
      </c>
      <c r="D532" s="171">
        <v>0</v>
      </c>
      <c r="E532" s="171">
        <v>0</v>
      </c>
      <c r="F532" s="171">
        <v>0</v>
      </c>
      <c r="G532" s="236">
        <v>0</v>
      </c>
      <c r="H532" s="236">
        <v>0</v>
      </c>
      <c r="I532" s="236">
        <v>0</v>
      </c>
      <c r="J532" s="171">
        <v>0</v>
      </c>
      <c r="K532" s="172">
        <v>0</v>
      </c>
    </row>
    <row r="533" spans="1:11" ht="15.75" customHeight="1">
      <c r="A533" s="191" t="s">
        <v>324</v>
      </c>
      <c r="B533" s="155">
        <v>0</v>
      </c>
      <c r="C533" s="155">
        <v>0</v>
      </c>
      <c r="D533" s="155">
        <v>0</v>
      </c>
      <c r="E533" s="155">
        <v>0</v>
      </c>
      <c r="F533" s="155">
        <v>0</v>
      </c>
      <c r="G533" s="201">
        <v>0</v>
      </c>
      <c r="H533" s="201">
        <v>0</v>
      </c>
      <c r="I533" s="201">
        <v>0</v>
      </c>
      <c r="J533" s="155">
        <v>0</v>
      </c>
      <c r="K533" s="156">
        <v>0</v>
      </c>
    </row>
    <row r="534" spans="1:11" ht="15.75" customHeight="1">
      <c r="A534" s="191" t="s">
        <v>325</v>
      </c>
      <c r="B534" s="155">
        <v>0</v>
      </c>
      <c r="C534" s="155">
        <v>0</v>
      </c>
      <c r="D534" s="155">
        <v>0</v>
      </c>
      <c r="E534" s="155">
        <v>0</v>
      </c>
      <c r="F534" s="155">
        <v>0</v>
      </c>
      <c r="G534" s="201">
        <v>2750</v>
      </c>
      <c r="H534" s="201">
        <v>0</v>
      </c>
      <c r="I534" s="201">
        <v>0</v>
      </c>
      <c r="J534" s="155">
        <v>0</v>
      </c>
      <c r="K534" s="156">
        <f>SUM(G534:J534)</f>
        <v>2750</v>
      </c>
    </row>
    <row r="535" spans="1:11" ht="15.75" customHeight="1">
      <c r="A535" s="191" t="s">
        <v>326</v>
      </c>
      <c r="B535" s="155">
        <v>0</v>
      </c>
      <c r="C535" s="155">
        <v>0</v>
      </c>
      <c r="D535" s="155">
        <v>0</v>
      </c>
      <c r="E535" s="155">
        <v>0</v>
      </c>
      <c r="F535" s="155">
        <v>0</v>
      </c>
      <c r="G535" s="201">
        <v>0</v>
      </c>
      <c r="H535" s="201">
        <v>0</v>
      </c>
      <c r="I535" s="201">
        <v>0</v>
      </c>
      <c r="J535" s="155">
        <v>0</v>
      </c>
      <c r="K535" s="156">
        <v>0</v>
      </c>
    </row>
    <row r="536" spans="1:11" ht="15.75" customHeight="1">
      <c r="A536" s="191" t="s">
        <v>327</v>
      </c>
      <c r="B536" s="155">
        <v>0</v>
      </c>
      <c r="C536" s="155">
        <v>0</v>
      </c>
      <c r="D536" s="155">
        <v>0</v>
      </c>
      <c r="E536" s="155">
        <v>0</v>
      </c>
      <c r="F536" s="155">
        <v>0</v>
      </c>
      <c r="G536" s="201">
        <v>0</v>
      </c>
      <c r="H536" s="201">
        <v>0</v>
      </c>
      <c r="I536" s="201">
        <v>0</v>
      </c>
      <c r="J536" s="155">
        <v>0</v>
      </c>
      <c r="K536" s="156">
        <v>0</v>
      </c>
    </row>
    <row r="537" spans="1:11" ht="15.75" customHeight="1">
      <c r="A537" s="191" t="s">
        <v>328</v>
      </c>
      <c r="B537" s="155">
        <v>0</v>
      </c>
      <c r="C537" s="155">
        <v>0</v>
      </c>
      <c r="D537" s="155">
        <v>0</v>
      </c>
      <c r="E537" s="155">
        <v>0</v>
      </c>
      <c r="F537" s="155">
        <v>0</v>
      </c>
      <c r="G537" s="201">
        <v>0</v>
      </c>
      <c r="H537" s="201">
        <v>0</v>
      </c>
      <c r="I537" s="201">
        <v>0</v>
      </c>
      <c r="J537" s="155">
        <v>0</v>
      </c>
      <c r="K537" s="156">
        <v>0</v>
      </c>
    </row>
    <row r="538" spans="1:11" ht="15.75" customHeight="1">
      <c r="A538" s="191" t="s">
        <v>329</v>
      </c>
      <c r="B538" s="155">
        <v>0</v>
      </c>
      <c r="C538" s="155">
        <v>0</v>
      </c>
      <c r="D538" s="155">
        <v>0</v>
      </c>
      <c r="E538" s="155">
        <v>0</v>
      </c>
      <c r="F538" s="155">
        <v>0</v>
      </c>
      <c r="G538" s="201">
        <v>0</v>
      </c>
      <c r="H538" s="201">
        <v>0</v>
      </c>
      <c r="I538" s="201">
        <v>0</v>
      </c>
      <c r="J538" s="155">
        <v>0</v>
      </c>
      <c r="K538" s="156">
        <v>0</v>
      </c>
    </row>
    <row r="539" spans="1:11" ht="15.75" customHeight="1">
      <c r="A539" s="191" t="s">
        <v>330</v>
      </c>
      <c r="B539" s="155">
        <v>0</v>
      </c>
      <c r="C539" s="155">
        <v>0</v>
      </c>
      <c r="D539" s="155">
        <v>0</v>
      </c>
      <c r="E539" s="155">
        <v>0</v>
      </c>
      <c r="F539" s="155">
        <v>0</v>
      </c>
      <c r="G539" s="201">
        <v>0</v>
      </c>
      <c r="H539" s="201">
        <v>0</v>
      </c>
      <c r="I539" s="201">
        <v>0</v>
      </c>
      <c r="J539" s="155">
        <v>0</v>
      </c>
      <c r="K539" s="156">
        <v>0</v>
      </c>
    </row>
    <row r="540" spans="1:11" ht="15.75" customHeight="1">
      <c r="A540" s="191" t="s">
        <v>331</v>
      </c>
      <c r="B540" s="155">
        <v>0</v>
      </c>
      <c r="C540" s="155">
        <v>0</v>
      </c>
      <c r="D540" s="155">
        <v>0</v>
      </c>
      <c r="E540" s="155">
        <v>0</v>
      </c>
      <c r="F540" s="155">
        <v>0</v>
      </c>
      <c r="G540" s="201">
        <v>6841.52</v>
      </c>
      <c r="H540" s="201">
        <v>0</v>
      </c>
      <c r="I540" s="201">
        <v>0</v>
      </c>
      <c r="J540" s="155">
        <v>0</v>
      </c>
      <c r="K540" s="156">
        <f>SUM(G540:J540)</f>
        <v>6841.52</v>
      </c>
    </row>
    <row r="541" spans="1:11" ht="15.75" customHeight="1">
      <c r="A541" s="208" t="s">
        <v>332</v>
      </c>
      <c r="B541" s="155">
        <v>0</v>
      </c>
      <c r="C541" s="155">
        <v>0</v>
      </c>
      <c r="D541" s="155">
        <v>0</v>
      </c>
      <c r="E541" s="155">
        <v>0</v>
      </c>
      <c r="F541" s="155">
        <v>0</v>
      </c>
      <c r="G541" s="201">
        <v>0</v>
      </c>
      <c r="H541" s="201">
        <v>0</v>
      </c>
      <c r="I541" s="201">
        <v>0</v>
      </c>
      <c r="J541" s="155">
        <v>0</v>
      </c>
      <c r="K541" s="156">
        <v>0</v>
      </c>
    </row>
    <row r="542" spans="1:11" ht="15.75" customHeight="1">
      <c r="A542" s="208" t="s">
        <v>333</v>
      </c>
      <c r="B542" s="154">
        <v>0</v>
      </c>
      <c r="C542" s="155">
        <v>0</v>
      </c>
      <c r="D542" s="155">
        <v>0</v>
      </c>
      <c r="E542" s="155">
        <v>0</v>
      </c>
      <c r="F542" s="155">
        <v>0</v>
      </c>
      <c r="G542" s="201">
        <v>0</v>
      </c>
      <c r="H542" s="201">
        <v>0</v>
      </c>
      <c r="I542" s="201">
        <v>0</v>
      </c>
      <c r="J542" s="155">
        <v>0</v>
      </c>
      <c r="K542" s="156">
        <v>0</v>
      </c>
    </row>
    <row r="543" spans="1:11" ht="15.75" customHeight="1">
      <c r="A543" s="191" t="s">
        <v>334</v>
      </c>
      <c r="B543" s="154">
        <v>0</v>
      </c>
      <c r="C543" s="155">
        <v>0</v>
      </c>
      <c r="D543" s="155">
        <v>0</v>
      </c>
      <c r="E543" s="155">
        <v>0</v>
      </c>
      <c r="F543" s="155">
        <v>0</v>
      </c>
      <c r="G543" s="201">
        <v>60</v>
      </c>
      <c r="H543" s="201">
        <v>0</v>
      </c>
      <c r="I543" s="201">
        <v>0</v>
      </c>
      <c r="J543" s="155">
        <v>0</v>
      </c>
      <c r="K543" s="156">
        <f>SUM(G543:J543)</f>
        <v>60</v>
      </c>
    </row>
    <row r="544" spans="1:11" ht="15.75" customHeight="1">
      <c r="A544" s="191" t="s">
        <v>335</v>
      </c>
      <c r="B544" s="154">
        <v>0</v>
      </c>
      <c r="C544" s="155">
        <v>0</v>
      </c>
      <c r="D544" s="155">
        <v>0</v>
      </c>
      <c r="E544" s="155">
        <v>0</v>
      </c>
      <c r="F544" s="155">
        <v>0</v>
      </c>
      <c r="G544" s="201">
        <v>25000</v>
      </c>
      <c r="H544" s="201">
        <v>0</v>
      </c>
      <c r="I544" s="201">
        <v>0</v>
      </c>
      <c r="J544" s="155">
        <v>0</v>
      </c>
      <c r="K544" s="156">
        <f>SUM(G544:J544)</f>
        <v>25000</v>
      </c>
    </row>
    <row r="545" spans="1:11" ht="15.75" customHeight="1">
      <c r="A545" s="191" t="s">
        <v>336</v>
      </c>
      <c r="B545" s="154">
        <v>0</v>
      </c>
      <c r="C545" s="155">
        <v>0</v>
      </c>
      <c r="D545" s="155">
        <v>0</v>
      </c>
      <c r="E545" s="155">
        <v>0</v>
      </c>
      <c r="F545" s="155">
        <v>0</v>
      </c>
      <c r="G545" s="201">
        <v>0</v>
      </c>
      <c r="H545" s="201">
        <v>0</v>
      </c>
      <c r="I545" s="201">
        <v>0</v>
      </c>
      <c r="J545" s="155">
        <v>0</v>
      </c>
      <c r="K545" s="156">
        <v>0</v>
      </c>
    </row>
    <row r="546" spans="1:11" ht="15.75" customHeight="1">
      <c r="A546" s="153" t="s">
        <v>337</v>
      </c>
      <c r="B546" s="154">
        <v>0</v>
      </c>
      <c r="C546" s="155">
        <v>0</v>
      </c>
      <c r="D546" s="155">
        <v>0</v>
      </c>
      <c r="E546" s="155">
        <v>0</v>
      </c>
      <c r="F546" s="155">
        <v>0</v>
      </c>
      <c r="G546" s="201">
        <v>0</v>
      </c>
      <c r="H546" s="201">
        <v>0</v>
      </c>
      <c r="I546" s="201">
        <v>0</v>
      </c>
      <c r="J546" s="155">
        <v>0</v>
      </c>
      <c r="K546" s="156">
        <v>0</v>
      </c>
    </row>
    <row r="547" spans="1:11" ht="15.75" customHeight="1" thickBot="1">
      <c r="A547" s="240" t="s">
        <v>338</v>
      </c>
      <c r="B547" s="241">
        <v>0</v>
      </c>
      <c r="C547" s="242">
        <v>0</v>
      </c>
      <c r="D547" s="242">
        <v>0</v>
      </c>
      <c r="E547" s="242">
        <v>0</v>
      </c>
      <c r="F547" s="242">
        <v>0</v>
      </c>
      <c r="G547" s="243">
        <v>0</v>
      </c>
      <c r="H547" s="243">
        <v>0</v>
      </c>
      <c r="I547" s="243">
        <v>0</v>
      </c>
      <c r="J547" s="242">
        <v>0</v>
      </c>
      <c r="K547" s="244">
        <v>0</v>
      </c>
    </row>
    <row r="548" spans="1:12" ht="15.75" customHeight="1" thickBot="1" thickTop="1">
      <c r="A548" s="245" t="s">
        <v>350</v>
      </c>
      <c r="B548" s="246"/>
      <c r="C548" s="246"/>
      <c r="D548" s="246"/>
      <c r="E548" s="246"/>
      <c r="F548" s="247">
        <v>1478621.44</v>
      </c>
      <c r="G548" s="247">
        <v>1662825.13</v>
      </c>
      <c r="H548" s="247">
        <f>H502+H481+H451+H408+H389+H366+H352+H298</f>
        <v>1925527.9800000002</v>
      </c>
      <c r="I548" s="247">
        <f>SUM(I532:I547)</f>
        <v>0</v>
      </c>
      <c r="J548" s="247">
        <v>466903.82</v>
      </c>
      <c r="K548" s="248">
        <v>1682822.41</v>
      </c>
      <c r="L548" s="58"/>
    </row>
    <row r="549" spans="2:11" ht="15.75" customHeight="1" thickTop="1">
      <c r="B549" s="249"/>
      <c r="C549" s="249"/>
      <c r="D549" s="249"/>
      <c r="E549" s="249"/>
      <c r="F549" s="250"/>
      <c r="G549" s="250"/>
      <c r="H549" s="249"/>
      <c r="I549" s="249"/>
      <c r="J549" s="249"/>
      <c r="K549" s="250"/>
    </row>
    <row r="550" ht="15.75" customHeight="1"/>
    <row r="551" ht="15.75" customHeight="1">
      <c r="F551" s="102"/>
    </row>
    <row r="552" ht="15.75" customHeight="1">
      <c r="F552" s="102"/>
    </row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spans="1:8" ht="15.75" customHeight="1">
      <c r="A764" s="58"/>
      <c r="B764" s="58"/>
      <c r="C764" s="58"/>
      <c r="D764" s="58"/>
      <c r="E764" s="58"/>
      <c r="F764" s="58"/>
      <c r="G764" s="58"/>
      <c r="H764" s="58"/>
    </row>
    <row r="765" spans="1:8" ht="15.75" customHeight="1">
      <c r="A765" s="58"/>
      <c r="B765" s="58"/>
      <c r="C765" s="58"/>
      <c r="D765" s="58"/>
      <c r="E765" s="58"/>
      <c r="F765" s="58"/>
      <c r="G765" s="58"/>
      <c r="H765" s="58"/>
    </row>
    <row r="766" spans="1:12" ht="15.75" customHeight="1">
      <c r="A766" s="58"/>
      <c r="B766" s="58"/>
      <c r="C766" s="58"/>
      <c r="D766" s="58"/>
      <c r="E766" s="58"/>
      <c r="F766" s="58"/>
      <c r="G766" s="58"/>
      <c r="H766" s="58"/>
      <c r="K766" s="58"/>
      <c r="L766" s="58"/>
    </row>
    <row r="767" spans="1:12" ht="15.75" customHeight="1">
      <c r="A767" s="58"/>
      <c r="B767" s="58"/>
      <c r="C767" s="58"/>
      <c r="D767" s="58"/>
      <c r="E767" s="58"/>
      <c r="F767" s="58"/>
      <c r="G767" s="58"/>
      <c r="H767" s="58"/>
      <c r="K767" s="58"/>
      <c r="L767" s="58"/>
    </row>
    <row r="768" spans="1:12" ht="15.75" customHeight="1">
      <c r="A768" s="58"/>
      <c r="B768" s="58"/>
      <c r="C768" s="58"/>
      <c r="D768" s="58"/>
      <c r="E768" s="58"/>
      <c r="F768" s="58"/>
      <c r="G768" s="58"/>
      <c r="H768" s="58"/>
      <c r="K768" s="58"/>
      <c r="L768" s="58"/>
    </row>
    <row r="769" spans="1:12" ht="15.75" customHeight="1">
      <c r="A769" s="58"/>
      <c r="B769" s="58"/>
      <c r="C769" s="58"/>
      <c r="D769" s="58"/>
      <c r="E769" s="58"/>
      <c r="F769" s="58"/>
      <c r="G769" s="58"/>
      <c r="H769" s="58"/>
      <c r="K769" s="58"/>
      <c r="L769" s="58"/>
    </row>
    <row r="770" spans="1:12" ht="15.75" customHeight="1">
      <c r="A770" s="58"/>
      <c r="B770" s="58"/>
      <c r="C770" s="58"/>
      <c r="D770" s="58"/>
      <c r="E770" s="58"/>
      <c r="F770" s="58"/>
      <c r="G770" s="58"/>
      <c r="H770" s="58"/>
      <c r="K770" s="58"/>
      <c r="L770" s="58"/>
    </row>
    <row r="771" spans="1:12" ht="15.75" customHeight="1">
      <c r="A771" s="58"/>
      <c r="B771" s="58"/>
      <c r="C771" s="58"/>
      <c r="D771" s="58"/>
      <c r="E771" s="58"/>
      <c r="F771" s="58"/>
      <c r="G771" s="58"/>
      <c r="H771" s="58"/>
      <c r="K771" s="58"/>
      <c r="L771" s="58"/>
    </row>
    <row r="772" spans="1:12" ht="15.75" customHeight="1">
      <c r="A772" s="58"/>
      <c r="B772" s="58"/>
      <c r="C772" s="58"/>
      <c r="D772" s="58"/>
      <c r="E772" s="58"/>
      <c r="F772" s="58"/>
      <c r="G772" s="58"/>
      <c r="H772" s="58"/>
      <c r="K772" s="58"/>
      <c r="L772" s="58"/>
    </row>
    <row r="773" spans="1:12" ht="15.75" customHeight="1">
      <c r="A773" s="58"/>
      <c r="B773" s="58"/>
      <c r="C773" s="58"/>
      <c r="D773" s="58"/>
      <c r="E773" s="58"/>
      <c r="F773" s="58"/>
      <c r="G773" s="58"/>
      <c r="H773" s="58"/>
      <c r="K773" s="58"/>
      <c r="L773" s="58"/>
    </row>
    <row r="774" spans="1:12" ht="15.75" customHeight="1">
      <c r="A774" s="58"/>
      <c r="B774" s="58"/>
      <c r="C774" s="58"/>
      <c r="D774" s="58"/>
      <c r="E774" s="58"/>
      <c r="F774" s="58"/>
      <c r="G774" s="58"/>
      <c r="H774" s="58"/>
      <c r="K774" s="58"/>
      <c r="L774" s="58"/>
    </row>
    <row r="775" spans="1:12" ht="15.75" customHeight="1">
      <c r="A775" s="58"/>
      <c r="B775" s="58"/>
      <c r="C775" s="58"/>
      <c r="D775" s="58"/>
      <c r="E775" s="58"/>
      <c r="F775" s="58"/>
      <c r="G775" s="58"/>
      <c r="H775" s="58"/>
      <c r="K775" s="58"/>
      <c r="L775" s="58"/>
    </row>
    <row r="776" spans="1:12" ht="15.75" customHeight="1">
      <c r="A776" s="58"/>
      <c r="B776" s="58"/>
      <c r="C776" s="58"/>
      <c r="D776" s="58"/>
      <c r="E776" s="58"/>
      <c r="F776" s="58"/>
      <c r="G776" s="58"/>
      <c r="H776" s="58"/>
      <c r="K776" s="58"/>
      <c r="L776" s="58"/>
    </row>
    <row r="777" spans="1:12" ht="15.75" customHeight="1">
      <c r="A777" s="58"/>
      <c r="B777" s="58"/>
      <c r="C777" s="58"/>
      <c r="D777" s="58"/>
      <c r="E777" s="58"/>
      <c r="F777" s="58"/>
      <c r="G777" s="58"/>
      <c r="H777" s="58"/>
      <c r="K777" s="58"/>
      <c r="L777" s="58"/>
    </row>
    <row r="778" spans="1:12" ht="15.75" customHeight="1">
      <c r="A778" s="58"/>
      <c r="B778" s="58"/>
      <c r="C778" s="58"/>
      <c r="D778" s="58"/>
      <c r="E778" s="58"/>
      <c r="F778" s="58"/>
      <c r="G778" s="58"/>
      <c r="H778" s="58"/>
      <c r="K778" s="58"/>
      <c r="L778" s="58"/>
    </row>
    <row r="779" spans="1:12" ht="15.75" customHeight="1">
      <c r="A779" s="58"/>
      <c r="B779" s="58"/>
      <c r="C779" s="58"/>
      <c r="D779" s="58"/>
      <c r="E779" s="58"/>
      <c r="F779" s="58"/>
      <c r="G779" s="58"/>
      <c r="H779" s="58"/>
      <c r="K779" s="58"/>
      <c r="L779" s="58"/>
    </row>
    <row r="780" spans="1:12" ht="15.75" customHeight="1">
      <c r="A780" s="58"/>
      <c r="B780" s="58"/>
      <c r="C780" s="58"/>
      <c r="D780" s="58"/>
      <c r="E780" s="58"/>
      <c r="F780" s="58"/>
      <c r="G780" s="58"/>
      <c r="H780" s="58"/>
      <c r="K780" s="58"/>
      <c r="L780" s="58"/>
    </row>
    <row r="781" spans="1:12" ht="15.75" customHeight="1">
      <c r="A781" s="58"/>
      <c r="B781" s="58"/>
      <c r="C781" s="58"/>
      <c r="D781" s="58"/>
      <c r="E781" s="58"/>
      <c r="F781" s="58"/>
      <c r="G781" s="58"/>
      <c r="H781" s="58"/>
      <c r="K781" s="58"/>
      <c r="L781" s="58"/>
    </row>
    <row r="782" spans="1:12" ht="15.75" customHeight="1">
      <c r="A782" s="58"/>
      <c r="B782" s="58"/>
      <c r="C782" s="58"/>
      <c r="D782" s="58"/>
      <c r="E782" s="58"/>
      <c r="F782" s="58"/>
      <c r="G782" s="58"/>
      <c r="H782" s="58"/>
      <c r="K782" s="58"/>
      <c r="L782" s="58"/>
    </row>
    <row r="783" spans="1:12" ht="15.75" customHeight="1">
      <c r="A783" s="58"/>
      <c r="B783" s="58"/>
      <c r="C783" s="58"/>
      <c r="D783" s="58"/>
      <c r="E783" s="58"/>
      <c r="F783" s="58"/>
      <c r="G783" s="58"/>
      <c r="H783" s="58"/>
      <c r="K783" s="58"/>
      <c r="L783" s="58"/>
    </row>
    <row r="784" spans="1:12" ht="15.75" customHeight="1">
      <c r="A784" s="58"/>
      <c r="B784" s="58"/>
      <c r="C784" s="58"/>
      <c r="D784" s="58"/>
      <c r="E784" s="58"/>
      <c r="F784" s="58"/>
      <c r="G784" s="58"/>
      <c r="H784" s="58"/>
      <c r="K784" s="58"/>
      <c r="L784" s="58"/>
    </row>
    <row r="785" spans="1:12" ht="15.75" customHeight="1">
      <c r="A785" s="58"/>
      <c r="B785" s="58"/>
      <c r="C785" s="58"/>
      <c r="D785" s="58"/>
      <c r="E785" s="58"/>
      <c r="F785" s="58"/>
      <c r="G785" s="58"/>
      <c r="H785" s="58"/>
      <c r="K785" s="58"/>
      <c r="L785" s="58"/>
    </row>
    <row r="786" spans="1:12" ht="15.75" customHeight="1">
      <c r="A786" s="58"/>
      <c r="B786" s="58"/>
      <c r="C786" s="58"/>
      <c r="D786" s="58"/>
      <c r="E786" s="58"/>
      <c r="F786" s="58"/>
      <c r="G786" s="58"/>
      <c r="H786" s="58"/>
      <c r="K786" s="58"/>
      <c r="L786" s="58"/>
    </row>
    <row r="787" spans="1:12" ht="15.75" customHeight="1">
      <c r="A787" s="58"/>
      <c r="B787" s="58"/>
      <c r="C787" s="58"/>
      <c r="D787" s="58"/>
      <c r="E787" s="58"/>
      <c r="F787" s="58"/>
      <c r="G787" s="58"/>
      <c r="H787" s="58"/>
      <c r="K787" s="58"/>
      <c r="L787" s="58"/>
    </row>
    <row r="788" spans="1:12" ht="15.75" customHeight="1">
      <c r="A788" s="58"/>
      <c r="B788" s="58"/>
      <c r="C788" s="58"/>
      <c r="D788" s="58"/>
      <c r="E788" s="58"/>
      <c r="F788" s="58"/>
      <c r="G788" s="58"/>
      <c r="H788" s="58"/>
      <c r="K788" s="58"/>
      <c r="L788" s="58"/>
    </row>
    <row r="789" spans="1:12" ht="15.75" customHeight="1">
      <c r="A789" s="58"/>
      <c r="B789" s="58"/>
      <c r="C789" s="58"/>
      <c r="D789" s="58"/>
      <c r="E789" s="58"/>
      <c r="F789" s="58"/>
      <c r="G789" s="58"/>
      <c r="H789" s="58"/>
      <c r="K789" s="58"/>
      <c r="L789" s="58"/>
    </row>
    <row r="790" spans="1:12" ht="15.75" customHeight="1">
      <c r="A790" s="58"/>
      <c r="B790" s="58"/>
      <c r="C790" s="58"/>
      <c r="D790" s="58"/>
      <c r="E790" s="58"/>
      <c r="F790" s="58"/>
      <c r="G790" s="58"/>
      <c r="H790" s="58"/>
      <c r="K790" s="58"/>
      <c r="L790" s="58"/>
    </row>
    <row r="791" spans="1:12" ht="15.75" customHeight="1">
      <c r="A791" s="58"/>
      <c r="B791" s="58"/>
      <c r="C791" s="58"/>
      <c r="D791" s="58"/>
      <c r="E791" s="58"/>
      <c r="F791" s="58"/>
      <c r="G791" s="58"/>
      <c r="H791" s="58"/>
      <c r="K791" s="58"/>
      <c r="L791" s="58"/>
    </row>
    <row r="792" spans="1:12" ht="15.75" customHeight="1">
      <c r="A792" s="58"/>
      <c r="B792" s="58"/>
      <c r="C792" s="58"/>
      <c r="D792" s="58"/>
      <c r="E792" s="58"/>
      <c r="F792" s="58"/>
      <c r="G792" s="58"/>
      <c r="H792" s="58"/>
      <c r="K792" s="58"/>
      <c r="L792" s="58"/>
    </row>
    <row r="793" spans="1:12" ht="15.75" customHeight="1">
      <c r="A793" s="58"/>
      <c r="B793" s="58"/>
      <c r="C793" s="58"/>
      <c r="D793" s="58"/>
      <c r="E793" s="58"/>
      <c r="F793" s="58"/>
      <c r="G793" s="58"/>
      <c r="H793" s="58"/>
      <c r="K793" s="58"/>
      <c r="L793" s="58"/>
    </row>
    <row r="794" spans="1:12" ht="15.75" customHeight="1">
      <c r="A794" s="58"/>
      <c r="B794" s="58"/>
      <c r="C794" s="58"/>
      <c r="D794" s="58"/>
      <c r="E794" s="58"/>
      <c r="F794" s="58"/>
      <c r="G794" s="58"/>
      <c r="H794" s="58"/>
      <c r="K794" s="58"/>
      <c r="L794" s="58"/>
    </row>
    <row r="795" spans="1:12" ht="15.75" customHeight="1">
      <c r="A795" s="58"/>
      <c r="B795" s="58"/>
      <c r="C795" s="58"/>
      <c r="D795" s="58"/>
      <c r="E795" s="58"/>
      <c r="F795" s="58"/>
      <c r="G795" s="58"/>
      <c r="H795" s="58"/>
      <c r="K795" s="58"/>
      <c r="L795" s="58"/>
    </row>
    <row r="796" spans="1:12" ht="15.75" customHeight="1">
      <c r="A796" s="58"/>
      <c r="B796" s="58"/>
      <c r="C796" s="58"/>
      <c r="D796" s="58"/>
      <c r="E796" s="58"/>
      <c r="F796" s="58"/>
      <c r="G796" s="58"/>
      <c r="H796" s="58"/>
      <c r="K796" s="58"/>
      <c r="L796" s="58"/>
    </row>
    <row r="797" spans="1:12" ht="15.75" customHeight="1">
      <c r="A797" s="58"/>
      <c r="B797" s="58"/>
      <c r="C797" s="58"/>
      <c r="D797" s="58"/>
      <c r="E797" s="58"/>
      <c r="F797" s="58"/>
      <c r="G797" s="58"/>
      <c r="H797" s="58"/>
      <c r="K797" s="58"/>
      <c r="L797" s="58"/>
    </row>
    <row r="798" spans="1:12" ht="15.75" customHeight="1">
      <c r="A798" s="58"/>
      <c r="B798" s="58"/>
      <c r="C798" s="58"/>
      <c r="D798" s="58"/>
      <c r="E798" s="58"/>
      <c r="F798" s="58"/>
      <c r="G798" s="58"/>
      <c r="H798" s="58"/>
      <c r="K798" s="58"/>
      <c r="L798" s="58"/>
    </row>
    <row r="799" spans="1:12" ht="15.75" customHeight="1">
      <c r="A799" s="59"/>
      <c r="B799" s="58"/>
      <c r="C799" s="58"/>
      <c r="D799" s="59"/>
      <c r="E799" s="58"/>
      <c r="F799" s="58"/>
      <c r="G799" s="58"/>
      <c r="H799" s="58"/>
      <c r="K799" s="58"/>
      <c r="L799" s="58"/>
    </row>
    <row r="800" spans="1:12" ht="15.75" customHeight="1">
      <c r="A800" s="59"/>
      <c r="B800" s="58"/>
      <c r="C800" s="58"/>
      <c r="D800" s="58"/>
      <c r="E800" s="58"/>
      <c r="F800" s="58"/>
      <c r="G800" s="58"/>
      <c r="H800" s="58"/>
      <c r="K800" s="58"/>
      <c r="L800" s="58"/>
    </row>
    <row r="801" spans="1:12" ht="15.75" customHeight="1">
      <c r="A801" s="58"/>
      <c r="B801" s="58"/>
      <c r="C801" s="58"/>
      <c r="D801" s="58"/>
      <c r="E801" s="58"/>
      <c r="F801" s="58"/>
      <c r="G801" s="58"/>
      <c r="H801" s="58"/>
      <c r="K801" s="58"/>
      <c r="L801" s="58"/>
    </row>
    <row r="802" spans="1:12" ht="15.75" customHeight="1">
      <c r="A802" s="58"/>
      <c r="B802" s="58"/>
      <c r="C802" s="58"/>
      <c r="D802" s="58"/>
      <c r="E802" s="58"/>
      <c r="F802" s="58"/>
      <c r="G802" s="58"/>
      <c r="H802" s="58"/>
      <c r="K802" s="58"/>
      <c r="L802" s="58"/>
    </row>
    <row r="803" spans="1:12" ht="15.75" customHeight="1">
      <c r="A803" s="58"/>
      <c r="B803" s="58"/>
      <c r="C803" s="58"/>
      <c r="D803" s="58"/>
      <c r="E803" s="58"/>
      <c r="F803" s="58"/>
      <c r="G803" s="58"/>
      <c r="H803" s="58"/>
      <c r="K803" s="58"/>
      <c r="L803" s="58"/>
    </row>
    <row r="804" spans="1:12" ht="15.75" customHeight="1">
      <c r="A804" s="58"/>
      <c r="B804" s="58"/>
      <c r="C804" s="58"/>
      <c r="D804" s="58"/>
      <c r="E804" s="58"/>
      <c r="F804" s="58"/>
      <c r="G804" s="58"/>
      <c r="H804" s="58"/>
      <c r="K804" s="58"/>
      <c r="L804" s="58"/>
    </row>
    <row r="805" spans="1:12" ht="15.75" customHeight="1">
      <c r="A805" s="58"/>
      <c r="B805" s="58"/>
      <c r="C805" s="58"/>
      <c r="D805" s="58"/>
      <c r="E805" s="58"/>
      <c r="F805" s="58"/>
      <c r="G805" s="58"/>
      <c r="H805" s="58"/>
      <c r="K805" s="58"/>
      <c r="L805" s="58"/>
    </row>
    <row r="806" spans="1:12" ht="15.75" customHeight="1">
      <c r="A806" s="58"/>
      <c r="B806" s="58"/>
      <c r="C806" s="58"/>
      <c r="D806" s="58"/>
      <c r="E806" s="58"/>
      <c r="F806" s="58"/>
      <c r="G806" s="58"/>
      <c r="H806" s="58"/>
      <c r="K806" s="58"/>
      <c r="L806" s="58"/>
    </row>
    <row r="807" spans="1:12" ht="15.75" customHeight="1">
      <c r="A807" s="58"/>
      <c r="B807" s="58"/>
      <c r="C807" s="58"/>
      <c r="D807" s="58"/>
      <c r="E807" s="58"/>
      <c r="F807" s="58"/>
      <c r="G807" s="58"/>
      <c r="H807" s="58"/>
      <c r="K807" s="58"/>
      <c r="L807" s="58"/>
    </row>
    <row r="808" spans="1:12" ht="15.75" customHeight="1">
      <c r="A808" s="58"/>
      <c r="B808" s="58"/>
      <c r="C808" s="58"/>
      <c r="D808" s="58"/>
      <c r="E808" s="58"/>
      <c r="F808" s="58"/>
      <c r="G808" s="58"/>
      <c r="H808" s="58"/>
      <c r="K808" s="58"/>
      <c r="L808" s="58"/>
    </row>
    <row r="809" spans="1:12" ht="15.75" customHeight="1">
      <c r="A809" s="58"/>
      <c r="B809" s="58"/>
      <c r="C809" s="58"/>
      <c r="D809" s="58"/>
      <c r="E809" s="58"/>
      <c r="F809" s="58"/>
      <c r="G809" s="58"/>
      <c r="H809" s="58"/>
      <c r="K809" s="58"/>
      <c r="L809" s="58"/>
    </row>
    <row r="810" spans="1:12" ht="15.75" customHeight="1">
      <c r="A810" s="58"/>
      <c r="B810" s="58"/>
      <c r="C810" s="58"/>
      <c r="D810" s="58"/>
      <c r="E810" s="58"/>
      <c r="F810" s="58"/>
      <c r="G810" s="58"/>
      <c r="H810" s="58"/>
      <c r="K810" s="58"/>
      <c r="L810" s="58"/>
    </row>
    <row r="811" spans="1:12" ht="15.75" customHeight="1">
      <c r="A811" s="58"/>
      <c r="B811" s="58"/>
      <c r="C811" s="58"/>
      <c r="D811" s="58"/>
      <c r="E811" s="58"/>
      <c r="F811" s="58"/>
      <c r="G811" s="58"/>
      <c r="H811" s="58"/>
      <c r="K811" s="58"/>
      <c r="L811" s="58"/>
    </row>
    <row r="812" spans="1:12" ht="15.75" customHeight="1">
      <c r="A812" s="58"/>
      <c r="B812" s="58"/>
      <c r="C812" s="58"/>
      <c r="D812" s="58"/>
      <c r="E812" s="58"/>
      <c r="F812" s="58"/>
      <c r="G812" s="58"/>
      <c r="H812" s="58"/>
      <c r="K812" s="58"/>
      <c r="L812" s="58"/>
    </row>
    <row r="813" spans="1:12" ht="15.75" customHeight="1">
      <c r="A813" s="58"/>
      <c r="B813" s="58"/>
      <c r="C813" s="58"/>
      <c r="D813" s="58"/>
      <c r="E813" s="58"/>
      <c r="F813" s="58"/>
      <c r="G813" s="58"/>
      <c r="H813" s="58"/>
      <c r="K813" s="58"/>
      <c r="L813" s="58"/>
    </row>
    <row r="814" spans="1:12" ht="15.75" customHeight="1">
      <c r="A814" s="58"/>
      <c r="B814" s="58"/>
      <c r="C814" s="58"/>
      <c r="D814" s="58"/>
      <c r="E814" s="58"/>
      <c r="F814" s="58"/>
      <c r="G814" s="58"/>
      <c r="H814" s="58"/>
      <c r="K814" s="58"/>
      <c r="L814" s="58"/>
    </row>
    <row r="815" spans="1:12" ht="15.75" customHeight="1">
      <c r="A815" s="58"/>
      <c r="B815" s="58"/>
      <c r="C815" s="58"/>
      <c r="D815" s="58"/>
      <c r="E815" s="58"/>
      <c r="F815" s="58"/>
      <c r="G815" s="58"/>
      <c r="H815" s="58"/>
      <c r="I815" s="58"/>
      <c r="K815" s="58"/>
      <c r="L815" s="58"/>
    </row>
    <row r="816" spans="1:12" ht="15.75" customHeight="1">
      <c r="A816" s="58"/>
      <c r="B816" s="58"/>
      <c r="C816" s="58"/>
      <c r="D816" s="58"/>
      <c r="E816" s="58"/>
      <c r="F816" s="58"/>
      <c r="G816" s="58"/>
      <c r="H816" s="58"/>
      <c r="I816" s="58"/>
      <c r="K816" s="58"/>
      <c r="L816" s="58"/>
    </row>
    <row r="817" spans="1:12" ht="15.75" customHeight="1">
      <c r="A817" s="58"/>
      <c r="B817" s="58"/>
      <c r="C817" s="58"/>
      <c r="D817" s="58"/>
      <c r="E817" s="58"/>
      <c r="F817" s="58"/>
      <c r="G817" s="58"/>
      <c r="H817" s="58"/>
      <c r="I817" s="58"/>
      <c r="J817" s="164"/>
      <c r="K817" s="58"/>
      <c r="L817" s="58"/>
    </row>
    <row r="818" spans="1:12" ht="15.75" customHeight="1">
      <c r="A818" s="58"/>
      <c r="B818" s="58"/>
      <c r="C818" s="58"/>
      <c r="D818" s="58"/>
      <c r="E818" s="58"/>
      <c r="F818" s="58"/>
      <c r="G818" s="58"/>
      <c r="H818" s="58"/>
      <c r="I818" s="58"/>
      <c r="J818" s="164"/>
      <c r="K818" s="58"/>
      <c r="L818" s="58"/>
    </row>
    <row r="819" spans="1:12" ht="15.75" customHeight="1">
      <c r="A819" s="58"/>
      <c r="B819" s="58"/>
      <c r="C819" s="58"/>
      <c r="D819" s="58"/>
      <c r="E819" s="58"/>
      <c r="F819" s="58"/>
      <c r="G819" s="58"/>
      <c r="H819" s="58"/>
      <c r="I819" s="58"/>
      <c r="J819" s="164"/>
      <c r="K819" s="58"/>
      <c r="L819" s="58"/>
    </row>
    <row r="820" spans="1:12" ht="15.75" customHeight="1">
      <c r="A820" s="58"/>
      <c r="B820" s="58"/>
      <c r="C820" s="58"/>
      <c r="D820" s="58"/>
      <c r="E820" s="58"/>
      <c r="F820" s="58"/>
      <c r="G820" s="58"/>
      <c r="H820" s="58"/>
      <c r="I820" s="58"/>
      <c r="J820" s="164"/>
      <c r="K820" s="58"/>
      <c r="L820" s="58"/>
    </row>
    <row r="821" spans="1:12" ht="15.75" customHeight="1">
      <c r="A821" s="58"/>
      <c r="B821" s="58"/>
      <c r="C821" s="58"/>
      <c r="D821" s="58"/>
      <c r="E821" s="58"/>
      <c r="F821" s="58"/>
      <c r="G821" s="58"/>
      <c r="H821" s="58"/>
      <c r="I821" s="58"/>
      <c r="J821" s="164"/>
      <c r="K821" s="58"/>
      <c r="L821" s="58"/>
    </row>
    <row r="822" spans="1:12" ht="15.75" customHeight="1">
      <c r="A822" s="58"/>
      <c r="B822" s="58"/>
      <c r="C822" s="58"/>
      <c r="D822" s="58"/>
      <c r="E822" s="58"/>
      <c r="F822" s="58"/>
      <c r="G822" s="58"/>
      <c r="H822" s="58"/>
      <c r="I822" s="58"/>
      <c r="J822" s="164"/>
      <c r="K822" s="58"/>
      <c r="L822" s="58"/>
    </row>
    <row r="823" spans="1:12" ht="15.75" customHeight="1">
      <c r="A823" s="58"/>
      <c r="B823" s="58"/>
      <c r="C823" s="58"/>
      <c r="D823" s="58"/>
      <c r="E823" s="58"/>
      <c r="F823" s="58"/>
      <c r="G823" s="58"/>
      <c r="H823" s="58"/>
      <c r="I823" s="58"/>
      <c r="J823" s="164"/>
      <c r="K823" s="58"/>
      <c r="L823" s="58"/>
    </row>
    <row r="824" spans="1:12" ht="15.75" customHeight="1">
      <c r="A824" s="58"/>
      <c r="B824" s="58"/>
      <c r="C824" s="58"/>
      <c r="D824" s="58"/>
      <c r="E824" s="58"/>
      <c r="F824" s="58"/>
      <c r="G824" s="58"/>
      <c r="H824" s="58"/>
      <c r="I824" s="58"/>
      <c r="J824" s="164"/>
      <c r="K824" s="58"/>
      <c r="L824" s="58"/>
    </row>
    <row r="825" spans="1:12" ht="15.75" customHeight="1">
      <c r="A825" s="58"/>
      <c r="B825" s="58"/>
      <c r="C825" s="58"/>
      <c r="D825" s="58"/>
      <c r="E825" s="58"/>
      <c r="F825" s="58"/>
      <c r="G825" s="58"/>
      <c r="H825" s="58"/>
      <c r="I825" s="58"/>
      <c r="J825" s="164"/>
      <c r="K825" s="58"/>
      <c r="L825" s="58"/>
    </row>
    <row r="826" spans="1:12" ht="15.75" customHeight="1">
      <c r="A826" s="58"/>
      <c r="B826" s="58"/>
      <c r="C826" s="58"/>
      <c r="D826" s="58"/>
      <c r="E826" s="58"/>
      <c r="F826" s="58"/>
      <c r="G826" s="58"/>
      <c r="H826" s="58"/>
      <c r="I826" s="58"/>
      <c r="J826" s="164"/>
      <c r="K826" s="58"/>
      <c r="L826" s="58"/>
    </row>
    <row r="827" spans="1:12" ht="15.75" customHeight="1">
      <c r="A827" s="58"/>
      <c r="B827" s="58"/>
      <c r="C827" s="58"/>
      <c r="D827" s="58"/>
      <c r="E827" s="58"/>
      <c r="F827" s="58"/>
      <c r="G827" s="58"/>
      <c r="H827" s="58"/>
      <c r="I827" s="58"/>
      <c r="J827" s="164"/>
      <c r="K827" s="58"/>
      <c r="L827" s="58"/>
    </row>
    <row r="828" spans="1:12" ht="15.75" customHeight="1">
      <c r="A828" s="58"/>
      <c r="B828" s="58"/>
      <c r="C828" s="58"/>
      <c r="D828" s="58"/>
      <c r="E828" s="58"/>
      <c r="F828" s="58"/>
      <c r="G828" s="58"/>
      <c r="H828" s="58"/>
      <c r="I828" s="58"/>
      <c r="J828" s="164"/>
      <c r="K828" s="58"/>
      <c r="L828" s="58"/>
    </row>
    <row r="829" spans="1:12" ht="15.75" customHeight="1">
      <c r="A829" s="58"/>
      <c r="B829" s="58"/>
      <c r="C829" s="58"/>
      <c r="D829" s="58"/>
      <c r="E829" s="58"/>
      <c r="F829" s="58"/>
      <c r="G829" s="58"/>
      <c r="H829" s="58"/>
      <c r="I829" s="58"/>
      <c r="J829" s="164"/>
      <c r="K829" s="58"/>
      <c r="L829" s="58"/>
    </row>
    <row r="830" spans="1:12" ht="15.75" customHeight="1">
      <c r="A830" s="58"/>
      <c r="B830" s="58"/>
      <c r="C830" s="58"/>
      <c r="D830" s="58"/>
      <c r="E830" s="58"/>
      <c r="F830" s="58"/>
      <c r="G830" s="58"/>
      <c r="H830" s="58"/>
      <c r="I830" s="58"/>
      <c r="J830" s="164"/>
      <c r="K830" s="58"/>
      <c r="L830" s="58"/>
    </row>
    <row r="831" spans="1:12" ht="15.75" customHeight="1">
      <c r="A831" s="58"/>
      <c r="B831" s="58"/>
      <c r="C831" s="58"/>
      <c r="D831" s="58"/>
      <c r="E831" s="58"/>
      <c r="F831" s="58"/>
      <c r="G831" s="58"/>
      <c r="H831" s="58"/>
      <c r="I831" s="58"/>
      <c r="J831" s="164"/>
      <c r="K831" s="58"/>
      <c r="L831" s="58"/>
    </row>
    <row r="832" spans="1:12" ht="15.75" customHeight="1">
      <c r="A832" s="58"/>
      <c r="B832" s="58"/>
      <c r="C832" s="58"/>
      <c r="D832" s="58"/>
      <c r="E832" s="58"/>
      <c r="F832" s="58"/>
      <c r="G832" s="58"/>
      <c r="H832" s="58"/>
      <c r="I832" s="58"/>
      <c r="J832" s="164"/>
      <c r="K832" s="58"/>
      <c r="L832" s="58"/>
    </row>
    <row r="833" spans="1:12" ht="15.75" customHeight="1">
      <c r="A833" s="58"/>
      <c r="B833" s="58"/>
      <c r="C833" s="58"/>
      <c r="D833" s="58"/>
      <c r="E833" s="58"/>
      <c r="F833" s="58"/>
      <c r="G833" s="58"/>
      <c r="H833" s="58"/>
      <c r="I833" s="58"/>
      <c r="J833" s="164"/>
      <c r="K833" s="58"/>
      <c r="L833" s="58"/>
    </row>
    <row r="834" spans="1:12" ht="15.75" customHeight="1">
      <c r="A834" s="58"/>
      <c r="B834" s="58"/>
      <c r="C834" s="58"/>
      <c r="D834" s="58"/>
      <c r="E834" s="58"/>
      <c r="F834" s="58"/>
      <c r="G834" s="58"/>
      <c r="H834" s="58"/>
      <c r="I834" s="58"/>
      <c r="J834" s="164"/>
      <c r="K834" s="58"/>
      <c r="L834" s="58"/>
    </row>
    <row r="835" spans="1:12" ht="15.75" customHeight="1">
      <c r="A835" s="58"/>
      <c r="B835" s="58"/>
      <c r="C835" s="58"/>
      <c r="D835" s="58"/>
      <c r="E835" s="58"/>
      <c r="F835" s="58"/>
      <c r="G835" s="58"/>
      <c r="H835" s="58"/>
      <c r="I835" s="58"/>
      <c r="J835" s="164"/>
      <c r="K835" s="58"/>
      <c r="L835" s="58"/>
    </row>
    <row r="836" spans="1:12" ht="15.75" customHeight="1">
      <c r="A836" s="58"/>
      <c r="B836" s="58"/>
      <c r="C836" s="58"/>
      <c r="D836" s="58"/>
      <c r="E836" s="58"/>
      <c r="F836" s="58"/>
      <c r="G836" s="58"/>
      <c r="H836" s="58"/>
      <c r="I836" s="58"/>
      <c r="J836" s="164"/>
      <c r="K836" s="58"/>
      <c r="L836" s="58"/>
    </row>
    <row r="837" spans="1:12" ht="15.75" customHeight="1">
      <c r="A837" s="58"/>
      <c r="B837" s="58"/>
      <c r="C837" s="58"/>
      <c r="D837" s="58"/>
      <c r="E837" s="58"/>
      <c r="F837" s="58"/>
      <c r="G837" s="58"/>
      <c r="H837" s="58"/>
      <c r="I837" s="58"/>
      <c r="J837" s="164"/>
      <c r="K837" s="58"/>
      <c r="L837" s="58"/>
    </row>
    <row r="838" spans="1:12" ht="15.75" customHeight="1">
      <c r="A838" s="58"/>
      <c r="B838" s="58"/>
      <c r="C838" s="58"/>
      <c r="D838" s="58"/>
      <c r="E838" s="58"/>
      <c r="F838" s="58"/>
      <c r="G838" s="58"/>
      <c r="H838" s="58"/>
      <c r="I838" s="58"/>
      <c r="J838" s="164"/>
      <c r="K838" s="58"/>
      <c r="L838" s="58"/>
    </row>
    <row r="839" spans="1:12" ht="15.75" customHeight="1">
      <c r="A839" s="58"/>
      <c r="B839" s="58"/>
      <c r="C839" s="58"/>
      <c r="D839" s="58"/>
      <c r="E839" s="58"/>
      <c r="F839" s="58"/>
      <c r="G839" s="58"/>
      <c r="H839" s="58"/>
      <c r="I839" s="58"/>
      <c r="J839" s="164"/>
      <c r="K839" s="58"/>
      <c r="L839" s="58"/>
    </row>
    <row r="840" spans="1:12" ht="15.75" customHeight="1">
      <c r="A840" s="58"/>
      <c r="B840" s="58"/>
      <c r="C840" s="58"/>
      <c r="D840" s="58"/>
      <c r="E840" s="58"/>
      <c r="F840" s="58"/>
      <c r="G840" s="58"/>
      <c r="H840" s="58"/>
      <c r="I840" s="58"/>
      <c r="J840" s="164"/>
      <c r="K840" s="58"/>
      <c r="L840" s="58"/>
    </row>
    <row r="841" spans="1:12" ht="15.75" customHeight="1">
      <c r="A841" s="58"/>
      <c r="B841" s="58"/>
      <c r="C841" s="58"/>
      <c r="D841" s="58"/>
      <c r="E841" s="58"/>
      <c r="F841" s="58"/>
      <c r="G841" s="58"/>
      <c r="H841" s="58"/>
      <c r="I841" s="58"/>
      <c r="J841" s="164"/>
      <c r="K841" s="58"/>
      <c r="L841" s="58"/>
    </row>
    <row r="842" spans="1:12" ht="15.75" customHeight="1">
      <c r="A842" s="58"/>
      <c r="B842" s="58"/>
      <c r="C842" s="58"/>
      <c r="D842" s="58"/>
      <c r="E842" s="58"/>
      <c r="F842" s="58"/>
      <c r="G842" s="58"/>
      <c r="H842" s="58"/>
      <c r="I842" s="58"/>
      <c r="J842" s="164"/>
      <c r="K842" s="58"/>
      <c r="L842" s="58"/>
    </row>
    <row r="843" spans="1:12" ht="15.75" customHeight="1">
      <c r="A843" s="58"/>
      <c r="B843" s="58"/>
      <c r="C843" s="58"/>
      <c r="D843" s="58"/>
      <c r="E843" s="58"/>
      <c r="F843" s="58"/>
      <c r="G843" s="58"/>
      <c r="H843" s="58"/>
      <c r="I843" s="58"/>
      <c r="J843" s="164"/>
      <c r="K843" s="58"/>
      <c r="L843" s="58"/>
    </row>
    <row r="844" spans="1:12" ht="15.75" customHeight="1">
      <c r="A844" s="58"/>
      <c r="B844" s="58"/>
      <c r="C844" s="58"/>
      <c r="D844" s="58"/>
      <c r="E844" s="58"/>
      <c r="F844" s="58"/>
      <c r="G844" s="58"/>
      <c r="H844" s="58"/>
      <c r="I844" s="58"/>
      <c r="J844" s="164"/>
      <c r="K844" s="58"/>
      <c r="L844" s="58"/>
    </row>
    <row r="845" spans="1:12" ht="15.75" customHeight="1">
      <c r="A845" s="58"/>
      <c r="B845" s="58"/>
      <c r="C845" s="58"/>
      <c r="D845" s="58"/>
      <c r="E845" s="58"/>
      <c r="F845" s="58"/>
      <c r="G845" s="58"/>
      <c r="H845" s="58"/>
      <c r="I845" s="58"/>
      <c r="J845" s="164"/>
      <c r="K845" s="58"/>
      <c r="L845" s="58"/>
    </row>
    <row r="846" spans="1:12" ht="15.75" customHeight="1">
      <c r="A846" s="58"/>
      <c r="B846" s="58"/>
      <c r="C846" s="58"/>
      <c r="D846" s="58"/>
      <c r="E846" s="58"/>
      <c r="F846" s="58"/>
      <c r="G846" s="58"/>
      <c r="H846" s="58"/>
      <c r="I846" s="58"/>
      <c r="J846" s="164"/>
      <c r="K846" s="58"/>
      <c r="L846" s="58"/>
    </row>
    <row r="847" spans="1:12" ht="15.75" customHeight="1">
      <c r="A847" s="58"/>
      <c r="B847" s="58"/>
      <c r="C847" s="58"/>
      <c r="D847" s="58"/>
      <c r="E847" s="58"/>
      <c r="F847" s="58"/>
      <c r="G847" s="58"/>
      <c r="H847" s="58"/>
      <c r="I847" s="58"/>
      <c r="J847" s="164"/>
      <c r="K847" s="58"/>
      <c r="L847" s="58"/>
    </row>
    <row r="848" spans="1:12" ht="15.75" customHeight="1">
      <c r="A848" s="58"/>
      <c r="B848" s="58"/>
      <c r="C848" s="58"/>
      <c r="D848" s="58"/>
      <c r="E848" s="58"/>
      <c r="F848" s="58"/>
      <c r="G848" s="58"/>
      <c r="H848" s="58"/>
      <c r="I848" s="58"/>
      <c r="J848" s="164"/>
      <c r="K848" s="58"/>
      <c r="L848" s="58"/>
    </row>
    <row r="849" spans="1:12" ht="15.75" customHeight="1">
      <c r="A849" s="58"/>
      <c r="B849" s="58"/>
      <c r="C849" s="58"/>
      <c r="D849" s="58"/>
      <c r="E849" s="58"/>
      <c r="F849" s="58"/>
      <c r="G849" s="58"/>
      <c r="H849" s="58"/>
      <c r="I849" s="58"/>
      <c r="J849" s="164"/>
      <c r="K849" s="58"/>
      <c r="L849" s="58"/>
    </row>
    <row r="850" spans="1:12" ht="15.75" customHeight="1">
      <c r="A850" s="58"/>
      <c r="B850" s="58"/>
      <c r="C850" s="58"/>
      <c r="D850" s="58"/>
      <c r="E850" s="58"/>
      <c r="F850" s="58"/>
      <c r="G850" s="58"/>
      <c r="H850" s="58"/>
      <c r="I850" s="58"/>
      <c r="J850" s="164"/>
      <c r="K850" s="58"/>
      <c r="L850" s="58"/>
    </row>
    <row r="851" spans="1:12" ht="15.75" customHeight="1">
      <c r="A851" s="58"/>
      <c r="B851" s="58"/>
      <c r="C851" s="58"/>
      <c r="D851" s="58"/>
      <c r="E851" s="58"/>
      <c r="F851" s="58"/>
      <c r="G851" s="58"/>
      <c r="H851" s="58"/>
      <c r="I851" s="58"/>
      <c r="J851" s="164"/>
      <c r="K851" s="58"/>
      <c r="L851" s="58"/>
    </row>
    <row r="852" spans="1:12" ht="15.75" customHeight="1">
      <c r="A852" s="58"/>
      <c r="B852" s="58"/>
      <c r="C852" s="58"/>
      <c r="D852" s="58"/>
      <c r="E852" s="58"/>
      <c r="F852" s="58"/>
      <c r="G852" s="58"/>
      <c r="H852" s="58"/>
      <c r="I852" s="58"/>
      <c r="J852" s="164"/>
      <c r="K852" s="58"/>
      <c r="L852" s="58"/>
    </row>
    <row r="853" spans="1:12" ht="15.75" customHeight="1">
      <c r="A853" s="58"/>
      <c r="B853" s="58"/>
      <c r="C853" s="58"/>
      <c r="D853" s="58"/>
      <c r="E853" s="58"/>
      <c r="F853" s="58"/>
      <c r="G853" s="58"/>
      <c r="H853" s="58"/>
      <c r="I853" s="58"/>
      <c r="J853" s="164"/>
      <c r="K853" s="58"/>
      <c r="L853" s="58"/>
    </row>
    <row r="854" spans="1:12" ht="15.75" customHeight="1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</row>
    <row r="855" spans="1:12" ht="15.75" customHeight="1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</row>
    <row r="856" spans="1:12" ht="15.75" customHeight="1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</row>
    <row r="857" spans="1:12" ht="15.75" customHeight="1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</row>
    <row r="858" spans="1:12" ht="15.75" customHeight="1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</row>
    <row r="859" spans="1:12" ht="15.75" customHeight="1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</row>
    <row r="860" spans="1:12" ht="15.75" customHeight="1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</row>
    <row r="861" spans="1:12" ht="15.75" customHeight="1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</row>
    <row r="862" spans="1:12" ht="15.75" customHeight="1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</row>
    <row r="863" spans="1:12" ht="15.75" customHeight="1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</row>
    <row r="864" spans="1:12" ht="15.75" customHeight="1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</row>
    <row r="865" spans="1:12" ht="15.75" customHeight="1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</row>
    <row r="866" spans="1:12" ht="15.75" customHeight="1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</row>
    <row r="867" spans="1:12" ht="15.75" customHeight="1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</row>
    <row r="868" spans="1:12" ht="15.75" customHeight="1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</row>
    <row r="869" spans="1:12" ht="15.75" customHeight="1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</row>
    <row r="870" spans="1:12" ht="15.75" customHeight="1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</row>
    <row r="871" spans="1:12" ht="15.75" customHeight="1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</row>
    <row r="872" spans="1:12" ht="15.75" customHeight="1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</row>
    <row r="873" spans="1:12" ht="15.75" customHeight="1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</row>
    <row r="874" spans="1:12" ht="15.75" customHeight="1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</row>
    <row r="875" spans="1:12" ht="15.75" customHeight="1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</row>
    <row r="876" spans="1:12" ht="15.75" customHeight="1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</row>
    <row r="877" spans="1:12" ht="15.75" customHeight="1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</row>
    <row r="878" spans="1:12" ht="15.75" customHeight="1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</row>
    <row r="879" spans="1:12" ht="15.75" customHeight="1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</row>
    <row r="880" spans="1:12" ht="15.75" customHeight="1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</row>
    <row r="881" spans="1:12" ht="15.75" customHeight="1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</row>
    <row r="882" spans="1:12" ht="15.75" customHeight="1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</row>
    <row r="883" spans="1:12" ht="15.75" customHeight="1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</row>
    <row r="884" spans="1:12" ht="15.75" customHeight="1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</row>
    <row r="885" spans="1:12" ht="15.75" customHeight="1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</row>
    <row r="886" spans="1:12" ht="12.75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</row>
    <row r="887" spans="1:12" ht="12.75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</row>
    <row r="888" spans="1:12" ht="12.75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</row>
    <row r="889" spans="1:12" ht="12.75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</row>
    <row r="890" spans="1:12" ht="12.75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</row>
    <row r="891" spans="1:12" ht="12.75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</row>
    <row r="892" spans="1:12" ht="12.75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</row>
    <row r="893" spans="1:12" ht="12.75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</row>
    <row r="894" spans="1:12" ht="12.75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</row>
    <row r="895" spans="1:12" ht="12.7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</row>
    <row r="896" spans="1:12" ht="12.7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</row>
    <row r="897" spans="1:12" ht="12.75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</row>
    <row r="898" spans="1:12" ht="12.75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</row>
    <row r="899" spans="1:12" ht="12.75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</row>
    <row r="900" spans="1:12" ht="12.75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</row>
    <row r="901" spans="1:12" ht="12.75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</row>
    <row r="902" spans="1:12" ht="12.75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</row>
    <row r="903" spans="1:12" ht="12.75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</row>
    <row r="904" spans="1:12" ht="12.75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</row>
    <row r="905" spans="1:12" ht="12.7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</row>
    <row r="906" spans="1:12" ht="12.75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</row>
    <row r="907" spans="1:12" ht="12.75">
      <c r="A907" s="58"/>
      <c r="B907" s="58"/>
      <c r="C907" s="58"/>
      <c r="D907" s="58"/>
      <c r="E907" s="58"/>
      <c r="F907" s="58"/>
      <c r="G907" s="58"/>
      <c r="H907" s="58"/>
      <c r="J907" s="58"/>
      <c r="K907" s="58"/>
      <c r="L907" s="58"/>
    </row>
    <row r="908" spans="1:12" ht="12.75">
      <c r="A908" s="58"/>
      <c r="B908" s="58"/>
      <c r="C908" s="58"/>
      <c r="D908" s="58"/>
      <c r="E908" s="58"/>
      <c r="F908" s="58"/>
      <c r="G908" s="58"/>
      <c r="H908" s="58"/>
      <c r="J908" s="58"/>
      <c r="K908" s="58"/>
      <c r="L908" s="58"/>
    </row>
    <row r="909" spans="1:12" ht="12.75">
      <c r="A909" s="58"/>
      <c r="B909" s="58"/>
      <c r="C909" s="58"/>
      <c r="D909" s="58"/>
      <c r="E909" s="58"/>
      <c r="F909" s="58"/>
      <c r="G909" s="58"/>
      <c r="H909" s="58"/>
      <c r="J909" s="58"/>
      <c r="K909" s="58"/>
      <c r="L909" s="58"/>
    </row>
    <row r="910" spans="1:12" ht="12.75">
      <c r="A910" s="58"/>
      <c r="B910" s="58"/>
      <c r="C910" s="58"/>
      <c r="D910" s="58"/>
      <c r="E910" s="58"/>
      <c r="F910" s="58"/>
      <c r="G910" s="58"/>
      <c r="H910" s="58"/>
      <c r="J910" s="58"/>
      <c r="K910" s="58"/>
      <c r="L910" s="58"/>
    </row>
    <row r="911" spans="1:12" ht="12.75">
      <c r="A911" s="58"/>
      <c r="B911" s="58"/>
      <c r="C911" s="58"/>
      <c r="D911" s="58"/>
      <c r="E911" s="58"/>
      <c r="F911" s="58"/>
      <c r="G911" s="58"/>
      <c r="H911" s="58"/>
      <c r="J911" s="58"/>
      <c r="L911" s="58"/>
    </row>
    <row r="912" spans="1:12" ht="12.75">
      <c r="A912" s="58"/>
      <c r="B912" s="58"/>
      <c r="C912" s="58"/>
      <c r="D912" s="58"/>
      <c r="E912" s="58"/>
      <c r="F912" s="58"/>
      <c r="G912" s="58"/>
      <c r="H912" s="58"/>
      <c r="J912" s="58"/>
      <c r="K912" s="58"/>
      <c r="L912" s="58"/>
    </row>
    <row r="913" spans="1:12" ht="12.75">
      <c r="A913" s="58"/>
      <c r="B913" s="58"/>
      <c r="C913" s="58"/>
      <c r="D913" s="58"/>
      <c r="E913" s="58"/>
      <c r="F913" s="58"/>
      <c r="G913" s="58"/>
      <c r="H913" s="58"/>
      <c r="J913" s="58"/>
      <c r="K913" s="58"/>
      <c r="L913" s="58"/>
    </row>
    <row r="914" spans="1:12" ht="12.75">
      <c r="A914" s="58"/>
      <c r="B914" s="58"/>
      <c r="C914" s="58"/>
      <c r="D914" s="58"/>
      <c r="E914" s="58"/>
      <c r="F914" s="58"/>
      <c r="G914" s="58"/>
      <c r="H914" s="58"/>
      <c r="J914" s="58"/>
      <c r="K914" s="58"/>
      <c r="L914" s="58"/>
    </row>
    <row r="915" spans="1:12" ht="12.75">
      <c r="A915" s="58"/>
      <c r="B915" s="58"/>
      <c r="C915" s="58"/>
      <c r="D915" s="58"/>
      <c r="E915" s="58"/>
      <c r="F915" s="58"/>
      <c r="G915" s="58"/>
      <c r="H915" s="58"/>
      <c r="J915" s="58"/>
      <c r="K915" s="58"/>
      <c r="L915" s="58"/>
    </row>
    <row r="916" spans="1:12" ht="12.75">
      <c r="A916" s="58"/>
      <c r="B916" s="58"/>
      <c r="C916" s="58"/>
      <c r="D916" s="58"/>
      <c r="E916" s="58"/>
      <c r="F916" s="58"/>
      <c r="G916" s="58"/>
      <c r="H916" s="58"/>
      <c r="J916" s="58"/>
      <c r="K916" s="58"/>
      <c r="L916" s="58"/>
    </row>
    <row r="917" spans="1:12" ht="12.75">
      <c r="A917" s="58"/>
      <c r="B917" s="58"/>
      <c r="C917" s="58"/>
      <c r="D917" s="58"/>
      <c r="E917" s="58"/>
      <c r="F917" s="58"/>
      <c r="G917" s="58"/>
      <c r="H917" s="58"/>
      <c r="J917" s="58"/>
      <c r="K917" s="58"/>
      <c r="L917" s="58"/>
    </row>
    <row r="918" spans="1:12" ht="12.75">
      <c r="A918" s="58"/>
      <c r="B918" s="58"/>
      <c r="C918" s="58"/>
      <c r="D918" s="58"/>
      <c r="E918" s="58"/>
      <c r="F918" s="58"/>
      <c r="G918" s="58"/>
      <c r="H918" s="58"/>
      <c r="J918" s="58"/>
      <c r="K918" s="58"/>
      <c r="L918" s="58"/>
    </row>
    <row r="919" spans="1:12" ht="12.75">
      <c r="A919" s="58"/>
      <c r="B919" s="58"/>
      <c r="C919" s="58"/>
      <c r="D919" s="58"/>
      <c r="E919" s="58"/>
      <c r="F919" s="58"/>
      <c r="G919" s="58"/>
      <c r="H919" s="58"/>
      <c r="J919" s="58"/>
      <c r="K919" s="58"/>
      <c r="L919" s="58"/>
    </row>
    <row r="920" spans="1:12" ht="12.75">
      <c r="A920" s="58"/>
      <c r="B920" s="58"/>
      <c r="C920" s="58"/>
      <c r="D920" s="58"/>
      <c r="E920" s="58"/>
      <c r="F920" s="58"/>
      <c r="G920" s="58"/>
      <c r="H920" s="58"/>
      <c r="J920" s="58"/>
      <c r="K920" s="58"/>
      <c r="L920" s="58"/>
    </row>
    <row r="921" spans="1:12" ht="12.75">
      <c r="A921" s="58"/>
      <c r="B921" s="58"/>
      <c r="C921" s="58"/>
      <c r="D921" s="58"/>
      <c r="E921" s="58"/>
      <c r="F921" s="58"/>
      <c r="G921" s="58"/>
      <c r="H921" s="58"/>
      <c r="J921" s="58"/>
      <c r="K921" s="58"/>
      <c r="L921" s="58"/>
    </row>
    <row r="922" spans="1:12" ht="12.75">
      <c r="A922" s="58"/>
      <c r="B922" s="58"/>
      <c r="C922" s="58"/>
      <c r="D922" s="58"/>
      <c r="E922" s="58"/>
      <c r="F922" s="58"/>
      <c r="G922" s="58"/>
      <c r="H922" s="58"/>
      <c r="J922" s="58"/>
      <c r="K922" s="58"/>
      <c r="L922" s="58"/>
    </row>
    <row r="923" spans="1:12" ht="12.75">
      <c r="A923" s="58"/>
      <c r="B923" s="58"/>
      <c r="C923" s="58"/>
      <c r="D923" s="58"/>
      <c r="E923" s="58"/>
      <c r="F923" s="58"/>
      <c r="G923" s="58"/>
      <c r="H923" s="58"/>
      <c r="J923" s="58"/>
      <c r="K923" s="58"/>
      <c r="L923" s="58"/>
    </row>
    <row r="924" spans="1:12" ht="12.75">
      <c r="A924" s="58"/>
      <c r="B924" s="58"/>
      <c r="C924" s="58"/>
      <c r="D924" s="58"/>
      <c r="E924" s="58"/>
      <c r="F924" s="58"/>
      <c r="G924" s="58"/>
      <c r="H924" s="58"/>
      <c r="J924" s="58"/>
      <c r="K924" s="58"/>
      <c r="L924" s="58"/>
    </row>
    <row r="925" spans="1:12" ht="12.75">
      <c r="A925" s="58"/>
      <c r="B925" s="58"/>
      <c r="C925" s="58"/>
      <c r="D925" s="58"/>
      <c r="E925" s="58"/>
      <c r="F925" s="58"/>
      <c r="G925" s="58"/>
      <c r="H925" s="58"/>
      <c r="J925" s="58"/>
      <c r="K925" s="58"/>
      <c r="L925" s="58"/>
    </row>
    <row r="926" spans="1:12" ht="12.75">
      <c r="A926" s="58"/>
      <c r="B926" s="58"/>
      <c r="C926" s="58"/>
      <c r="D926" s="58"/>
      <c r="E926" s="58"/>
      <c r="F926" s="58"/>
      <c r="G926" s="58"/>
      <c r="H926" s="58"/>
      <c r="J926" s="58"/>
      <c r="K926" s="58"/>
      <c r="L926" s="58"/>
    </row>
    <row r="927" spans="1:12" ht="12.75">
      <c r="A927" s="58"/>
      <c r="B927" s="58"/>
      <c r="C927" s="58"/>
      <c r="D927" s="58"/>
      <c r="E927" s="58"/>
      <c r="F927" s="58"/>
      <c r="G927" s="58"/>
      <c r="H927" s="58"/>
      <c r="K927" s="58"/>
      <c r="L927" s="58"/>
    </row>
    <row r="928" spans="1:12" ht="12.75">
      <c r="A928" s="58"/>
      <c r="B928" s="58"/>
      <c r="C928" s="58"/>
      <c r="D928" s="58"/>
      <c r="E928" s="58"/>
      <c r="F928" s="58"/>
      <c r="G928" s="58"/>
      <c r="H928" s="58"/>
      <c r="K928" s="58"/>
      <c r="L928" s="58"/>
    </row>
    <row r="929" spans="1:12" ht="12.75">
      <c r="A929" s="58"/>
      <c r="B929" s="58"/>
      <c r="C929" s="58"/>
      <c r="D929" s="58"/>
      <c r="E929" s="58"/>
      <c r="F929" s="58"/>
      <c r="G929" s="58"/>
      <c r="H929" s="58"/>
      <c r="K929" s="58"/>
      <c r="L929" s="58"/>
    </row>
    <row r="930" spans="1:12" ht="12.75">
      <c r="A930" s="58"/>
      <c r="B930" s="58"/>
      <c r="C930" s="58"/>
      <c r="D930" s="58"/>
      <c r="E930" s="58"/>
      <c r="F930" s="58"/>
      <c r="G930" s="58"/>
      <c r="H930" s="58"/>
      <c r="K930" s="58"/>
      <c r="L930" s="58"/>
    </row>
    <row r="931" spans="1:12" ht="12.75">
      <c r="A931" s="58"/>
      <c r="B931" s="58"/>
      <c r="C931" s="58"/>
      <c r="D931" s="58"/>
      <c r="E931" s="58"/>
      <c r="F931" s="58"/>
      <c r="G931" s="58"/>
      <c r="H931" s="58"/>
      <c r="K931" s="58"/>
      <c r="L931" s="58"/>
    </row>
    <row r="932" spans="1:12" ht="12.75">
      <c r="A932" s="58"/>
      <c r="B932" s="58"/>
      <c r="C932" s="58"/>
      <c r="D932" s="58"/>
      <c r="E932" s="58"/>
      <c r="F932" s="58"/>
      <c r="G932" s="58"/>
      <c r="H932" s="58"/>
      <c r="K932" s="58"/>
      <c r="L932" s="58"/>
    </row>
    <row r="933" spans="1:12" ht="12.75">
      <c r="A933" s="58"/>
      <c r="B933" s="58"/>
      <c r="C933" s="58"/>
      <c r="D933" s="58"/>
      <c r="E933" s="58"/>
      <c r="F933" s="58"/>
      <c r="G933" s="58"/>
      <c r="H933" s="58"/>
      <c r="K933" s="58"/>
      <c r="L933" s="58"/>
    </row>
    <row r="934" spans="1:12" ht="12.75">
      <c r="A934" s="58"/>
      <c r="B934" s="58"/>
      <c r="C934" s="58"/>
      <c r="D934" s="58"/>
      <c r="E934" s="58"/>
      <c r="F934" s="58"/>
      <c r="G934" s="58"/>
      <c r="H934" s="58"/>
      <c r="K934" s="58"/>
      <c r="L934" s="58"/>
    </row>
    <row r="935" spans="1:12" ht="12.75">
      <c r="A935" s="58"/>
      <c r="B935" s="58"/>
      <c r="C935" s="58"/>
      <c r="D935" s="58"/>
      <c r="E935" s="58"/>
      <c r="F935" s="58"/>
      <c r="G935" s="58"/>
      <c r="H935" s="58"/>
      <c r="K935" s="58"/>
      <c r="L935" s="58"/>
    </row>
    <row r="936" spans="1:12" ht="12.75">
      <c r="A936" s="58"/>
      <c r="B936" s="58"/>
      <c r="C936" s="58"/>
      <c r="D936" s="58"/>
      <c r="E936" s="58"/>
      <c r="F936" s="58"/>
      <c r="G936" s="58"/>
      <c r="H936" s="58"/>
      <c r="K936" s="58"/>
      <c r="L936" s="58"/>
    </row>
    <row r="937" spans="1:12" ht="12.75">
      <c r="A937" s="58"/>
      <c r="B937" s="58"/>
      <c r="C937" s="58"/>
      <c r="D937" s="58"/>
      <c r="E937" s="58"/>
      <c r="F937" s="58"/>
      <c r="G937" s="58"/>
      <c r="H937" s="58"/>
      <c r="K937" s="58"/>
      <c r="L937" s="58"/>
    </row>
    <row r="938" spans="1:12" ht="12.75">
      <c r="A938" s="58"/>
      <c r="B938" s="58"/>
      <c r="C938" s="58"/>
      <c r="D938" s="58"/>
      <c r="E938" s="58"/>
      <c r="F938" s="58"/>
      <c r="G938" s="58"/>
      <c r="H938" s="58"/>
      <c r="K938" s="58"/>
      <c r="L938" s="58"/>
    </row>
    <row r="939" spans="1:12" ht="12.75">
      <c r="A939" s="58"/>
      <c r="B939" s="58"/>
      <c r="C939" s="58"/>
      <c r="D939" s="58"/>
      <c r="E939" s="58"/>
      <c r="F939" s="58"/>
      <c r="G939" s="58"/>
      <c r="H939" s="58"/>
      <c r="K939" s="58"/>
      <c r="L939" s="58"/>
    </row>
    <row r="940" spans="1:12" ht="12.75">
      <c r="A940" s="58"/>
      <c r="B940" s="58"/>
      <c r="C940" s="58"/>
      <c r="D940" s="58"/>
      <c r="E940" s="58"/>
      <c r="F940" s="58"/>
      <c r="G940" s="58"/>
      <c r="H940" s="58"/>
      <c r="K940" s="58"/>
      <c r="L940" s="58"/>
    </row>
    <row r="941" spans="1:12" ht="12.75">
      <c r="A941" s="58"/>
      <c r="B941" s="58"/>
      <c r="C941" s="58"/>
      <c r="D941" s="58"/>
      <c r="E941" s="58"/>
      <c r="F941" s="58"/>
      <c r="G941" s="58"/>
      <c r="H941" s="58"/>
      <c r="K941" s="58"/>
      <c r="L941" s="58"/>
    </row>
    <row r="942" spans="1:12" ht="12.75">
      <c r="A942" s="58"/>
      <c r="B942" s="58"/>
      <c r="C942" s="58"/>
      <c r="D942" s="58"/>
      <c r="E942" s="58"/>
      <c r="F942" s="58"/>
      <c r="G942" s="58"/>
      <c r="H942" s="58"/>
      <c r="K942" s="58"/>
      <c r="L942" s="58"/>
    </row>
    <row r="943" spans="1:12" ht="12.75">
      <c r="A943" s="58"/>
      <c r="B943" s="58"/>
      <c r="C943" s="58"/>
      <c r="D943" s="58"/>
      <c r="E943" s="58"/>
      <c r="F943" s="58"/>
      <c r="G943" s="58"/>
      <c r="H943" s="58"/>
      <c r="K943" s="58"/>
      <c r="L943" s="58"/>
    </row>
    <row r="944" spans="1:12" ht="12.75">
      <c r="A944" s="58"/>
      <c r="B944" s="58"/>
      <c r="C944" s="58"/>
      <c r="D944" s="58"/>
      <c r="E944" s="58"/>
      <c r="F944" s="58"/>
      <c r="G944" s="58"/>
      <c r="H944" s="58"/>
      <c r="K944" s="58"/>
      <c r="L944" s="58"/>
    </row>
    <row r="945" spans="1:12" ht="12.75">
      <c r="A945" s="58"/>
      <c r="B945" s="58"/>
      <c r="C945" s="58"/>
      <c r="D945" s="58"/>
      <c r="E945" s="58"/>
      <c r="F945" s="58"/>
      <c r="G945" s="58"/>
      <c r="H945" s="58"/>
      <c r="K945" s="58"/>
      <c r="L945" s="58"/>
    </row>
    <row r="946" spans="1:12" ht="12.75">
      <c r="A946" s="58"/>
      <c r="B946" s="58"/>
      <c r="C946" s="58"/>
      <c r="D946" s="58"/>
      <c r="E946" s="58"/>
      <c r="F946" s="58"/>
      <c r="G946" s="58"/>
      <c r="H946" s="58"/>
      <c r="K946" s="58"/>
      <c r="L946" s="58"/>
    </row>
    <row r="947" spans="1:12" ht="12.75">
      <c r="A947" s="58"/>
      <c r="B947" s="58"/>
      <c r="C947" s="58"/>
      <c r="D947" s="58"/>
      <c r="E947" s="58"/>
      <c r="F947" s="58"/>
      <c r="G947" s="58"/>
      <c r="H947" s="58"/>
      <c r="K947" s="58"/>
      <c r="L947" s="58"/>
    </row>
    <row r="948" spans="1:12" ht="12.75">
      <c r="A948" s="58"/>
      <c r="B948" s="58"/>
      <c r="C948" s="58"/>
      <c r="D948" s="58"/>
      <c r="E948" s="58"/>
      <c r="F948" s="58"/>
      <c r="G948" s="58"/>
      <c r="H948" s="58"/>
      <c r="K948" s="58"/>
      <c r="L948" s="58"/>
    </row>
    <row r="949" spans="1:12" ht="12.75">
      <c r="A949" s="58"/>
      <c r="B949" s="58"/>
      <c r="C949" s="58"/>
      <c r="D949" s="58"/>
      <c r="E949" s="58"/>
      <c r="F949" s="58"/>
      <c r="G949" s="58"/>
      <c r="H949" s="58"/>
      <c r="K949" s="58"/>
      <c r="L949" s="58"/>
    </row>
    <row r="950" spans="1:12" ht="12.75">
      <c r="A950" s="58"/>
      <c r="B950" s="58"/>
      <c r="C950" s="58"/>
      <c r="D950" s="58"/>
      <c r="E950" s="58"/>
      <c r="F950" s="58"/>
      <c r="G950" s="58"/>
      <c r="H950" s="58"/>
      <c r="K950" s="58"/>
      <c r="L950" s="58"/>
    </row>
    <row r="951" spans="1:12" ht="12.75">
      <c r="A951" s="58"/>
      <c r="B951" s="58"/>
      <c r="C951" s="58"/>
      <c r="D951" s="58"/>
      <c r="E951" s="58"/>
      <c r="F951" s="58"/>
      <c r="G951" s="58"/>
      <c r="H951" s="58"/>
      <c r="K951" s="58"/>
      <c r="L951" s="58"/>
    </row>
    <row r="952" spans="1:12" ht="12.75">
      <c r="A952" s="58"/>
      <c r="B952" s="58"/>
      <c r="C952" s="58"/>
      <c r="D952" s="58"/>
      <c r="E952" s="58"/>
      <c r="F952" s="58"/>
      <c r="G952" s="58"/>
      <c r="H952" s="58"/>
      <c r="K952" s="58"/>
      <c r="L952" s="58"/>
    </row>
    <row r="953" spans="1:12" ht="12.75">
      <c r="A953" s="58"/>
      <c r="B953" s="58"/>
      <c r="C953" s="58"/>
      <c r="D953" s="58"/>
      <c r="E953" s="58"/>
      <c r="F953" s="58"/>
      <c r="G953" s="58"/>
      <c r="H953" s="58"/>
      <c r="K953" s="58"/>
      <c r="L953" s="58"/>
    </row>
    <row r="954" spans="1:12" ht="12.75">
      <c r="A954" s="58"/>
      <c r="B954" s="58"/>
      <c r="C954" s="58"/>
      <c r="D954" s="58"/>
      <c r="E954" s="58"/>
      <c r="F954" s="58"/>
      <c r="G954" s="58"/>
      <c r="H954" s="58"/>
      <c r="K954" s="58"/>
      <c r="L954" s="58"/>
    </row>
    <row r="955" spans="1:12" ht="12.75">
      <c r="A955" s="58"/>
      <c r="B955" s="58"/>
      <c r="C955" s="58"/>
      <c r="D955" s="58"/>
      <c r="E955" s="58"/>
      <c r="F955" s="58"/>
      <c r="G955" s="58"/>
      <c r="H955" s="58"/>
      <c r="K955" s="58"/>
      <c r="L955" s="58"/>
    </row>
    <row r="956" spans="1:12" ht="12.75">
      <c r="A956" s="58"/>
      <c r="B956" s="58"/>
      <c r="C956" s="58"/>
      <c r="D956" s="58"/>
      <c r="E956" s="58"/>
      <c r="F956" s="58"/>
      <c r="G956" s="58"/>
      <c r="H956" s="58"/>
      <c r="K956" s="58"/>
      <c r="L956" s="58"/>
    </row>
    <row r="957" spans="1:12" ht="12.75">
      <c r="A957" s="58"/>
      <c r="B957" s="58"/>
      <c r="C957" s="58"/>
      <c r="D957" s="58"/>
      <c r="E957" s="58"/>
      <c r="F957" s="58"/>
      <c r="G957" s="58"/>
      <c r="H957" s="58"/>
      <c r="K957" s="58"/>
      <c r="L957" s="58"/>
    </row>
    <row r="958" spans="1:12" ht="12.75">
      <c r="A958" s="58"/>
      <c r="B958" s="58"/>
      <c r="C958" s="58"/>
      <c r="D958" s="58"/>
      <c r="E958" s="58"/>
      <c r="F958" s="58"/>
      <c r="G958" s="58"/>
      <c r="H958" s="58"/>
      <c r="K958" s="58"/>
      <c r="L958" s="58"/>
    </row>
    <row r="959" spans="1:12" ht="12.75">
      <c r="A959" s="58"/>
      <c r="B959" s="58"/>
      <c r="C959" s="58"/>
      <c r="D959" s="58"/>
      <c r="E959" s="58"/>
      <c r="F959" s="58"/>
      <c r="G959" s="58"/>
      <c r="H959" s="58"/>
      <c r="K959" s="58"/>
      <c r="L959" s="58"/>
    </row>
    <row r="960" spans="1:12" ht="12.75">
      <c r="A960" s="58"/>
      <c r="B960" s="58"/>
      <c r="C960" s="58"/>
      <c r="D960" s="58"/>
      <c r="E960" s="58"/>
      <c r="F960" s="58"/>
      <c r="G960" s="58"/>
      <c r="H960" s="58"/>
      <c r="K960" s="58"/>
      <c r="L960" s="58"/>
    </row>
    <row r="961" spans="1:12" ht="12.75">
      <c r="A961" s="58"/>
      <c r="B961" s="58"/>
      <c r="C961" s="58"/>
      <c r="D961" s="58"/>
      <c r="E961" s="58"/>
      <c r="F961" s="58"/>
      <c r="G961" s="58"/>
      <c r="H961" s="58"/>
      <c r="K961" s="58"/>
      <c r="L961" s="58"/>
    </row>
    <row r="962" spans="1:12" ht="12.75">
      <c r="A962" s="58"/>
      <c r="B962" s="58"/>
      <c r="C962" s="58"/>
      <c r="D962" s="58"/>
      <c r="E962" s="58"/>
      <c r="F962" s="58"/>
      <c r="G962" s="58"/>
      <c r="H962" s="58"/>
      <c r="K962" s="58"/>
      <c r="L962" s="58"/>
    </row>
    <row r="963" spans="1:12" ht="12.75">
      <c r="A963" s="58"/>
      <c r="B963" s="58"/>
      <c r="C963" s="58"/>
      <c r="D963" s="58"/>
      <c r="E963" s="58"/>
      <c r="F963" s="58"/>
      <c r="G963" s="58"/>
      <c r="H963" s="58"/>
      <c r="K963" s="58"/>
      <c r="L963" s="58"/>
    </row>
    <row r="964" spans="1:12" ht="12.75">
      <c r="A964" s="58"/>
      <c r="B964" s="58"/>
      <c r="C964" s="58"/>
      <c r="D964" s="58"/>
      <c r="E964" s="58"/>
      <c r="F964" s="58"/>
      <c r="G964" s="58"/>
      <c r="H964" s="58"/>
      <c r="K964" s="58"/>
      <c r="L964" s="58"/>
    </row>
    <row r="965" spans="1:12" ht="12.75">
      <c r="A965" s="58"/>
      <c r="B965" s="58"/>
      <c r="C965" s="58"/>
      <c r="D965" s="58"/>
      <c r="E965" s="58"/>
      <c r="F965" s="58"/>
      <c r="G965" s="58"/>
      <c r="H965" s="58"/>
      <c r="K965" s="58"/>
      <c r="L965" s="58"/>
    </row>
    <row r="966" spans="1:12" ht="12.75">
      <c r="A966" s="58"/>
      <c r="B966" s="58"/>
      <c r="C966" s="58"/>
      <c r="D966" s="58"/>
      <c r="E966" s="58"/>
      <c r="F966" s="58"/>
      <c r="G966" s="58"/>
      <c r="H966" s="58"/>
      <c r="K966" s="58"/>
      <c r="L966" s="58"/>
    </row>
    <row r="967" spans="1:12" ht="12.75">
      <c r="A967" s="58"/>
      <c r="B967" s="58"/>
      <c r="C967" s="58"/>
      <c r="D967" s="58"/>
      <c r="E967" s="58"/>
      <c r="F967" s="58"/>
      <c r="G967" s="58"/>
      <c r="H967" s="58"/>
      <c r="K967" s="58"/>
      <c r="L967" s="58"/>
    </row>
    <row r="968" spans="1:12" ht="12.75">
      <c r="A968" s="58"/>
      <c r="B968" s="58"/>
      <c r="C968" s="58"/>
      <c r="D968" s="58"/>
      <c r="E968" s="58"/>
      <c r="F968" s="58"/>
      <c r="G968" s="58"/>
      <c r="H968" s="58"/>
      <c r="K968" s="58"/>
      <c r="L968" s="58"/>
    </row>
    <row r="969" spans="1:12" ht="12.75">
      <c r="A969" s="58"/>
      <c r="B969" s="58"/>
      <c r="C969" s="58"/>
      <c r="D969" s="58"/>
      <c r="E969" s="58"/>
      <c r="F969" s="58"/>
      <c r="G969" s="58"/>
      <c r="H969" s="58"/>
      <c r="K969" s="58"/>
      <c r="L969" s="58"/>
    </row>
    <row r="970" spans="1:12" ht="12.75">
      <c r="A970" s="58"/>
      <c r="B970" s="58"/>
      <c r="C970" s="58"/>
      <c r="D970" s="58"/>
      <c r="E970" s="58"/>
      <c r="F970" s="58"/>
      <c r="G970" s="58"/>
      <c r="H970" s="58"/>
      <c r="K970" s="58"/>
      <c r="L970" s="58"/>
    </row>
    <row r="971" spans="1:12" ht="12.75">
      <c r="A971" s="58"/>
      <c r="B971" s="58"/>
      <c r="C971" s="58"/>
      <c r="D971" s="58"/>
      <c r="E971" s="58"/>
      <c r="F971" s="58"/>
      <c r="G971" s="58"/>
      <c r="H971" s="58"/>
      <c r="K971" s="58"/>
      <c r="L971" s="58"/>
    </row>
    <row r="972" spans="1:12" ht="12.75">
      <c r="A972" s="58"/>
      <c r="B972" s="58"/>
      <c r="C972" s="58"/>
      <c r="D972" s="58"/>
      <c r="E972" s="58"/>
      <c r="F972" s="58"/>
      <c r="G972" s="58"/>
      <c r="H972" s="58"/>
      <c r="K972" s="58"/>
      <c r="L972" s="58"/>
    </row>
    <row r="973" spans="1:12" ht="12.75">
      <c r="A973" s="58"/>
      <c r="B973" s="58"/>
      <c r="C973" s="58"/>
      <c r="D973" s="58"/>
      <c r="E973" s="58"/>
      <c r="F973" s="58"/>
      <c r="G973" s="58"/>
      <c r="H973" s="58"/>
      <c r="K973" s="58"/>
      <c r="L973" s="58"/>
    </row>
    <row r="974" spans="1:12" ht="12.75">
      <c r="A974" s="58"/>
      <c r="B974" s="58"/>
      <c r="C974" s="58"/>
      <c r="D974" s="58"/>
      <c r="E974" s="58"/>
      <c r="F974" s="58"/>
      <c r="G974" s="58"/>
      <c r="H974" s="58"/>
      <c r="K974" s="58"/>
      <c r="L974" s="58"/>
    </row>
    <row r="975" spans="1:12" ht="12.75">
      <c r="A975" s="58"/>
      <c r="B975" s="58"/>
      <c r="C975" s="58"/>
      <c r="D975" s="58"/>
      <c r="E975" s="58"/>
      <c r="F975" s="58"/>
      <c r="G975" s="58"/>
      <c r="H975" s="58"/>
      <c r="K975" s="58"/>
      <c r="L975" s="58"/>
    </row>
    <row r="976" spans="1:12" ht="12.75">
      <c r="A976" s="58"/>
      <c r="B976" s="58"/>
      <c r="C976" s="58"/>
      <c r="D976" s="58"/>
      <c r="E976" s="58"/>
      <c r="F976" s="58"/>
      <c r="G976" s="58"/>
      <c r="H976" s="58"/>
      <c r="K976" s="58"/>
      <c r="L976" s="58"/>
    </row>
    <row r="977" spans="1:12" ht="12.75">
      <c r="A977" s="58"/>
      <c r="B977" s="58"/>
      <c r="C977" s="58"/>
      <c r="D977" s="58"/>
      <c r="E977" s="58"/>
      <c r="F977" s="58"/>
      <c r="G977" s="58"/>
      <c r="H977" s="58"/>
      <c r="K977" s="58"/>
      <c r="L977" s="58"/>
    </row>
    <row r="978" spans="1:12" ht="12.75">
      <c r="A978" s="58"/>
      <c r="B978" s="58"/>
      <c r="C978" s="58"/>
      <c r="D978" s="58"/>
      <c r="E978" s="58"/>
      <c r="F978" s="58"/>
      <c r="G978" s="58"/>
      <c r="H978" s="58"/>
      <c r="K978" s="58"/>
      <c r="L978" s="58"/>
    </row>
    <row r="979" spans="1:12" ht="12.75">
      <c r="A979" s="58"/>
      <c r="B979" s="58"/>
      <c r="C979" s="58"/>
      <c r="D979" s="58"/>
      <c r="E979" s="58"/>
      <c r="F979" s="58"/>
      <c r="G979" s="58"/>
      <c r="H979" s="58"/>
      <c r="K979" s="58"/>
      <c r="L979" s="58"/>
    </row>
    <row r="980" spans="1:12" ht="12.75">
      <c r="A980" s="58"/>
      <c r="B980" s="58"/>
      <c r="C980" s="58"/>
      <c r="D980" s="58"/>
      <c r="E980" s="58"/>
      <c r="F980" s="58"/>
      <c r="G980" s="58"/>
      <c r="H980" s="58"/>
      <c r="K980" s="58"/>
      <c r="L980" s="58"/>
    </row>
    <row r="981" spans="1:12" ht="12.75">
      <c r="A981" s="58"/>
      <c r="B981" s="58"/>
      <c r="C981" s="58"/>
      <c r="D981" s="58"/>
      <c r="E981" s="58"/>
      <c r="F981" s="58"/>
      <c r="G981" s="58"/>
      <c r="H981" s="58"/>
      <c r="K981" s="58"/>
      <c r="L981" s="58"/>
    </row>
    <row r="982" spans="1:12" ht="12.75">
      <c r="A982" s="58"/>
      <c r="B982" s="58"/>
      <c r="C982" s="58"/>
      <c r="D982" s="58"/>
      <c r="E982" s="58"/>
      <c r="F982" s="58"/>
      <c r="G982" s="58"/>
      <c r="H982" s="58"/>
      <c r="K982" s="58"/>
      <c r="L982" s="58"/>
    </row>
    <row r="983" spans="1:12" ht="12.75">
      <c r="A983" s="58"/>
      <c r="B983" s="58"/>
      <c r="C983" s="58"/>
      <c r="D983" s="58"/>
      <c r="E983" s="58"/>
      <c r="F983" s="58"/>
      <c r="G983" s="58"/>
      <c r="H983" s="58"/>
      <c r="K983" s="58"/>
      <c r="L983" s="58"/>
    </row>
    <row r="984" spans="1:12" ht="12.75">
      <c r="A984" s="58"/>
      <c r="B984" s="58"/>
      <c r="C984" s="58"/>
      <c r="D984" s="58"/>
      <c r="E984" s="58"/>
      <c r="F984" s="58"/>
      <c r="G984" s="58"/>
      <c r="H984" s="58"/>
      <c r="K984" s="58"/>
      <c r="L984" s="58"/>
    </row>
    <row r="985" spans="1:12" ht="12.75">
      <c r="A985" s="58"/>
      <c r="B985" s="58"/>
      <c r="C985" s="58"/>
      <c r="D985" s="58"/>
      <c r="E985" s="58"/>
      <c r="F985" s="58"/>
      <c r="G985" s="58"/>
      <c r="H985" s="58"/>
      <c r="K985" s="58"/>
      <c r="L985" s="58"/>
    </row>
    <row r="986" spans="1:12" ht="12.75">
      <c r="A986" s="58"/>
      <c r="B986" s="58"/>
      <c r="C986" s="58"/>
      <c r="D986" s="58"/>
      <c r="E986" s="58"/>
      <c r="F986" s="58"/>
      <c r="G986" s="58"/>
      <c r="H986" s="58"/>
      <c r="K986" s="58"/>
      <c r="L986" s="58"/>
    </row>
    <row r="987" spans="1:12" ht="12.75">
      <c r="A987" s="58"/>
      <c r="B987" s="58"/>
      <c r="C987" s="58"/>
      <c r="D987" s="58"/>
      <c r="E987" s="58"/>
      <c r="F987" s="58"/>
      <c r="G987" s="58"/>
      <c r="H987" s="58"/>
      <c r="K987" s="58"/>
      <c r="L987" s="58"/>
    </row>
    <row r="988" spans="1:12" ht="12.75">
      <c r="A988" s="58"/>
      <c r="B988" s="58"/>
      <c r="C988" s="58"/>
      <c r="D988" s="58"/>
      <c r="E988" s="58"/>
      <c r="F988" s="58"/>
      <c r="G988" s="58"/>
      <c r="H988" s="58"/>
      <c r="K988" s="58"/>
      <c r="L988" s="58"/>
    </row>
    <row r="989" spans="1:12" ht="12.75">
      <c r="A989" s="58"/>
      <c r="B989" s="58"/>
      <c r="C989" s="58"/>
      <c r="D989" s="58"/>
      <c r="E989" s="58"/>
      <c r="F989" s="58"/>
      <c r="G989" s="58"/>
      <c r="H989" s="58"/>
      <c r="K989" s="58"/>
      <c r="L989" s="58"/>
    </row>
    <row r="990" spans="1:12" ht="12.75">
      <c r="A990" s="58"/>
      <c r="B990" s="58"/>
      <c r="C990" s="58"/>
      <c r="D990" s="58"/>
      <c r="E990" s="58"/>
      <c r="F990" s="58"/>
      <c r="G990" s="58"/>
      <c r="H990" s="58"/>
      <c r="K990" s="58"/>
      <c r="L990" s="58"/>
    </row>
    <row r="991" spans="1:12" ht="12.75">
      <c r="A991" s="58"/>
      <c r="B991" s="58"/>
      <c r="C991" s="58"/>
      <c r="D991" s="58"/>
      <c r="E991" s="58"/>
      <c r="F991" s="58"/>
      <c r="G991" s="58"/>
      <c r="H991" s="58"/>
      <c r="K991" s="58"/>
      <c r="L991" s="58"/>
    </row>
    <row r="992" spans="1:12" ht="12.75">
      <c r="A992" s="58"/>
      <c r="B992" s="58"/>
      <c r="C992" s="58"/>
      <c r="D992" s="58"/>
      <c r="E992" s="58"/>
      <c r="F992" s="58"/>
      <c r="G992" s="58"/>
      <c r="H992" s="58"/>
      <c r="K992" s="58"/>
      <c r="L992" s="58"/>
    </row>
    <row r="993" spans="1:12" ht="12.75">
      <c r="A993" s="58"/>
      <c r="B993" s="58"/>
      <c r="C993" s="58"/>
      <c r="D993" s="58"/>
      <c r="E993" s="58"/>
      <c r="F993" s="58"/>
      <c r="G993" s="58"/>
      <c r="H993" s="58"/>
      <c r="K993" s="58"/>
      <c r="L993" s="58"/>
    </row>
    <row r="994" spans="1:12" ht="12.75">
      <c r="A994" s="58"/>
      <c r="B994" s="58"/>
      <c r="C994" s="58"/>
      <c r="D994" s="58"/>
      <c r="E994" s="58"/>
      <c r="F994" s="58"/>
      <c r="G994" s="58"/>
      <c r="H994" s="58"/>
      <c r="K994" s="58"/>
      <c r="L994" s="58"/>
    </row>
    <row r="995" spans="1:12" ht="12.75">
      <c r="A995" s="58"/>
      <c r="B995" s="58"/>
      <c r="C995" s="58"/>
      <c r="D995" s="58"/>
      <c r="E995" s="58"/>
      <c r="F995" s="58"/>
      <c r="G995" s="58"/>
      <c r="H995" s="58"/>
      <c r="K995" s="58"/>
      <c r="L995" s="58"/>
    </row>
    <row r="996" spans="1:12" ht="12.75">
      <c r="A996" s="58"/>
      <c r="B996" s="58"/>
      <c r="C996" s="58"/>
      <c r="D996" s="58"/>
      <c r="E996" s="58"/>
      <c r="F996" s="58"/>
      <c r="G996" s="58"/>
      <c r="H996" s="58"/>
      <c r="K996" s="58"/>
      <c r="L996" s="58"/>
    </row>
    <row r="997" spans="1:12" ht="12.75">
      <c r="A997" s="58"/>
      <c r="B997" s="58"/>
      <c r="C997" s="58"/>
      <c r="D997" s="58"/>
      <c r="E997" s="58"/>
      <c r="F997" s="58"/>
      <c r="G997" s="58"/>
      <c r="H997" s="58"/>
      <c r="K997" s="58"/>
      <c r="L997" s="58"/>
    </row>
    <row r="998" spans="1:12" ht="12.75">
      <c r="A998" s="58"/>
      <c r="B998" s="58"/>
      <c r="C998" s="58"/>
      <c r="D998" s="58"/>
      <c r="E998" s="58"/>
      <c r="F998" s="58"/>
      <c r="G998" s="58"/>
      <c r="H998" s="58"/>
      <c r="K998" s="58"/>
      <c r="L998" s="58"/>
    </row>
    <row r="999" spans="1:12" ht="12.75">
      <c r="A999" s="58"/>
      <c r="B999" s="58"/>
      <c r="C999" s="58"/>
      <c r="D999" s="58"/>
      <c r="E999" s="58"/>
      <c r="F999" s="58"/>
      <c r="G999" s="58"/>
      <c r="H999" s="58"/>
      <c r="K999" s="58"/>
      <c r="L999" s="58"/>
    </row>
    <row r="1000" spans="1:12" ht="12.75">
      <c r="A1000" s="58"/>
      <c r="B1000" s="58"/>
      <c r="C1000" s="58"/>
      <c r="D1000" s="58"/>
      <c r="E1000" s="58"/>
      <c r="F1000" s="58"/>
      <c r="G1000" s="58"/>
      <c r="H1000" s="58"/>
      <c r="K1000" s="58"/>
      <c r="L1000" s="58"/>
    </row>
    <row r="1001" spans="1:12" ht="12.75">
      <c r="A1001" s="58"/>
      <c r="B1001" s="58"/>
      <c r="C1001" s="58"/>
      <c r="D1001" s="58"/>
      <c r="E1001" s="58"/>
      <c r="F1001" s="58"/>
      <c r="G1001" s="58"/>
      <c r="H1001" s="58"/>
      <c r="K1001" s="58"/>
      <c r="L1001" s="58"/>
    </row>
    <row r="1002" spans="1:12" ht="12.75">
      <c r="A1002" s="58"/>
      <c r="B1002" s="58"/>
      <c r="C1002" s="58"/>
      <c r="D1002" s="58"/>
      <c r="E1002" s="58"/>
      <c r="F1002" s="58"/>
      <c r="G1002" s="58"/>
      <c r="H1002" s="58"/>
      <c r="K1002" s="58"/>
      <c r="L1002" s="58"/>
    </row>
    <row r="1003" spans="1:12" ht="12.75">
      <c r="A1003" s="58"/>
      <c r="B1003" s="58"/>
      <c r="C1003" s="58"/>
      <c r="D1003" s="58"/>
      <c r="E1003" s="58"/>
      <c r="F1003" s="58"/>
      <c r="G1003" s="58"/>
      <c r="H1003" s="58"/>
      <c r="K1003" s="58"/>
      <c r="L1003" s="58"/>
    </row>
    <row r="1004" spans="1:12" ht="12.75">
      <c r="A1004" s="58"/>
      <c r="B1004" s="58"/>
      <c r="C1004" s="58"/>
      <c r="D1004" s="58"/>
      <c r="E1004" s="58"/>
      <c r="F1004" s="58"/>
      <c r="G1004" s="58"/>
      <c r="H1004" s="58"/>
      <c r="K1004" s="58"/>
      <c r="L1004" s="58"/>
    </row>
    <row r="1005" spans="1:12" ht="12.75">
      <c r="A1005" s="58"/>
      <c r="B1005" s="58"/>
      <c r="C1005" s="58"/>
      <c r="D1005" s="58"/>
      <c r="E1005" s="58"/>
      <c r="F1005" s="58"/>
      <c r="G1005" s="58"/>
      <c r="H1005" s="58"/>
      <c r="K1005" s="58"/>
      <c r="L1005" s="58"/>
    </row>
    <row r="1006" spans="1:12" ht="12.75">
      <c r="A1006" s="58"/>
      <c r="B1006" s="58"/>
      <c r="C1006" s="58"/>
      <c r="D1006" s="58"/>
      <c r="E1006" s="58"/>
      <c r="F1006" s="58"/>
      <c r="G1006" s="58"/>
      <c r="H1006" s="58"/>
      <c r="K1006" s="58"/>
      <c r="L1006" s="58"/>
    </row>
    <row r="1007" spans="1:12" ht="12.75">
      <c r="A1007" s="58"/>
      <c r="B1007" s="58"/>
      <c r="C1007" s="58"/>
      <c r="D1007" s="58"/>
      <c r="E1007" s="58"/>
      <c r="F1007" s="58"/>
      <c r="G1007" s="58"/>
      <c r="H1007" s="58"/>
      <c r="K1007" s="58"/>
      <c r="L1007" s="58"/>
    </row>
    <row r="1008" spans="1:12" ht="12.75">
      <c r="A1008" s="58"/>
      <c r="B1008" s="58"/>
      <c r="C1008" s="58"/>
      <c r="D1008" s="58"/>
      <c r="E1008" s="58"/>
      <c r="F1008" s="58"/>
      <c r="G1008" s="58"/>
      <c r="H1008" s="58"/>
      <c r="K1008" s="58"/>
      <c r="L1008" s="58"/>
    </row>
    <row r="1009" spans="1:12" ht="12.75">
      <c r="A1009" s="58"/>
      <c r="B1009" s="58"/>
      <c r="C1009" s="58"/>
      <c r="D1009" s="58"/>
      <c r="E1009" s="58"/>
      <c r="F1009" s="58"/>
      <c r="G1009" s="58"/>
      <c r="H1009" s="58"/>
      <c r="K1009" s="58"/>
      <c r="L1009" s="58"/>
    </row>
    <row r="1010" spans="1:12" ht="12.75">
      <c r="A1010" s="58"/>
      <c r="B1010" s="58"/>
      <c r="C1010" s="58"/>
      <c r="D1010" s="58"/>
      <c r="E1010" s="58"/>
      <c r="F1010" s="58"/>
      <c r="G1010" s="58"/>
      <c r="H1010" s="58"/>
      <c r="K1010" s="58"/>
      <c r="L1010" s="58"/>
    </row>
    <row r="1011" spans="1:12" ht="12.75">
      <c r="A1011" s="58"/>
      <c r="B1011" s="58"/>
      <c r="C1011" s="58"/>
      <c r="D1011" s="58"/>
      <c r="E1011" s="58"/>
      <c r="F1011" s="58"/>
      <c r="G1011" s="58"/>
      <c r="H1011" s="58"/>
      <c r="K1011" s="58"/>
      <c r="L1011" s="58"/>
    </row>
    <row r="1012" spans="1:12" ht="12.75">
      <c r="A1012" s="58"/>
      <c r="B1012" s="58"/>
      <c r="C1012" s="58"/>
      <c r="D1012" s="58"/>
      <c r="E1012" s="58"/>
      <c r="F1012" s="58"/>
      <c r="G1012" s="58"/>
      <c r="H1012" s="58"/>
      <c r="K1012" s="58"/>
      <c r="L1012" s="58"/>
    </row>
    <row r="1013" spans="1:12" ht="12.75">
      <c r="A1013" s="58"/>
      <c r="B1013" s="58"/>
      <c r="C1013" s="58"/>
      <c r="D1013" s="58"/>
      <c r="E1013" s="58"/>
      <c r="F1013" s="58"/>
      <c r="G1013" s="58"/>
      <c r="H1013" s="58"/>
      <c r="K1013" s="58"/>
      <c r="L1013" s="58"/>
    </row>
    <row r="1014" spans="1:12" ht="12.75">
      <c r="A1014" s="58"/>
      <c r="B1014" s="58"/>
      <c r="C1014" s="58"/>
      <c r="D1014" s="58"/>
      <c r="E1014" s="58"/>
      <c r="F1014" s="58"/>
      <c r="G1014" s="58"/>
      <c r="H1014" s="58"/>
      <c r="K1014" s="58"/>
      <c r="L1014" s="58"/>
    </row>
    <row r="1015" spans="1:12" ht="12.75">
      <c r="A1015" s="58"/>
      <c r="B1015" s="58"/>
      <c r="C1015" s="58"/>
      <c r="D1015" s="58"/>
      <c r="E1015" s="58"/>
      <c r="F1015" s="58"/>
      <c r="G1015" s="58"/>
      <c r="H1015" s="58"/>
      <c r="K1015" s="58"/>
      <c r="L1015" s="58"/>
    </row>
    <row r="1016" spans="1:12" ht="12.75">
      <c r="A1016" s="58"/>
      <c r="B1016" s="58"/>
      <c r="C1016" s="58"/>
      <c r="D1016" s="58"/>
      <c r="E1016" s="58"/>
      <c r="F1016" s="58"/>
      <c r="G1016" s="58"/>
      <c r="H1016" s="58"/>
      <c r="K1016" s="58"/>
      <c r="L1016" s="58"/>
    </row>
    <row r="1017" spans="1:12" ht="12.75">
      <c r="A1017" s="58"/>
      <c r="B1017" s="58"/>
      <c r="C1017" s="58"/>
      <c r="D1017" s="58"/>
      <c r="E1017" s="58"/>
      <c r="F1017" s="58"/>
      <c r="G1017" s="58"/>
      <c r="H1017" s="58"/>
      <c r="K1017" s="58"/>
      <c r="L1017" s="58"/>
    </row>
    <row r="1018" spans="1:12" ht="12.75">
      <c r="A1018" s="58"/>
      <c r="B1018" s="58"/>
      <c r="C1018" s="58"/>
      <c r="D1018" s="58"/>
      <c r="E1018" s="58"/>
      <c r="F1018" s="58"/>
      <c r="G1018" s="58"/>
      <c r="H1018" s="58"/>
      <c r="K1018" s="58"/>
      <c r="L1018" s="58"/>
    </row>
    <row r="1019" spans="1:12" ht="12.75">
      <c r="A1019" s="58"/>
      <c r="B1019" s="58"/>
      <c r="C1019" s="58"/>
      <c r="D1019" s="58"/>
      <c r="E1019" s="58"/>
      <c r="F1019" s="58"/>
      <c r="G1019" s="58"/>
      <c r="H1019" s="58"/>
      <c r="K1019" s="58"/>
      <c r="L1019" s="58"/>
    </row>
    <row r="1020" spans="1:12" ht="12.75">
      <c r="A1020" s="58"/>
      <c r="B1020" s="58"/>
      <c r="C1020" s="58"/>
      <c r="D1020" s="58"/>
      <c r="E1020" s="58"/>
      <c r="F1020" s="58"/>
      <c r="G1020" s="58"/>
      <c r="H1020" s="58"/>
      <c r="K1020" s="58"/>
      <c r="L1020" s="58"/>
    </row>
    <row r="1021" spans="1:12" ht="12.75">
      <c r="A1021" s="58"/>
      <c r="B1021" s="58"/>
      <c r="C1021" s="58"/>
      <c r="D1021" s="58"/>
      <c r="E1021" s="58"/>
      <c r="F1021" s="58"/>
      <c r="G1021" s="58"/>
      <c r="H1021" s="58"/>
      <c r="K1021" s="58"/>
      <c r="L1021" s="58"/>
    </row>
    <row r="1022" spans="1:12" ht="12.75">
      <c r="A1022" s="58"/>
      <c r="B1022" s="58"/>
      <c r="C1022" s="58"/>
      <c r="D1022" s="58"/>
      <c r="E1022" s="58"/>
      <c r="F1022" s="58"/>
      <c r="G1022" s="58"/>
      <c r="H1022" s="58"/>
      <c r="K1022" s="58"/>
      <c r="L1022" s="58"/>
    </row>
    <row r="1023" spans="1:12" ht="12.75">
      <c r="A1023" s="58"/>
      <c r="B1023" s="58"/>
      <c r="C1023" s="58"/>
      <c r="D1023" s="58"/>
      <c r="E1023" s="58"/>
      <c r="F1023" s="58"/>
      <c r="G1023" s="58"/>
      <c r="H1023" s="58"/>
      <c r="K1023" s="58"/>
      <c r="L1023" s="58"/>
    </row>
    <row r="1024" spans="1:12" ht="12.75">
      <c r="A1024" s="58"/>
      <c r="B1024" s="58"/>
      <c r="C1024" s="58"/>
      <c r="D1024" s="58"/>
      <c r="E1024" s="58"/>
      <c r="F1024" s="58"/>
      <c r="G1024" s="58"/>
      <c r="H1024" s="58"/>
      <c r="K1024" s="58"/>
      <c r="L1024" s="58"/>
    </row>
    <row r="1025" spans="1:12" ht="12.75">
      <c r="A1025" s="58"/>
      <c r="B1025" s="58"/>
      <c r="C1025" s="58"/>
      <c r="D1025" s="58"/>
      <c r="E1025" s="58"/>
      <c r="F1025" s="58"/>
      <c r="G1025" s="58"/>
      <c r="H1025" s="58"/>
      <c r="K1025" s="58"/>
      <c r="L1025" s="58"/>
    </row>
    <row r="1026" spans="1:12" ht="12.75">
      <c r="A1026" s="58"/>
      <c r="B1026" s="58"/>
      <c r="C1026" s="58"/>
      <c r="D1026" s="58"/>
      <c r="E1026" s="58"/>
      <c r="F1026" s="58"/>
      <c r="G1026" s="58"/>
      <c r="H1026" s="58"/>
      <c r="K1026" s="58"/>
      <c r="L1026" s="58"/>
    </row>
    <row r="1027" spans="1:12" ht="12.75">
      <c r="A1027" s="58"/>
      <c r="B1027" s="58"/>
      <c r="C1027" s="58"/>
      <c r="D1027" s="58"/>
      <c r="E1027" s="58"/>
      <c r="F1027" s="58"/>
      <c r="G1027" s="58"/>
      <c r="H1027" s="58"/>
      <c r="K1027" s="58"/>
      <c r="L1027" s="58"/>
    </row>
    <row r="1028" spans="1:12" ht="12.75">
      <c r="A1028" s="58"/>
      <c r="B1028" s="58"/>
      <c r="C1028" s="58"/>
      <c r="D1028" s="58"/>
      <c r="E1028" s="58"/>
      <c r="F1028" s="58"/>
      <c r="G1028" s="58"/>
      <c r="H1028" s="58"/>
      <c r="K1028" s="58"/>
      <c r="L1028" s="58"/>
    </row>
    <row r="1029" spans="1:12" ht="12.75">
      <c r="A1029" s="58"/>
      <c r="B1029" s="58"/>
      <c r="C1029" s="58"/>
      <c r="D1029" s="58"/>
      <c r="E1029" s="58"/>
      <c r="F1029" s="58"/>
      <c r="G1029" s="58"/>
      <c r="H1029" s="58"/>
      <c r="K1029" s="58"/>
      <c r="L1029" s="58"/>
    </row>
    <row r="1030" spans="1:12" ht="12.75">
      <c r="A1030" s="58"/>
      <c r="B1030" s="58"/>
      <c r="C1030" s="58"/>
      <c r="D1030" s="58"/>
      <c r="E1030" s="58"/>
      <c r="F1030" s="58"/>
      <c r="G1030" s="58"/>
      <c r="H1030" s="58"/>
      <c r="K1030" s="58"/>
      <c r="L1030" s="58"/>
    </row>
    <row r="1031" spans="1:12" ht="12.75">
      <c r="A1031" s="58"/>
      <c r="B1031" s="58"/>
      <c r="C1031" s="58"/>
      <c r="D1031" s="58"/>
      <c r="E1031" s="58"/>
      <c r="F1031" s="58"/>
      <c r="G1031" s="58"/>
      <c r="H1031" s="58"/>
      <c r="K1031" s="58"/>
      <c r="L1031" s="58"/>
    </row>
    <row r="1032" spans="11:12" ht="12.75">
      <c r="K1032" s="58"/>
      <c r="L1032" s="58"/>
    </row>
    <row r="1033" spans="11:12" ht="12.75">
      <c r="K1033" s="58"/>
      <c r="L1033" s="58"/>
    </row>
    <row r="1034" spans="11:12" ht="12.75">
      <c r="K1034" s="58"/>
      <c r="L1034" s="58"/>
    </row>
    <row r="1035" spans="11:12" ht="12.75">
      <c r="K1035" s="58"/>
      <c r="L1035" s="58"/>
    </row>
    <row r="1036" spans="11:12" ht="12.75">
      <c r="K1036" s="58"/>
      <c r="L1036" s="58"/>
    </row>
    <row r="1037" spans="11:12" ht="12.75">
      <c r="K1037" s="58"/>
      <c r="L1037" s="58"/>
    </row>
    <row r="1038" spans="11:12" ht="12.75">
      <c r="K1038" s="58"/>
      <c r="L1038" s="58"/>
    </row>
    <row r="1039" spans="11:12" ht="12.75">
      <c r="K1039" s="58"/>
      <c r="L1039" s="58"/>
    </row>
    <row r="1040" spans="11:12" ht="12.75">
      <c r="K1040" s="58"/>
      <c r="L1040" s="58"/>
    </row>
    <row r="1041" spans="11:12" ht="12.75">
      <c r="K1041" s="58"/>
      <c r="L1041" s="58"/>
    </row>
    <row r="1042" spans="11:12" ht="12.75">
      <c r="K1042" s="58"/>
      <c r="L1042" s="58"/>
    </row>
    <row r="1043" spans="11:12" ht="12.75">
      <c r="K1043" s="58"/>
      <c r="L1043" s="58"/>
    </row>
    <row r="1044" spans="11:12" ht="12.75">
      <c r="K1044" s="58"/>
      <c r="L1044" s="58"/>
    </row>
    <row r="1045" spans="11:12" ht="12.75">
      <c r="K1045" s="58"/>
      <c r="L1045" s="58"/>
    </row>
    <row r="1046" spans="11:12" ht="12.75">
      <c r="K1046" s="58"/>
      <c r="L1046" s="58"/>
    </row>
    <row r="1047" spans="11:12" ht="12.75">
      <c r="K1047" s="58"/>
      <c r="L1047" s="58"/>
    </row>
    <row r="1048" spans="11:12" ht="12.75">
      <c r="K1048" s="58"/>
      <c r="L1048" s="58"/>
    </row>
    <row r="1049" ht="12.75">
      <c r="L1049" s="58"/>
    </row>
    <row r="1050" ht="12.75">
      <c r="L1050" s="58"/>
    </row>
    <row r="1051" ht="12.75">
      <c r="L1051" s="58"/>
    </row>
    <row r="1052" ht="12.75">
      <c r="L1052" s="58"/>
    </row>
    <row r="1053" ht="12.75">
      <c r="L1053" s="58"/>
    </row>
    <row r="1054" ht="12.75">
      <c r="L1054" s="58"/>
    </row>
    <row r="1055" ht="12.75">
      <c r="L1055" s="58"/>
    </row>
    <row r="1056" ht="12.75">
      <c r="L1056" s="58"/>
    </row>
    <row r="1057" ht="12.75">
      <c r="L1057" s="58"/>
    </row>
    <row r="1058" ht="12.75">
      <c r="L1058" s="58"/>
    </row>
    <row r="1059" ht="12.75">
      <c r="L1059" s="58"/>
    </row>
    <row r="1060" ht="12.75">
      <c r="L1060" s="58"/>
    </row>
    <row r="1061" ht="12.75">
      <c r="L1061" s="58"/>
    </row>
    <row r="1062" ht="12.75">
      <c r="L1062" s="58"/>
    </row>
    <row r="1063" ht="12.75">
      <c r="L1063" s="58"/>
    </row>
    <row r="1064" ht="12.75">
      <c r="L1064" s="58"/>
    </row>
    <row r="1065" ht="12.75">
      <c r="L1065" s="58"/>
    </row>
    <row r="1066" ht="12.75">
      <c r="L1066" s="58"/>
    </row>
    <row r="1067" ht="12.75">
      <c r="L1067" s="58"/>
    </row>
    <row r="1068" ht="12.75">
      <c r="L1068" s="58"/>
    </row>
    <row r="1069" ht="12.75">
      <c r="L1069" s="58"/>
    </row>
    <row r="1070" ht="12.75">
      <c r="L1070" s="58"/>
    </row>
    <row r="1071" ht="12.75">
      <c r="L1071" s="58"/>
    </row>
    <row r="1072" ht="12.75">
      <c r="L1072" s="58"/>
    </row>
    <row r="1073" ht="12.75">
      <c r="L1073" s="58"/>
    </row>
    <row r="1074" ht="12.75">
      <c r="L1074" s="58"/>
    </row>
    <row r="1075" ht="12.75">
      <c r="L1075" s="58"/>
    </row>
    <row r="1076" ht="12.75">
      <c r="L1076" s="58"/>
    </row>
    <row r="1077" ht="12.75">
      <c r="L1077" s="58"/>
    </row>
    <row r="1078" ht="12.75">
      <c r="L1078" s="58"/>
    </row>
    <row r="1079" ht="12.75">
      <c r="L1079" s="58"/>
    </row>
    <row r="1080" ht="12.75">
      <c r="L1080" s="58"/>
    </row>
    <row r="1081" ht="12.75">
      <c r="L1081" s="58"/>
    </row>
    <row r="1082" ht="12.75">
      <c r="L1082" s="58"/>
    </row>
    <row r="1083" ht="12.75">
      <c r="L1083" s="58"/>
    </row>
    <row r="1084" ht="12.75">
      <c r="L1084" s="58"/>
    </row>
    <row r="1085" ht="12.75">
      <c r="L1085" s="58"/>
    </row>
    <row r="1086" ht="12.75">
      <c r="L1086" s="58"/>
    </row>
    <row r="1087" ht="12.75">
      <c r="L1087" s="58"/>
    </row>
    <row r="1088" ht="12.75">
      <c r="L1088" s="58"/>
    </row>
    <row r="1089" ht="12.75">
      <c r="L1089" s="58"/>
    </row>
    <row r="1090" ht="12.75">
      <c r="L1090" s="58"/>
    </row>
    <row r="1091" ht="12.75">
      <c r="L1091" s="58"/>
    </row>
    <row r="1092" ht="12.75">
      <c r="L1092" s="58"/>
    </row>
    <row r="1093" ht="12.75">
      <c r="L1093" s="58"/>
    </row>
    <row r="1094" ht="12.75">
      <c r="L1094" s="58"/>
    </row>
    <row r="1095" ht="12.75">
      <c r="L1095" s="58"/>
    </row>
    <row r="1096" ht="12.75">
      <c r="L1096" s="58"/>
    </row>
    <row r="1097" ht="12.75">
      <c r="L1097" s="58"/>
    </row>
    <row r="1098" ht="12.75">
      <c r="L1098" s="58"/>
    </row>
    <row r="1099" ht="12.75">
      <c r="L1099" s="58"/>
    </row>
    <row r="1100" ht="12.75">
      <c r="L1100" s="58"/>
    </row>
    <row r="1101" ht="12.75">
      <c r="L1101" s="58"/>
    </row>
    <row r="1102" ht="12.75">
      <c r="L1102" s="58"/>
    </row>
    <row r="1103" ht="12.75">
      <c r="L1103" s="58"/>
    </row>
    <row r="1104" ht="12.75">
      <c r="L1104" s="58"/>
    </row>
    <row r="1105" ht="12.75">
      <c r="L1105" s="58"/>
    </row>
    <row r="1106" ht="12.75">
      <c r="L1106" s="58"/>
    </row>
    <row r="1107" ht="12.75">
      <c r="L1107" s="58"/>
    </row>
    <row r="1108" ht="12.75">
      <c r="L1108" s="58"/>
    </row>
    <row r="1109" ht="12.75">
      <c r="L1109" s="58"/>
    </row>
    <row r="1110" ht="12.75">
      <c r="L1110" s="58"/>
    </row>
    <row r="1111" ht="12.75">
      <c r="L1111" s="58"/>
    </row>
    <row r="1112" ht="12.75">
      <c r="L1112" s="58"/>
    </row>
    <row r="1113" ht="12.75">
      <c r="L1113" s="58"/>
    </row>
    <row r="1114" ht="12.75">
      <c r="L1114" s="58"/>
    </row>
    <row r="1115" ht="12.75">
      <c r="L1115" s="58"/>
    </row>
    <row r="1116" ht="12.75">
      <c r="L1116" s="58"/>
    </row>
    <row r="1117" ht="12.75">
      <c r="L1117" s="58"/>
    </row>
    <row r="1118" ht="12.75">
      <c r="L1118" s="58"/>
    </row>
    <row r="1119" ht="12.75">
      <c r="L1119" s="58"/>
    </row>
    <row r="1120" ht="12.75">
      <c r="L1120" s="58"/>
    </row>
    <row r="1121" ht="12.75">
      <c r="L1121" s="58"/>
    </row>
    <row r="1122" ht="12.75">
      <c r="L1122" s="58"/>
    </row>
    <row r="1123" ht="12.75">
      <c r="L1123" s="58"/>
    </row>
    <row r="1124" ht="12.75">
      <c r="L1124" s="58"/>
    </row>
    <row r="1125" ht="12.75">
      <c r="L1125" s="58"/>
    </row>
    <row r="1126" ht="12.75">
      <c r="L1126" s="58"/>
    </row>
    <row r="1127" ht="12.75">
      <c r="L1127" s="58"/>
    </row>
    <row r="1128" ht="12.75">
      <c r="L1128" s="58"/>
    </row>
    <row r="1129" ht="12.75">
      <c r="L1129" s="58"/>
    </row>
    <row r="1130" ht="12.75">
      <c r="L1130" s="58"/>
    </row>
    <row r="1131" ht="12.75">
      <c r="L1131" s="58"/>
    </row>
    <row r="1132" ht="12.75">
      <c r="L1132" s="58"/>
    </row>
    <row r="1133" ht="12.75">
      <c r="L1133" s="58"/>
    </row>
    <row r="1134" ht="12.75">
      <c r="L1134" s="58"/>
    </row>
    <row r="1135" ht="12.75">
      <c r="L1135" s="58"/>
    </row>
    <row r="1136" ht="12.75">
      <c r="L1136" s="58"/>
    </row>
    <row r="1137" ht="12.75">
      <c r="L1137" s="58"/>
    </row>
    <row r="1138" ht="12.75">
      <c r="L1138" s="58"/>
    </row>
    <row r="1139" ht="12.75">
      <c r="L1139" s="58"/>
    </row>
    <row r="1140" ht="12.75">
      <c r="L1140" s="58"/>
    </row>
    <row r="1141" ht="12.75">
      <c r="L1141" s="58"/>
    </row>
    <row r="1142" ht="12.75">
      <c r="L1142" s="58"/>
    </row>
    <row r="1143" ht="12.75">
      <c r="L1143" s="58"/>
    </row>
    <row r="1144" ht="12.75">
      <c r="L1144" s="58"/>
    </row>
    <row r="1145" ht="12.75">
      <c r="L1145" s="58"/>
    </row>
    <row r="1146" ht="12.75">
      <c r="L1146" s="58"/>
    </row>
    <row r="1147" ht="12.75">
      <c r="L1147" s="58"/>
    </row>
    <row r="1148" ht="12.75">
      <c r="L1148" s="58"/>
    </row>
    <row r="1149" ht="12.75">
      <c r="L1149" s="58"/>
    </row>
    <row r="1150" ht="12.75">
      <c r="L1150" s="58"/>
    </row>
    <row r="1151" ht="12.75">
      <c r="L1151" s="58"/>
    </row>
    <row r="1152" ht="12.75">
      <c r="L1152" s="58"/>
    </row>
    <row r="1153" ht="12.75">
      <c r="L1153" s="58"/>
    </row>
    <row r="1154" ht="12.75">
      <c r="L1154" s="58"/>
    </row>
    <row r="1155" ht="12.75">
      <c r="L1155" s="58"/>
    </row>
    <row r="1156" ht="12.75">
      <c r="L1156" s="58"/>
    </row>
    <row r="1157" ht="12.75">
      <c r="L1157" s="58"/>
    </row>
    <row r="1158" ht="12.75">
      <c r="L1158" s="58"/>
    </row>
    <row r="1159" ht="12.75">
      <c r="L1159" s="58"/>
    </row>
    <row r="1160" ht="12.75">
      <c r="L1160" s="58"/>
    </row>
    <row r="1161" ht="12.75">
      <c r="L1161" s="58"/>
    </row>
    <row r="1162" ht="12.75">
      <c r="L1162" s="58"/>
    </row>
    <row r="1163" ht="12.75">
      <c r="L1163" s="58"/>
    </row>
    <row r="1164" ht="12.75">
      <c r="L1164" s="58"/>
    </row>
    <row r="1165" ht="12.75">
      <c r="L1165" s="58"/>
    </row>
    <row r="1166" ht="12.75">
      <c r="L1166" s="58"/>
    </row>
    <row r="1167" ht="12.75">
      <c r="L1167" s="58"/>
    </row>
    <row r="1168" ht="12.75">
      <c r="L1168" s="58"/>
    </row>
    <row r="1169" ht="12.75">
      <c r="L1169" s="58"/>
    </row>
    <row r="1170" ht="12.75">
      <c r="L1170" s="58"/>
    </row>
    <row r="1171" ht="12.75">
      <c r="L1171" s="58"/>
    </row>
    <row r="1172" ht="12.75">
      <c r="L1172" s="58"/>
    </row>
    <row r="1173" ht="12.75">
      <c r="L1173" s="58"/>
    </row>
    <row r="1174" ht="12.75">
      <c r="L1174" s="58"/>
    </row>
    <row r="1175" ht="12.75">
      <c r="L1175" s="58"/>
    </row>
    <row r="1176" ht="12.75">
      <c r="L1176" s="58"/>
    </row>
    <row r="1177" ht="12.75">
      <c r="L1177" s="58"/>
    </row>
    <row r="1178" ht="12.75">
      <c r="L1178" s="58"/>
    </row>
    <row r="1179" ht="12.75">
      <c r="L1179" s="58"/>
    </row>
    <row r="1180" ht="12.75">
      <c r="L1180" s="58"/>
    </row>
    <row r="1181" ht="12.75">
      <c r="L1181" s="58"/>
    </row>
    <row r="1182" ht="12.75">
      <c r="L1182" s="58"/>
    </row>
    <row r="1183" ht="12.75">
      <c r="L1183" s="58"/>
    </row>
    <row r="1184" ht="12.75">
      <c r="L1184" s="58"/>
    </row>
    <row r="1185" ht="12.75">
      <c r="L1185" s="58"/>
    </row>
    <row r="1186" ht="12.75">
      <c r="L1186" s="58"/>
    </row>
    <row r="1187" ht="12.75">
      <c r="L1187" s="58"/>
    </row>
    <row r="1188" ht="12.75">
      <c r="L1188" s="58"/>
    </row>
    <row r="1189" ht="12.75">
      <c r="L1189" s="58"/>
    </row>
    <row r="1190" ht="12.75">
      <c r="L1190" s="58"/>
    </row>
    <row r="1191" ht="12.75">
      <c r="L1191" s="58"/>
    </row>
    <row r="1192" ht="12.75">
      <c r="L1192" s="58"/>
    </row>
    <row r="1193" ht="12.75">
      <c r="L1193" s="58"/>
    </row>
    <row r="1194" ht="12.75">
      <c r="L1194" s="58"/>
    </row>
    <row r="1195" ht="12.75">
      <c r="L1195" s="58"/>
    </row>
    <row r="1196" ht="12.75">
      <c r="L1196" s="58"/>
    </row>
    <row r="1197" ht="12.75">
      <c r="L1197" s="58"/>
    </row>
    <row r="1198" ht="12.75">
      <c r="L1198" s="58"/>
    </row>
    <row r="1199" ht="12.75">
      <c r="L1199" s="58"/>
    </row>
    <row r="1200" ht="12.75">
      <c r="L1200" s="58"/>
    </row>
    <row r="1201" ht="12.75">
      <c r="L1201" s="58"/>
    </row>
    <row r="1202" ht="12.75">
      <c r="L1202" s="58"/>
    </row>
    <row r="1203" ht="12.75">
      <c r="L1203" s="58"/>
    </row>
    <row r="1204" ht="12.75">
      <c r="L1204" s="58"/>
    </row>
    <row r="1205" ht="12.75">
      <c r="L1205" s="58"/>
    </row>
    <row r="1206" ht="12.75">
      <c r="L1206" s="58"/>
    </row>
    <row r="1207" ht="12.75">
      <c r="L1207" s="58"/>
    </row>
    <row r="1208" ht="12.75">
      <c r="L1208" s="58"/>
    </row>
    <row r="1209" ht="12.75">
      <c r="L1209" s="58"/>
    </row>
    <row r="1210" ht="12.75">
      <c r="L1210" s="58"/>
    </row>
    <row r="1211" ht="12.75">
      <c r="L1211" s="58"/>
    </row>
    <row r="1212" ht="12.75">
      <c r="L1212" s="58"/>
    </row>
    <row r="1213" ht="12.75">
      <c r="L1213" s="58"/>
    </row>
    <row r="1214" ht="12.75">
      <c r="L1214" s="58"/>
    </row>
    <row r="1215" ht="12.75">
      <c r="L1215" s="58"/>
    </row>
    <row r="1216" ht="12.75">
      <c r="L1216" s="58"/>
    </row>
    <row r="1217" ht="12.75">
      <c r="L1217" s="58"/>
    </row>
    <row r="1218" ht="12.75">
      <c r="L1218" s="58"/>
    </row>
    <row r="1219" ht="12.75">
      <c r="L1219" s="58"/>
    </row>
    <row r="1220" ht="12.75">
      <c r="L1220" s="58"/>
    </row>
    <row r="1221" ht="12.75">
      <c r="L1221" s="58"/>
    </row>
    <row r="1222" ht="12.75">
      <c r="L1222" s="58"/>
    </row>
    <row r="1223" ht="12.75">
      <c r="L1223" s="58"/>
    </row>
    <row r="1224" ht="12.75">
      <c r="L1224" s="58"/>
    </row>
    <row r="1225" ht="12.75">
      <c r="L1225" s="58"/>
    </row>
    <row r="1226" ht="12.75">
      <c r="L1226" s="58"/>
    </row>
    <row r="1227" ht="12.75">
      <c r="L1227" s="58"/>
    </row>
    <row r="1228" ht="12.75">
      <c r="L1228" s="58"/>
    </row>
    <row r="1229" ht="12.75">
      <c r="L1229" s="58"/>
    </row>
    <row r="1230" ht="12.75">
      <c r="L1230" s="58"/>
    </row>
    <row r="1231" ht="12.75">
      <c r="L1231" s="58"/>
    </row>
    <row r="1232" ht="12.75">
      <c r="L1232" s="58"/>
    </row>
    <row r="1233" ht="12.75">
      <c r="L1233" s="58"/>
    </row>
    <row r="1234" ht="12.75">
      <c r="L1234" s="58"/>
    </row>
    <row r="1235" ht="12.75">
      <c r="L1235" s="58"/>
    </row>
    <row r="1236" ht="12.75">
      <c r="L1236" s="58"/>
    </row>
    <row r="1237" ht="12.75">
      <c r="L1237" s="58"/>
    </row>
    <row r="1238" ht="12.75">
      <c r="L1238" s="58"/>
    </row>
    <row r="1239" ht="12.75">
      <c r="L1239" s="58"/>
    </row>
    <row r="1240" ht="12.75">
      <c r="L1240" s="58"/>
    </row>
    <row r="1241" ht="12.75">
      <c r="L1241" s="58"/>
    </row>
    <row r="1242" ht="12.75">
      <c r="L1242" s="58"/>
    </row>
    <row r="1243" ht="12.75">
      <c r="L1243" s="58"/>
    </row>
    <row r="1244" ht="12.75">
      <c r="L1244" s="58"/>
    </row>
    <row r="1245" ht="12.75">
      <c r="L1245" s="58"/>
    </row>
    <row r="1246" ht="12.75">
      <c r="L1246" s="58"/>
    </row>
    <row r="1247" ht="12.75">
      <c r="L1247" s="58"/>
    </row>
    <row r="1248" ht="12.75">
      <c r="L1248" s="58"/>
    </row>
    <row r="1249" ht="12.75">
      <c r="L1249" s="58"/>
    </row>
    <row r="1250" ht="12.75">
      <c r="L1250" s="58"/>
    </row>
    <row r="1251" ht="12.75">
      <c r="L1251" s="58"/>
    </row>
    <row r="1252" ht="12.75">
      <c r="L1252" s="58"/>
    </row>
    <row r="1253" ht="12.75">
      <c r="L1253" s="58"/>
    </row>
    <row r="1254" ht="12.75">
      <c r="L1254" s="58"/>
    </row>
    <row r="1255" ht="12.75">
      <c r="L1255" s="58"/>
    </row>
    <row r="1256" ht="12.75">
      <c r="L1256" s="58"/>
    </row>
    <row r="1257" ht="12.75">
      <c r="L1257" s="58"/>
    </row>
    <row r="1258" ht="12.75">
      <c r="L1258" s="58"/>
    </row>
    <row r="1259" ht="12.75">
      <c r="L1259" s="58"/>
    </row>
    <row r="1260" ht="12.75">
      <c r="L1260" s="58"/>
    </row>
    <row r="1261" ht="12.75">
      <c r="L1261" s="58"/>
    </row>
    <row r="1262" ht="12.75">
      <c r="L1262" s="58"/>
    </row>
    <row r="1263" ht="12.75">
      <c r="L1263" s="58"/>
    </row>
    <row r="1264" ht="12.75">
      <c r="L1264" s="58"/>
    </row>
    <row r="1265" ht="12.75">
      <c r="L1265" s="58"/>
    </row>
    <row r="1266" ht="12.75">
      <c r="L1266" s="58"/>
    </row>
    <row r="1267" ht="12.75">
      <c r="L1267" s="58"/>
    </row>
    <row r="1268" ht="12.75">
      <c r="L1268" s="58"/>
    </row>
    <row r="1269" ht="12.75">
      <c r="L1269" s="58"/>
    </row>
    <row r="1270" ht="12.75">
      <c r="L1270" s="58"/>
    </row>
    <row r="1271" ht="12.75">
      <c r="L1271" s="58"/>
    </row>
    <row r="1272" ht="12.75">
      <c r="L1272" s="58"/>
    </row>
    <row r="1273" ht="12.75">
      <c r="L1273" s="58"/>
    </row>
    <row r="1274" ht="12.75">
      <c r="L1274" s="58"/>
    </row>
    <row r="1275" ht="12.75">
      <c r="L1275" s="58"/>
    </row>
    <row r="1276" ht="12.75">
      <c r="L1276" s="58"/>
    </row>
    <row r="1277" ht="12.75">
      <c r="L1277" s="58"/>
    </row>
    <row r="1278" ht="12.75">
      <c r="L1278" s="58"/>
    </row>
    <row r="1279" ht="12.75">
      <c r="L1279" s="58"/>
    </row>
    <row r="1280" ht="12.75">
      <c r="L1280" s="58"/>
    </row>
    <row r="1281" ht="12.75">
      <c r="L1281" s="58"/>
    </row>
    <row r="1282" ht="12.75">
      <c r="L1282" s="58"/>
    </row>
    <row r="1283" ht="12.75">
      <c r="L1283" s="58"/>
    </row>
    <row r="1284" ht="12.75">
      <c r="L1284" s="58"/>
    </row>
    <row r="1285" ht="12.75">
      <c r="L1285" s="58"/>
    </row>
    <row r="1286" ht="12.75">
      <c r="L1286" s="58"/>
    </row>
    <row r="1287" ht="12.75">
      <c r="L1287" s="58"/>
    </row>
    <row r="1288" ht="12.75">
      <c r="L1288" s="58"/>
    </row>
    <row r="1289" ht="12.75">
      <c r="L1289" s="58"/>
    </row>
    <row r="1290" ht="12.75">
      <c r="L1290" s="58"/>
    </row>
    <row r="1291" ht="12.75">
      <c r="L1291" s="58"/>
    </row>
    <row r="1292" ht="12.75">
      <c r="L1292" s="58"/>
    </row>
    <row r="1293" ht="12.75">
      <c r="L1293" s="58"/>
    </row>
    <row r="1294" ht="12.75">
      <c r="L1294" s="58"/>
    </row>
    <row r="1295" ht="12.75">
      <c r="L1295" s="58"/>
    </row>
    <row r="1296" ht="12.75">
      <c r="L1296" s="58"/>
    </row>
    <row r="1297" ht="12.75">
      <c r="L1297" s="58"/>
    </row>
    <row r="1298" ht="12.75">
      <c r="L1298" s="58"/>
    </row>
    <row r="1299" ht="12.75">
      <c r="L1299" s="58"/>
    </row>
    <row r="1300" ht="12.75">
      <c r="L1300" s="58"/>
    </row>
    <row r="1301" ht="12.75">
      <c r="L1301" s="58"/>
    </row>
    <row r="1302" ht="12.75">
      <c r="L1302" s="58"/>
    </row>
    <row r="1303" ht="12.75">
      <c r="L1303" s="58"/>
    </row>
    <row r="1304" ht="12.75">
      <c r="L1304" s="58"/>
    </row>
    <row r="1305" ht="12.75">
      <c r="L1305" s="58"/>
    </row>
    <row r="1306" ht="12.75">
      <c r="L1306" s="58"/>
    </row>
    <row r="1307" ht="12.75">
      <c r="L1307" s="58"/>
    </row>
    <row r="1308" ht="12.75">
      <c r="L1308" s="58"/>
    </row>
    <row r="1309" ht="12.75">
      <c r="L1309" s="58"/>
    </row>
    <row r="1310" ht="12.75">
      <c r="L1310" s="58"/>
    </row>
    <row r="1311" ht="12.75">
      <c r="L1311" s="58"/>
    </row>
    <row r="1312" ht="12.75">
      <c r="L1312" s="58"/>
    </row>
    <row r="1313" ht="12.75">
      <c r="L1313" s="58"/>
    </row>
    <row r="1314" ht="12.75">
      <c r="L1314" s="58"/>
    </row>
    <row r="1315" ht="12.75">
      <c r="L1315" s="58"/>
    </row>
    <row r="1316" ht="12.75">
      <c r="L1316" s="58"/>
    </row>
    <row r="1317" ht="12.75">
      <c r="L1317" s="58"/>
    </row>
    <row r="1318" ht="12.75">
      <c r="L1318" s="58"/>
    </row>
    <row r="1319" ht="12.75">
      <c r="L1319" s="58"/>
    </row>
    <row r="1320" ht="12.75">
      <c r="L1320" s="58"/>
    </row>
    <row r="1321" ht="12.75">
      <c r="L1321" s="58"/>
    </row>
    <row r="1322" ht="12.75">
      <c r="L1322" s="58"/>
    </row>
    <row r="1323" ht="12.75">
      <c r="L1323" s="58"/>
    </row>
    <row r="1324" ht="12.75">
      <c r="L1324" s="58"/>
    </row>
    <row r="1325" ht="12.75">
      <c r="L1325" s="58"/>
    </row>
    <row r="1326" ht="12.75">
      <c r="L1326" s="58"/>
    </row>
    <row r="1327" ht="12.75">
      <c r="L1327" s="58"/>
    </row>
    <row r="1328" ht="12.75">
      <c r="L1328" s="58"/>
    </row>
    <row r="1329" ht="12.75">
      <c r="L1329" s="58"/>
    </row>
    <row r="1330" ht="12.75">
      <c r="L1330" s="58"/>
    </row>
  </sheetData>
  <mergeCells count="36">
    <mergeCell ref="B5:C5"/>
    <mergeCell ref="D5:F5"/>
    <mergeCell ref="H5:I5"/>
    <mergeCell ref="B33:C33"/>
    <mergeCell ref="D33:F33"/>
    <mergeCell ref="H33:I33"/>
    <mergeCell ref="B64:C64"/>
    <mergeCell ref="D64:F64"/>
    <mergeCell ref="H64:I64"/>
    <mergeCell ref="B95:C95"/>
    <mergeCell ref="D95:F95"/>
    <mergeCell ref="H95:I95"/>
    <mergeCell ref="B126:C126"/>
    <mergeCell ref="D126:F126"/>
    <mergeCell ref="H126:I126"/>
    <mergeCell ref="B157:C157"/>
    <mergeCell ref="D157:F157"/>
    <mergeCell ref="H157:I157"/>
    <mergeCell ref="B188:C188"/>
    <mergeCell ref="D188:F188"/>
    <mergeCell ref="H188:I188"/>
    <mergeCell ref="B219:C219"/>
    <mergeCell ref="D219:F219"/>
    <mergeCell ref="H219:I219"/>
    <mergeCell ref="B250:C250"/>
    <mergeCell ref="D250:F250"/>
    <mergeCell ref="H250:I250"/>
    <mergeCell ref="B281:E281"/>
    <mergeCell ref="B312:E312"/>
    <mergeCell ref="B343:E343"/>
    <mergeCell ref="B374:E374"/>
    <mergeCell ref="B405:E405"/>
    <mergeCell ref="B436:E436"/>
    <mergeCell ref="B467:E467"/>
    <mergeCell ref="B498:E498"/>
    <mergeCell ref="B529:E529"/>
  </mergeCells>
  <printOptions/>
  <pageMargins left="0.5905511811023623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54"/>
  <sheetViews>
    <sheetView workbookViewId="0" topLeftCell="A130">
      <selection activeCell="A2" sqref="A2"/>
    </sheetView>
  </sheetViews>
  <sheetFormatPr defaultColWidth="9.00390625" defaultRowHeight="12.75"/>
  <cols>
    <col min="1" max="1" width="21.625" style="0" customWidth="1"/>
    <col min="2" max="6" width="11.375" style="0" customWidth="1"/>
    <col min="7" max="7" width="10.00390625" style="0" customWidth="1"/>
    <col min="8" max="9" width="8.625" style="0" customWidth="1"/>
    <col min="10" max="10" width="9.875" style="0" customWidth="1"/>
    <col min="11" max="11" width="11.375" style="0" customWidth="1"/>
    <col min="12" max="12" width="10.00390625" style="0" customWidth="1"/>
  </cols>
  <sheetData>
    <row r="3" spans="1:11" ht="18" customHeight="1">
      <c r="A3" s="2" t="s">
        <v>351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 customHeight="1">
      <c r="A5" s="251" t="s">
        <v>73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</row>
    <row r="6" spans="1:11" ht="15" customHeigh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 ht="14.25" customHeight="1" thickBot="1">
      <c r="A7" s="4" t="s">
        <v>1</v>
      </c>
      <c r="B7" s="3"/>
      <c r="C7" s="3"/>
      <c r="D7" s="3"/>
      <c r="E7" s="3"/>
      <c r="F7" s="3"/>
      <c r="G7" s="3"/>
      <c r="H7" s="3"/>
      <c r="I7" s="3"/>
      <c r="J7" s="3"/>
      <c r="K7" s="252" t="s">
        <v>75</v>
      </c>
    </row>
    <row r="8" spans="1:11" ht="14.25" thickBot="1" thickTop="1">
      <c r="A8" s="253" t="s">
        <v>2</v>
      </c>
      <c r="B8" s="254" t="s">
        <v>3</v>
      </c>
      <c r="C8" s="254" t="s">
        <v>4</v>
      </c>
      <c r="D8" s="254" t="s">
        <v>5</v>
      </c>
      <c r="E8" s="255" t="s">
        <v>6</v>
      </c>
      <c r="F8" s="256" t="s">
        <v>7</v>
      </c>
      <c r="G8" s="257"/>
      <c r="H8" s="258" t="s">
        <v>8</v>
      </c>
      <c r="I8" s="258" t="s">
        <v>352</v>
      </c>
      <c r="J8" s="256" t="s">
        <v>9</v>
      </c>
      <c r="K8" s="257"/>
    </row>
    <row r="9" spans="1:11" ht="13.5" thickTop="1">
      <c r="A9" s="259"/>
      <c r="B9" s="259"/>
      <c r="C9" s="259"/>
      <c r="D9" s="260" t="s">
        <v>10</v>
      </c>
      <c r="E9" s="260" t="s">
        <v>11</v>
      </c>
      <c r="F9" s="254" t="s">
        <v>12</v>
      </c>
      <c r="G9" s="258" t="s">
        <v>12</v>
      </c>
      <c r="H9" s="261" t="s">
        <v>13</v>
      </c>
      <c r="I9" s="260" t="s">
        <v>79</v>
      </c>
      <c r="J9" s="254" t="s">
        <v>14</v>
      </c>
      <c r="K9" s="254" t="s">
        <v>15</v>
      </c>
    </row>
    <row r="10" spans="1:11" ht="13.5" thickBot="1">
      <c r="A10" s="262"/>
      <c r="B10" s="262"/>
      <c r="C10" s="262"/>
      <c r="D10" s="263" t="s">
        <v>17</v>
      </c>
      <c r="E10" s="263">
        <v>2004</v>
      </c>
      <c r="F10" s="263" t="s">
        <v>18</v>
      </c>
      <c r="G10" s="264" t="s">
        <v>19</v>
      </c>
      <c r="H10" s="264" t="s">
        <v>353</v>
      </c>
      <c r="I10" s="263" t="s">
        <v>80</v>
      </c>
      <c r="J10" s="263">
        <v>2005</v>
      </c>
      <c r="K10" s="263" t="s">
        <v>21</v>
      </c>
    </row>
    <row r="11" spans="1:11" ht="14.25" thickBot="1" thickTop="1">
      <c r="A11" s="265" t="s">
        <v>354</v>
      </c>
      <c r="B11" s="266">
        <v>2004783.4</v>
      </c>
      <c r="C11" s="266">
        <v>1738851.26</v>
      </c>
      <c r="D11" s="267">
        <v>265932.14</v>
      </c>
      <c r="E11" s="266">
        <v>0</v>
      </c>
      <c r="F11" s="266">
        <v>212700</v>
      </c>
      <c r="G11" s="267">
        <v>53232.14</v>
      </c>
      <c r="H11" s="266">
        <v>0</v>
      </c>
      <c r="I11" s="266">
        <v>0</v>
      </c>
      <c r="J11" s="266">
        <v>0</v>
      </c>
      <c r="K11" s="268">
        <v>0</v>
      </c>
    </row>
    <row r="12" spans="1:11" ht="13.5" thickBot="1">
      <c r="A12" s="269" t="s">
        <v>355</v>
      </c>
      <c r="B12" s="270">
        <v>164782</v>
      </c>
      <c r="C12" s="270">
        <v>61100</v>
      </c>
      <c r="D12" s="271">
        <v>103682</v>
      </c>
      <c r="E12" s="270">
        <v>0</v>
      </c>
      <c r="F12" s="270">
        <v>51841</v>
      </c>
      <c r="G12" s="272">
        <v>51841</v>
      </c>
      <c r="H12" s="270">
        <v>0</v>
      </c>
      <c r="I12" s="270">
        <v>0</v>
      </c>
      <c r="J12" s="270">
        <v>0</v>
      </c>
      <c r="K12" s="273">
        <v>0</v>
      </c>
    </row>
    <row r="13" spans="1:11" ht="13.5" thickBot="1">
      <c r="A13" s="269" t="s">
        <v>356</v>
      </c>
      <c r="B13" s="270">
        <v>1406314.93</v>
      </c>
      <c r="C13" s="270">
        <v>1126936.55</v>
      </c>
      <c r="D13" s="271">
        <v>279378.38</v>
      </c>
      <c r="E13" s="270">
        <v>-29442</v>
      </c>
      <c r="F13" s="270" t="s">
        <v>357</v>
      </c>
      <c r="G13" s="272">
        <v>125008.38</v>
      </c>
      <c r="H13" s="270">
        <v>0</v>
      </c>
      <c r="I13" s="270">
        <v>0</v>
      </c>
      <c r="J13" s="270">
        <v>0</v>
      </c>
      <c r="K13" s="273">
        <v>0</v>
      </c>
    </row>
    <row r="14" spans="1:11" ht="13.5" thickBot="1">
      <c r="A14" s="269" t="s">
        <v>358</v>
      </c>
      <c r="B14" s="270">
        <v>166293</v>
      </c>
      <c r="C14" s="270">
        <v>87790</v>
      </c>
      <c r="D14" s="271">
        <v>78503</v>
      </c>
      <c r="E14" s="270">
        <v>0</v>
      </c>
      <c r="F14" s="270">
        <v>39251</v>
      </c>
      <c r="G14" s="272">
        <v>39252</v>
      </c>
      <c r="H14" s="270">
        <v>0</v>
      </c>
      <c r="I14" s="270">
        <v>0</v>
      </c>
      <c r="J14" s="270">
        <v>0</v>
      </c>
      <c r="K14" s="273">
        <v>0</v>
      </c>
    </row>
    <row r="15" spans="1:11" ht="13.5" thickBot="1">
      <c r="A15" s="269" t="s">
        <v>359</v>
      </c>
      <c r="B15" s="270">
        <v>658039.9</v>
      </c>
      <c r="C15" s="270">
        <v>340012.1</v>
      </c>
      <c r="D15" s="271">
        <v>318027.8</v>
      </c>
      <c r="E15" s="270">
        <v>0</v>
      </c>
      <c r="F15" s="270">
        <v>159014</v>
      </c>
      <c r="G15" s="272">
        <v>159013.8</v>
      </c>
      <c r="H15" s="270">
        <v>0</v>
      </c>
      <c r="I15" s="270">
        <v>0</v>
      </c>
      <c r="J15" s="270">
        <v>0</v>
      </c>
      <c r="K15" s="273">
        <v>0</v>
      </c>
    </row>
    <row r="16" spans="1:11" ht="13.5" thickBot="1">
      <c r="A16" s="269" t="s">
        <v>360</v>
      </c>
      <c r="B16" s="270">
        <v>1232824.51</v>
      </c>
      <c r="C16" s="270">
        <v>894691.44</v>
      </c>
      <c r="D16" s="271">
        <v>338133.07</v>
      </c>
      <c r="E16" s="270">
        <v>0</v>
      </c>
      <c r="F16" s="270" t="s">
        <v>361</v>
      </c>
      <c r="G16" s="272">
        <v>199999.59</v>
      </c>
      <c r="H16" s="270">
        <v>0</v>
      </c>
      <c r="I16" s="270">
        <v>0</v>
      </c>
      <c r="J16" s="270">
        <v>0</v>
      </c>
      <c r="K16" s="273">
        <v>0</v>
      </c>
    </row>
    <row r="17" spans="1:11" ht="13.5" thickBot="1">
      <c r="A17" s="269" t="s">
        <v>362</v>
      </c>
      <c r="B17" s="270">
        <v>1752942</v>
      </c>
      <c r="C17" s="270">
        <v>847760</v>
      </c>
      <c r="D17" s="271">
        <v>905182</v>
      </c>
      <c r="E17" s="270">
        <v>0</v>
      </c>
      <c r="F17" s="270">
        <v>724000</v>
      </c>
      <c r="G17" s="272">
        <v>181182</v>
      </c>
      <c r="H17" s="270">
        <v>0</v>
      </c>
      <c r="I17" s="270">
        <v>0</v>
      </c>
      <c r="J17" s="270">
        <v>0</v>
      </c>
      <c r="K17" s="273">
        <v>0</v>
      </c>
    </row>
    <row r="18" spans="1:11" ht="13.5" thickBot="1">
      <c r="A18" s="269" t="s">
        <v>363</v>
      </c>
      <c r="B18" s="270">
        <v>429146</v>
      </c>
      <c r="C18" s="270">
        <v>185658</v>
      </c>
      <c r="D18" s="271">
        <v>243488</v>
      </c>
      <c r="E18" s="270">
        <v>0</v>
      </c>
      <c r="F18" s="270">
        <v>121744</v>
      </c>
      <c r="G18" s="272">
        <v>121744</v>
      </c>
      <c r="H18" s="270">
        <v>0</v>
      </c>
      <c r="I18" s="270">
        <v>0</v>
      </c>
      <c r="J18" s="270">
        <v>0</v>
      </c>
      <c r="K18" s="273">
        <v>0</v>
      </c>
    </row>
    <row r="19" spans="1:11" ht="13.5" thickBot="1">
      <c r="A19" s="269" t="s">
        <v>364</v>
      </c>
      <c r="B19" s="270">
        <v>1399111.81</v>
      </c>
      <c r="C19" s="270">
        <v>1216853.56</v>
      </c>
      <c r="D19" s="271">
        <v>182258.25</v>
      </c>
      <c r="E19" s="270">
        <v>0</v>
      </c>
      <c r="F19" s="270">
        <v>91129</v>
      </c>
      <c r="G19" s="272">
        <v>91129.25</v>
      </c>
      <c r="H19" s="270">
        <v>0</v>
      </c>
      <c r="I19" s="270">
        <v>0</v>
      </c>
      <c r="J19" s="270">
        <v>0</v>
      </c>
      <c r="K19" s="273">
        <v>0</v>
      </c>
    </row>
    <row r="20" spans="1:11" ht="13.5" thickBot="1">
      <c r="A20" s="269" t="s">
        <v>365</v>
      </c>
      <c r="B20" s="270">
        <v>2202688.58</v>
      </c>
      <c r="C20" s="270">
        <v>2338955.92</v>
      </c>
      <c r="D20" s="271">
        <v>-136267.34</v>
      </c>
      <c r="E20" s="270">
        <v>0</v>
      </c>
      <c r="F20" s="270">
        <v>0</v>
      </c>
      <c r="G20" s="272">
        <v>0</v>
      </c>
      <c r="H20" s="270">
        <v>0</v>
      </c>
      <c r="I20" s="270">
        <v>0</v>
      </c>
      <c r="J20" s="270">
        <v>136267.34</v>
      </c>
      <c r="K20" s="273">
        <v>0</v>
      </c>
    </row>
    <row r="21" spans="1:11" ht="13.5" thickBot="1">
      <c r="A21" s="269" t="s">
        <v>366</v>
      </c>
      <c r="B21" s="270">
        <v>72543</v>
      </c>
      <c r="C21" s="270">
        <v>3990.5</v>
      </c>
      <c r="D21" s="271">
        <v>68552.5</v>
      </c>
      <c r="E21" s="270">
        <v>0</v>
      </c>
      <c r="F21" s="270">
        <v>34276</v>
      </c>
      <c r="G21" s="272">
        <v>34276.5</v>
      </c>
      <c r="H21" s="270">
        <v>0</v>
      </c>
      <c r="I21" s="270">
        <v>0</v>
      </c>
      <c r="J21" s="270">
        <v>0</v>
      </c>
      <c r="K21" s="273">
        <v>0</v>
      </c>
    </row>
    <row r="22" spans="1:11" ht="13.5" thickBot="1">
      <c r="A22" s="269" t="s">
        <v>367</v>
      </c>
      <c r="B22" s="270">
        <v>350025</v>
      </c>
      <c r="C22" s="270">
        <v>322274.55</v>
      </c>
      <c r="D22" s="271">
        <v>27750.45</v>
      </c>
      <c r="E22" s="270">
        <v>0</v>
      </c>
      <c r="F22" s="270">
        <v>13875</v>
      </c>
      <c r="G22" s="272">
        <v>13875.45</v>
      </c>
      <c r="H22" s="270">
        <v>0</v>
      </c>
      <c r="I22" s="270">
        <v>0</v>
      </c>
      <c r="J22" s="270">
        <v>0</v>
      </c>
      <c r="K22" s="273">
        <v>0</v>
      </c>
    </row>
    <row r="23" spans="1:11" ht="13.5" thickBot="1">
      <c r="A23" s="269" t="s">
        <v>368</v>
      </c>
      <c r="B23" s="270">
        <v>201070.38</v>
      </c>
      <c r="C23" s="270">
        <v>200748.27</v>
      </c>
      <c r="D23" s="271">
        <v>322.11</v>
      </c>
      <c r="E23" s="270">
        <v>0</v>
      </c>
      <c r="F23" s="270" t="s">
        <v>369</v>
      </c>
      <c r="G23" s="272" t="s">
        <v>370</v>
      </c>
      <c r="H23" s="270">
        <v>0</v>
      </c>
      <c r="I23" s="270">
        <v>0</v>
      </c>
      <c r="J23" s="270">
        <v>0</v>
      </c>
      <c r="K23" s="273">
        <v>0</v>
      </c>
    </row>
    <row r="24" spans="1:11" ht="13.5" thickBot="1">
      <c r="A24" s="269" t="s">
        <v>371</v>
      </c>
      <c r="B24" s="270">
        <v>329213</v>
      </c>
      <c r="C24" s="270">
        <v>42451.51</v>
      </c>
      <c r="D24" s="271">
        <v>286761.49</v>
      </c>
      <c r="E24" s="270">
        <v>0</v>
      </c>
      <c r="F24" s="270">
        <v>143381</v>
      </c>
      <c r="G24" s="272">
        <v>143380.49</v>
      </c>
      <c r="H24" s="270">
        <v>0</v>
      </c>
      <c r="I24" s="270">
        <v>0</v>
      </c>
      <c r="J24" s="270">
        <v>0</v>
      </c>
      <c r="K24" s="273">
        <v>0</v>
      </c>
    </row>
    <row r="25" spans="1:11" ht="13.5" thickBot="1">
      <c r="A25" s="269" t="s">
        <v>372</v>
      </c>
      <c r="B25" s="270">
        <v>18000</v>
      </c>
      <c r="C25" s="270">
        <v>6000</v>
      </c>
      <c r="D25" s="271">
        <v>12000</v>
      </c>
      <c r="E25" s="270">
        <v>0</v>
      </c>
      <c r="F25" s="270">
        <v>6000</v>
      </c>
      <c r="G25" s="272">
        <v>6000</v>
      </c>
      <c r="H25" s="270">
        <v>0</v>
      </c>
      <c r="I25" s="270">
        <v>0</v>
      </c>
      <c r="J25" s="270">
        <v>0</v>
      </c>
      <c r="K25" s="273">
        <v>0</v>
      </c>
    </row>
    <row r="26" spans="1:11" ht="13.5" thickBot="1">
      <c r="A26" s="269" t="s">
        <v>373</v>
      </c>
      <c r="B26" s="270">
        <v>30099</v>
      </c>
      <c r="C26" s="270">
        <v>37189</v>
      </c>
      <c r="D26" s="271">
        <v>-7090</v>
      </c>
      <c r="E26" s="270">
        <v>0</v>
      </c>
      <c r="F26" s="270">
        <v>0</v>
      </c>
      <c r="G26" s="272">
        <v>0</v>
      </c>
      <c r="H26" s="270">
        <v>0</v>
      </c>
      <c r="I26" s="270">
        <v>0</v>
      </c>
      <c r="J26" s="270">
        <v>7090</v>
      </c>
      <c r="K26" s="273">
        <v>0</v>
      </c>
    </row>
    <row r="27" spans="1:11" ht="13.5" thickBot="1">
      <c r="A27" s="269" t="s">
        <v>374</v>
      </c>
      <c r="B27" s="270">
        <v>81122</v>
      </c>
      <c r="C27" s="270">
        <v>0</v>
      </c>
      <c r="D27" s="271">
        <v>81122</v>
      </c>
      <c r="E27" s="270">
        <v>0</v>
      </c>
      <c r="F27" s="270">
        <v>40561</v>
      </c>
      <c r="G27" s="272" t="s">
        <v>375</v>
      </c>
      <c r="H27" s="270">
        <v>0</v>
      </c>
      <c r="I27" s="270">
        <v>0</v>
      </c>
      <c r="J27" s="270">
        <v>0</v>
      </c>
      <c r="K27" s="273">
        <v>0</v>
      </c>
    </row>
    <row r="28" spans="1:11" ht="13.5" thickBot="1">
      <c r="A28" s="269" t="s">
        <v>376</v>
      </c>
      <c r="B28" s="270">
        <v>79522</v>
      </c>
      <c r="C28" s="270">
        <v>38526.48</v>
      </c>
      <c r="D28" s="271">
        <v>40995.52</v>
      </c>
      <c r="E28" s="270">
        <v>0</v>
      </c>
      <c r="F28" s="270">
        <v>20498</v>
      </c>
      <c r="G28" s="272">
        <v>20497.52</v>
      </c>
      <c r="H28" s="270">
        <v>0</v>
      </c>
      <c r="I28" s="270">
        <v>0</v>
      </c>
      <c r="J28" s="270">
        <v>0</v>
      </c>
      <c r="K28" s="273">
        <v>0</v>
      </c>
    </row>
    <row r="29" spans="1:11" ht="13.5" thickBot="1">
      <c r="A29" s="269" t="s">
        <v>377</v>
      </c>
      <c r="B29" s="270">
        <v>179789</v>
      </c>
      <c r="C29" s="270">
        <v>154040.2</v>
      </c>
      <c r="D29" s="271">
        <v>25748.8</v>
      </c>
      <c r="E29" s="270">
        <v>0</v>
      </c>
      <c r="F29" s="270">
        <v>12874</v>
      </c>
      <c r="G29" s="272">
        <v>12874.8</v>
      </c>
      <c r="H29" s="270">
        <v>0</v>
      </c>
      <c r="I29" s="270">
        <v>0</v>
      </c>
      <c r="J29" s="270">
        <v>0</v>
      </c>
      <c r="K29" s="273">
        <v>0</v>
      </c>
    </row>
    <row r="30" spans="1:11" ht="13.5" thickBot="1">
      <c r="A30" s="269" t="s">
        <v>378</v>
      </c>
      <c r="B30" s="270">
        <v>38460</v>
      </c>
      <c r="C30" s="270">
        <v>36240</v>
      </c>
      <c r="D30" s="271">
        <v>2220</v>
      </c>
      <c r="E30" s="270">
        <v>0</v>
      </c>
      <c r="F30" s="270">
        <v>930</v>
      </c>
      <c r="G30" s="272">
        <v>930.69</v>
      </c>
      <c r="H30" s="270">
        <v>0</v>
      </c>
      <c r="I30" s="270">
        <v>359.31</v>
      </c>
      <c r="J30" s="270">
        <v>0</v>
      </c>
      <c r="K30" s="273">
        <v>0</v>
      </c>
    </row>
    <row r="31" spans="1:11" ht="13.5" thickBot="1">
      <c r="A31" s="269" t="s">
        <v>379</v>
      </c>
      <c r="B31" s="270">
        <v>91488.8</v>
      </c>
      <c r="C31" s="270">
        <v>11766.6</v>
      </c>
      <c r="D31" s="271">
        <v>79722.2</v>
      </c>
      <c r="E31" s="270">
        <v>0</v>
      </c>
      <c r="F31" s="270">
        <v>39861</v>
      </c>
      <c r="G31" s="272">
        <v>39861.2</v>
      </c>
      <c r="H31" s="270">
        <v>0</v>
      </c>
      <c r="I31" s="270">
        <v>0</v>
      </c>
      <c r="J31" s="270">
        <v>0</v>
      </c>
      <c r="K31" s="273">
        <v>0</v>
      </c>
    </row>
    <row r="32" spans="1:11" ht="13.5" thickBot="1">
      <c r="A32" s="274" t="s">
        <v>380</v>
      </c>
      <c r="B32" s="275">
        <v>119765</v>
      </c>
      <c r="C32" s="275">
        <v>2984</v>
      </c>
      <c r="D32" s="271">
        <v>116781</v>
      </c>
      <c r="E32" s="275">
        <v>0</v>
      </c>
      <c r="F32" s="275">
        <v>0</v>
      </c>
      <c r="G32" s="271">
        <v>0</v>
      </c>
      <c r="H32" s="275">
        <v>116781</v>
      </c>
      <c r="I32" s="275">
        <v>0</v>
      </c>
      <c r="J32" s="275">
        <v>0</v>
      </c>
      <c r="K32" s="276">
        <v>0</v>
      </c>
    </row>
    <row r="33" spans="1:11" ht="13.5" thickBot="1">
      <c r="A33" s="277" t="s">
        <v>381</v>
      </c>
      <c r="B33" s="278">
        <v>63953.5</v>
      </c>
      <c r="C33" s="278">
        <v>4320</v>
      </c>
      <c r="D33" s="279">
        <v>59633.5</v>
      </c>
      <c r="E33" s="278">
        <v>0</v>
      </c>
      <c r="F33" s="278">
        <v>29816</v>
      </c>
      <c r="G33" s="279">
        <v>29817.5</v>
      </c>
      <c r="H33" s="278">
        <v>0</v>
      </c>
      <c r="I33" s="278">
        <v>0</v>
      </c>
      <c r="J33" s="278">
        <v>0</v>
      </c>
      <c r="K33" s="280">
        <v>0</v>
      </c>
    </row>
    <row r="34" spans="1:11" ht="13.5" thickBot="1">
      <c r="A34" s="274" t="s">
        <v>382</v>
      </c>
      <c r="B34" s="275">
        <v>272596.41</v>
      </c>
      <c r="C34" s="275">
        <v>0</v>
      </c>
      <c r="D34" s="275">
        <v>272596.41</v>
      </c>
      <c r="E34" s="275">
        <v>11480</v>
      </c>
      <c r="F34" s="275">
        <v>200000</v>
      </c>
      <c r="G34" s="275">
        <v>84076.41</v>
      </c>
      <c r="H34" s="275">
        <v>0</v>
      </c>
      <c r="I34" s="275">
        <v>0</v>
      </c>
      <c r="J34" s="275">
        <v>0</v>
      </c>
      <c r="K34" s="276">
        <v>0</v>
      </c>
    </row>
    <row r="35" spans="1:11" ht="13.5" thickBot="1">
      <c r="A35" s="277" t="s">
        <v>383</v>
      </c>
      <c r="B35" s="278">
        <v>38000</v>
      </c>
      <c r="C35" s="278">
        <v>0</v>
      </c>
      <c r="D35" s="278">
        <v>38000</v>
      </c>
      <c r="E35" s="278">
        <v>18140</v>
      </c>
      <c r="F35" s="278">
        <v>44897</v>
      </c>
      <c r="G35" s="278">
        <v>11243</v>
      </c>
      <c r="H35" s="278">
        <v>0</v>
      </c>
      <c r="I35" s="278">
        <v>0</v>
      </c>
      <c r="J35" s="278">
        <v>0</v>
      </c>
      <c r="K35" s="280">
        <v>0</v>
      </c>
    </row>
    <row r="36" spans="1:11" ht="13.5" thickBot="1">
      <c r="A36" s="281" t="s">
        <v>384</v>
      </c>
      <c r="B36" s="282">
        <v>9549023.9</v>
      </c>
      <c r="C36" s="282">
        <v>7962147.3</v>
      </c>
      <c r="D36" s="282">
        <v>1586876.6</v>
      </c>
      <c r="E36" s="283">
        <v>0</v>
      </c>
      <c r="F36" s="282">
        <v>100000</v>
      </c>
      <c r="G36" s="282">
        <v>874396.01</v>
      </c>
      <c r="H36" s="282">
        <v>612480.59</v>
      </c>
      <c r="I36" s="282">
        <v>0</v>
      </c>
      <c r="J36" s="282">
        <v>0</v>
      </c>
      <c r="K36" s="284">
        <v>0</v>
      </c>
    </row>
    <row r="37" spans="1:11" ht="13.5" thickTop="1">
      <c r="A37" s="285" t="s">
        <v>385</v>
      </c>
      <c r="B37" s="286"/>
      <c r="C37" s="286"/>
      <c r="D37" s="287"/>
      <c r="E37" s="286"/>
      <c r="F37" s="286"/>
      <c r="G37" s="287"/>
      <c r="H37" s="286"/>
      <c r="I37" s="286"/>
      <c r="J37" s="286"/>
      <c r="K37" s="286"/>
    </row>
    <row r="38" spans="1:11" ht="12.75">
      <c r="A38" s="285" t="s">
        <v>386</v>
      </c>
      <c r="B38" s="286"/>
      <c r="C38" s="286"/>
      <c r="D38" s="287"/>
      <c r="E38" s="286"/>
      <c r="F38" s="286"/>
      <c r="G38" s="287"/>
      <c r="H38" s="286"/>
      <c r="I38" s="286"/>
      <c r="J38" s="286"/>
      <c r="K38" s="286"/>
    </row>
    <row r="39" spans="1:11" ht="12.75">
      <c r="A39" s="288" t="s">
        <v>387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</row>
    <row r="40" spans="1:11" ht="12.7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</row>
    <row r="41" spans="1:11" ht="12.7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</row>
    <row r="42" spans="1:11" ht="12.7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</row>
    <row r="43" spans="1:11" ht="12.75">
      <c r="A43" s="290"/>
      <c r="B43" s="291"/>
      <c r="C43" s="291"/>
      <c r="D43" s="291"/>
      <c r="E43" s="291"/>
      <c r="F43" s="291"/>
      <c r="G43" s="291"/>
      <c r="H43" s="291"/>
      <c r="I43" s="291"/>
      <c r="J43" s="291"/>
      <c r="K43" s="291"/>
    </row>
    <row r="44" spans="1:11" ht="15.75" thickBot="1">
      <c r="A44" s="4" t="s">
        <v>24</v>
      </c>
      <c r="B44" s="3"/>
      <c r="C44" s="3"/>
      <c r="D44" s="3"/>
      <c r="E44" s="3"/>
      <c r="F44" s="3"/>
      <c r="G44" s="3"/>
      <c r="H44" s="3"/>
      <c r="I44" s="3"/>
      <c r="J44" s="3"/>
      <c r="K44" s="252" t="s">
        <v>75</v>
      </c>
    </row>
    <row r="45" spans="1:12" ht="13.5" customHeight="1" thickBot="1" thickTop="1">
      <c r="A45" s="253" t="s">
        <v>2</v>
      </c>
      <c r="B45" s="254" t="s">
        <v>25</v>
      </c>
      <c r="C45" s="254" t="s">
        <v>26</v>
      </c>
      <c r="D45" s="254" t="s">
        <v>4</v>
      </c>
      <c r="E45" s="254" t="s">
        <v>5</v>
      </c>
      <c r="F45" s="292" t="s">
        <v>27</v>
      </c>
      <c r="G45" s="293" t="s">
        <v>388</v>
      </c>
      <c r="H45" s="294"/>
      <c r="I45" s="294"/>
      <c r="J45" s="257"/>
      <c r="K45" s="253" t="s">
        <v>389</v>
      </c>
      <c r="L45" s="295"/>
    </row>
    <row r="46" spans="1:12" ht="13.5" customHeight="1" thickTop="1">
      <c r="A46" s="259"/>
      <c r="B46" s="260" t="s">
        <v>30</v>
      </c>
      <c r="C46" s="261" t="s">
        <v>31</v>
      </c>
      <c r="D46" s="260"/>
      <c r="E46" s="260" t="s">
        <v>61</v>
      </c>
      <c r="F46" s="260" t="s">
        <v>32</v>
      </c>
      <c r="G46" s="254" t="s">
        <v>33</v>
      </c>
      <c r="H46" s="258" t="s">
        <v>34</v>
      </c>
      <c r="I46" s="254" t="s">
        <v>390</v>
      </c>
      <c r="J46" s="260" t="s">
        <v>391</v>
      </c>
      <c r="K46" s="260" t="s">
        <v>392</v>
      </c>
      <c r="L46" s="295"/>
    </row>
    <row r="47" spans="1:12" ht="13.5" customHeight="1" thickBot="1">
      <c r="A47" s="262"/>
      <c r="B47" s="262"/>
      <c r="C47" s="262"/>
      <c r="D47" s="263"/>
      <c r="E47" s="264" t="s">
        <v>36</v>
      </c>
      <c r="F47" s="263" t="s">
        <v>37</v>
      </c>
      <c r="G47" s="296"/>
      <c r="H47" s="263"/>
      <c r="I47" s="264">
        <v>349</v>
      </c>
      <c r="J47" s="263" t="s">
        <v>48</v>
      </c>
      <c r="K47" s="263" t="s">
        <v>393</v>
      </c>
      <c r="L47" s="37"/>
    </row>
    <row r="48" spans="1:12" ht="14.25" thickBot="1" thickTop="1">
      <c r="A48" s="265" t="s">
        <v>354</v>
      </c>
      <c r="B48" s="266">
        <v>4399983.79</v>
      </c>
      <c r="C48" s="266">
        <v>53586311</v>
      </c>
      <c r="D48" s="266">
        <v>56641586.98</v>
      </c>
      <c r="E48" s="266">
        <v>1344707.81</v>
      </c>
      <c r="F48" s="266" t="s">
        <v>394</v>
      </c>
      <c r="G48" s="266">
        <v>0</v>
      </c>
      <c r="H48" s="266">
        <v>0</v>
      </c>
      <c r="I48" s="267">
        <v>0</v>
      </c>
      <c r="J48" s="266">
        <v>0</v>
      </c>
      <c r="K48" s="276">
        <v>0</v>
      </c>
      <c r="L48" s="297"/>
    </row>
    <row r="49" spans="1:12" ht="13.5" thickBot="1">
      <c r="A49" s="269" t="s">
        <v>395</v>
      </c>
      <c r="B49" s="270">
        <v>5208961.17</v>
      </c>
      <c r="C49" s="270">
        <v>13619000</v>
      </c>
      <c r="D49" s="270">
        <v>18583085.93</v>
      </c>
      <c r="E49" s="275">
        <v>244875.24</v>
      </c>
      <c r="F49" s="270">
        <v>0</v>
      </c>
      <c r="G49" s="270">
        <v>0</v>
      </c>
      <c r="H49" s="270">
        <v>0</v>
      </c>
      <c r="I49" s="270">
        <v>0</v>
      </c>
      <c r="J49" s="270">
        <v>0</v>
      </c>
      <c r="K49" s="276">
        <v>0</v>
      </c>
      <c r="L49" s="297"/>
    </row>
    <row r="50" spans="1:12" ht="13.5" thickBot="1">
      <c r="A50" s="269" t="s">
        <v>355</v>
      </c>
      <c r="B50" s="270">
        <v>15025908.6</v>
      </c>
      <c r="C50" s="270">
        <v>26894200</v>
      </c>
      <c r="D50" s="270">
        <v>39954221.09</v>
      </c>
      <c r="E50" s="275">
        <v>1965887.51</v>
      </c>
      <c r="F50" s="270">
        <v>1266489</v>
      </c>
      <c r="G50" s="270">
        <v>0</v>
      </c>
      <c r="H50" s="270">
        <v>0</v>
      </c>
      <c r="I50" s="270">
        <v>0</v>
      </c>
      <c r="J50" s="270">
        <v>0</v>
      </c>
      <c r="K50" s="276">
        <v>0</v>
      </c>
      <c r="L50" s="297"/>
    </row>
    <row r="51" spans="1:12" ht="13.5" thickBot="1">
      <c r="A51" s="269" t="s">
        <v>356</v>
      </c>
      <c r="B51" s="270">
        <v>21415618.12</v>
      </c>
      <c r="C51" s="270">
        <v>34200000</v>
      </c>
      <c r="D51" s="270">
        <v>54955962.08</v>
      </c>
      <c r="E51" s="275">
        <v>659656.04</v>
      </c>
      <c r="F51" s="270">
        <v>0</v>
      </c>
      <c r="G51" s="270">
        <v>0</v>
      </c>
      <c r="H51" s="270">
        <v>0</v>
      </c>
      <c r="I51" s="270">
        <v>0</v>
      </c>
      <c r="J51" s="270">
        <v>0</v>
      </c>
      <c r="K51" s="276">
        <v>0</v>
      </c>
      <c r="L51" s="297"/>
    </row>
    <row r="52" spans="1:12" ht="13.5" thickBot="1">
      <c r="A52" s="269" t="s">
        <v>358</v>
      </c>
      <c r="B52" s="270">
        <v>15411360.96</v>
      </c>
      <c r="C52" s="270">
        <v>31484000</v>
      </c>
      <c r="D52" s="270">
        <v>45407887.58</v>
      </c>
      <c r="E52" s="275">
        <v>1487473.38</v>
      </c>
      <c r="F52" s="270">
        <v>0</v>
      </c>
      <c r="G52" s="270">
        <v>0</v>
      </c>
      <c r="H52" s="270">
        <v>0</v>
      </c>
      <c r="I52" s="270">
        <v>0</v>
      </c>
      <c r="J52" s="270">
        <v>0</v>
      </c>
      <c r="K52" s="276">
        <v>0</v>
      </c>
      <c r="L52" s="297"/>
    </row>
    <row r="53" spans="1:12" ht="13.5" thickBot="1">
      <c r="A53" s="269" t="s">
        <v>359</v>
      </c>
      <c r="B53" s="270">
        <v>18317149.68</v>
      </c>
      <c r="C53" s="270">
        <v>33223700</v>
      </c>
      <c r="D53" s="270">
        <v>51530291.42</v>
      </c>
      <c r="E53" s="275">
        <v>10558.26</v>
      </c>
      <c r="F53" s="270">
        <v>0</v>
      </c>
      <c r="G53" s="270">
        <v>0</v>
      </c>
      <c r="H53" s="270">
        <v>0</v>
      </c>
      <c r="I53" s="270">
        <v>0</v>
      </c>
      <c r="J53" s="270">
        <v>0</v>
      </c>
      <c r="K53" s="276">
        <v>0</v>
      </c>
      <c r="L53" s="297"/>
    </row>
    <row r="54" spans="1:12" ht="13.5" thickBot="1">
      <c r="A54" s="269" t="s">
        <v>360</v>
      </c>
      <c r="B54" s="270">
        <v>17052761.51</v>
      </c>
      <c r="C54" s="270">
        <v>22014000</v>
      </c>
      <c r="D54" s="270">
        <v>38808936.51</v>
      </c>
      <c r="E54" s="275">
        <v>257825</v>
      </c>
      <c r="F54" s="270">
        <v>400</v>
      </c>
      <c r="G54" s="270">
        <v>0</v>
      </c>
      <c r="H54" s="270">
        <v>0</v>
      </c>
      <c r="I54" s="270">
        <v>0</v>
      </c>
      <c r="J54" s="270">
        <v>0</v>
      </c>
      <c r="K54" s="276">
        <v>0</v>
      </c>
      <c r="L54" s="297"/>
    </row>
    <row r="55" spans="1:12" ht="13.5" thickBot="1">
      <c r="A55" s="269" t="s">
        <v>362</v>
      </c>
      <c r="B55" s="270">
        <v>25828824.92</v>
      </c>
      <c r="C55" s="270">
        <v>37641000</v>
      </c>
      <c r="D55" s="270">
        <v>62771589.63</v>
      </c>
      <c r="E55" s="275">
        <v>698235.29</v>
      </c>
      <c r="F55" s="270">
        <v>200</v>
      </c>
      <c r="G55" s="272">
        <v>0</v>
      </c>
      <c r="H55" s="270">
        <v>0</v>
      </c>
      <c r="I55" s="270">
        <v>0</v>
      </c>
      <c r="J55" s="270">
        <v>0</v>
      </c>
      <c r="K55" s="276">
        <v>0</v>
      </c>
      <c r="L55" s="297"/>
    </row>
    <row r="56" spans="1:12" ht="13.5" thickBot="1">
      <c r="A56" s="269" t="s">
        <v>363</v>
      </c>
      <c r="B56" s="270">
        <v>14797425.02</v>
      </c>
      <c r="C56" s="270">
        <v>27379000</v>
      </c>
      <c r="D56" s="270">
        <v>40177746.34</v>
      </c>
      <c r="E56" s="275">
        <v>1998678.68</v>
      </c>
      <c r="F56" s="270">
        <v>515</v>
      </c>
      <c r="G56" s="270">
        <v>0</v>
      </c>
      <c r="H56" s="270">
        <v>0</v>
      </c>
      <c r="I56" s="270">
        <v>0</v>
      </c>
      <c r="J56" s="270">
        <v>0</v>
      </c>
      <c r="K56" s="276">
        <v>0</v>
      </c>
      <c r="L56" s="297"/>
    </row>
    <row r="57" spans="1:12" ht="13.5" thickBot="1">
      <c r="A57" s="269" t="s">
        <v>364</v>
      </c>
      <c r="B57" s="270">
        <v>22929401.44</v>
      </c>
      <c r="C57" s="270">
        <v>33115000</v>
      </c>
      <c r="D57" s="270">
        <v>55802212.73</v>
      </c>
      <c r="E57" s="275">
        <v>242188.71</v>
      </c>
      <c r="F57" s="270">
        <v>0</v>
      </c>
      <c r="G57" s="270">
        <v>0</v>
      </c>
      <c r="H57" s="270">
        <v>0</v>
      </c>
      <c r="I57" s="270">
        <v>0</v>
      </c>
      <c r="J57" s="270">
        <v>0</v>
      </c>
      <c r="K57" s="276">
        <v>0</v>
      </c>
      <c r="L57" s="297"/>
    </row>
    <row r="58" spans="1:12" ht="13.5" thickBot="1">
      <c r="A58" s="269" t="s">
        <v>365</v>
      </c>
      <c r="B58" s="270">
        <v>20199372.53</v>
      </c>
      <c r="C58" s="270">
        <v>38070700</v>
      </c>
      <c r="D58" s="270">
        <v>56321050.9</v>
      </c>
      <c r="E58" s="275">
        <v>1949021.63</v>
      </c>
      <c r="F58" s="270">
        <v>0</v>
      </c>
      <c r="G58" s="270">
        <v>0</v>
      </c>
      <c r="H58" s="270">
        <v>0</v>
      </c>
      <c r="I58" s="270">
        <v>0</v>
      </c>
      <c r="J58" s="270">
        <v>0</v>
      </c>
      <c r="K58" s="276">
        <v>0</v>
      </c>
      <c r="L58" s="297"/>
    </row>
    <row r="59" spans="1:12" ht="13.5" thickBot="1">
      <c r="A59" s="269" t="s">
        <v>366</v>
      </c>
      <c r="B59" s="270">
        <v>11079064.07</v>
      </c>
      <c r="C59" s="270">
        <v>21208500</v>
      </c>
      <c r="D59" s="270">
        <v>32270483.33</v>
      </c>
      <c r="E59" s="275">
        <v>17080.74</v>
      </c>
      <c r="F59" s="270">
        <v>205</v>
      </c>
      <c r="G59" s="270">
        <v>0</v>
      </c>
      <c r="H59" s="270">
        <v>0</v>
      </c>
      <c r="I59" s="270">
        <v>0</v>
      </c>
      <c r="J59" s="270">
        <v>0</v>
      </c>
      <c r="K59" s="276">
        <v>0</v>
      </c>
      <c r="L59" s="297"/>
    </row>
    <row r="60" spans="1:12" ht="13.5" thickBot="1">
      <c r="A60" s="269" t="s">
        <v>396</v>
      </c>
      <c r="B60" s="270">
        <v>4660846.96</v>
      </c>
      <c r="C60" s="270">
        <v>11937000</v>
      </c>
      <c r="D60" s="270">
        <v>16310103.74</v>
      </c>
      <c r="E60" s="275">
        <v>287743.22</v>
      </c>
      <c r="F60" s="270">
        <v>0</v>
      </c>
      <c r="G60" s="270">
        <v>0</v>
      </c>
      <c r="H60" s="270">
        <v>0</v>
      </c>
      <c r="I60" s="270">
        <v>0</v>
      </c>
      <c r="J60" s="270">
        <v>0</v>
      </c>
      <c r="K60" s="276">
        <v>0</v>
      </c>
      <c r="L60" s="297"/>
    </row>
    <row r="61" spans="1:12" ht="13.5" thickBot="1">
      <c r="A61" s="269" t="s">
        <v>397</v>
      </c>
      <c r="B61" s="270">
        <v>4063716.32</v>
      </c>
      <c r="C61" s="270">
        <v>10342000</v>
      </c>
      <c r="D61" s="270">
        <v>14398242.9</v>
      </c>
      <c r="E61" s="275">
        <v>7473.42</v>
      </c>
      <c r="F61" s="270">
        <v>0</v>
      </c>
      <c r="G61" s="270">
        <v>0</v>
      </c>
      <c r="H61" s="270">
        <v>0</v>
      </c>
      <c r="I61" s="270">
        <v>0</v>
      </c>
      <c r="J61" s="270">
        <v>0</v>
      </c>
      <c r="K61" s="276">
        <v>0</v>
      </c>
      <c r="L61" s="297"/>
    </row>
    <row r="62" spans="1:12" ht="13.5" thickBot="1">
      <c r="A62" s="269" t="s">
        <v>367</v>
      </c>
      <c r="B62" s="270">
        <v>8253504.55</v>
      </c>
      <c r="C62" s="270">
        <v>22728600</v>
      </c>
      <c r="D62" s="270">
        <v>30938276.6</v>
      </c>
      <c r="E62" s="275">
        <v>43827.95</v>
      </c>
      <c r="F62" s="270">
        <v>432</v>
      </c>
      <c r="G62" s="270">
        <v>0</v>
      </c>
      <c r="H62" s="270">
        <v>0</v>
      </c>
      <c r="I62" s="270">
        <v>0</v>
      </c>
      <c r="J62" s="270">
        <v>0</v>
      </c>
      <c r="K62" s="276">
        <v>0</v>
      </c>
      <c r="L62" s="297"/>
    </row>
    <row r="63" spans="1:12" ht="13.5" thickBot="1">
      <c r="A63" s="269" t="s">
        <v>368</v>
      </c>
      <c r="B63" s="270">
        <v>17564906.21</v>
      </c>
      <c r="C63" s="270">
        <v>41033000</v>
      </c>
      <c r="D63" s="270">
        <v>58597435.08</v>
      </c>
      <c r="E63" s="275">
        <v>471.13</v>
      </c>
      <c r="F63" s="270">
        <v>236</v>
      </c>
      <c r="G63" s="270">
        <v>0</v>
      </c>
      <c r="H63" s="270">
        <v>0</v>
      </c>
      <c r="I63" s="270">
        <v>0</v>
      </c>
      <c r="J63" s="270">
        <v>0</v>
      </c>
      <c r="K63" s="276">
        <v>0</v>
      </c>
      <c r="L63" s="297"/>
    </row>
    <row r="64" spans="1:12" ht="13.5" thickBot="1">
      <c r="A64" s="269" t="s">
        <v>398</v>
      </c>
      <c r="B64" s="270">
        <v>8065535.53</v>
      </c>
      <c r="C64" s="270">
        <v>18966000</v>
      </c>
      <c r="D64" s="270">
        <v>27031504.09</v>
      </c>
      <c r="E64" s="275">
        <v>31.44</v>
      </c>
      <c r="F64" s="270">
        <v>0</v>
      </c>
      <c r="G64" s="270">
        <v>0</v>
      </c>
      <c r="H64" s="270">
        <v>0</v>
      </c>
      <c r="I64" s="270">
        <v>0</v>
      </c>
      <c r="J64" s="270">
        <v>0</v>
      </c>
      <c r="K64" s="276">
        <v>0</v>
      </c>
      <c r="L64" s="297"/>
    </row>
    <row r="65" spans="1:12" ht="13.5" thickBot="1">
      <c r="A65" s="269" t="s">
        <v>371</v>
      </c>
      <c r="B65" s="270">
        <v>14007240.46</v>
      </c>
      <c r="C65" s="270">
        <v>25077300</v>
      </c>
      <c r="D65" s="270">
        <v>39043972.63</v>
      </c>
      <c r="E65" s="275">
        <v>40567.83</v>
      </c>
      <c r="F65" s="270">
        <v>0</v>
      </c>
      <c r="G65" s="270">
        <v>0</v>
      </c>
      <c r="H65" s="270">
        <v>0</v>
      </c>
      <c r="I65" s="270">
        <v>0</v>
      </c>
      <c r="J65" s="270">
        <v>0</v>
      </c>
      <c r="K65" s="276">
        <v>0</v>
      </c>
      <c r="L65" s="297"/>
    </row>
    <row r="66" spans="1:12" ht="13.5" thickBot="1">
      <c r="A66" s="269" t="s">
        <v>399</v>
      </c>
      <c r="B66" s="270">
        <v>3799164.01</v>
      </c>
      <c r="C66" s="270">
        <v>12553000</v>
      </c>
      <c r="D66" s="270">
        <v>16335179.46</v>
      </c>
      <c r="E66" s="275">
        <v>16984.55</v>
      </c>
      <c r="F66" s="270">
        <v>0</v>
      </c>
      <c r="G66" s="270">
        <v>0</v>
      </c>
      <c r="H66" s="270">
        <v>0</v>
      </c>
      <c r="I66" s="270">
        <v>0</v>
      </c>
      <c r="J66" s="270">
        <v>0</v>
      </c>
      <c r="K66" s="276">
        <v>0</v>
      </c>
      <c r="L66" s="297"/>
    </row>
    <row r="67" spans="1:12" ht="13.5" thickBot="1">
      <c r="A67" s="298" t="s">
        <v>372</v>
      </c>
      <c r="B67" s="299">
        <v>7463459.61</v>
      </c>
      <c r="C67" s="299">
        <v>24186000</v>
      </c>
      <c r="D67" s="299">
        <v>30810644</v>
      </c>
      <c r="E67" s="278">
        <v>838815.61</v>
      </c>
      <c r="F67" s="299">
        <v>0</v>
      </c>
      <c r="G67" s="299">
        <v>0</v>
      </c>
      <c r="H67" s="299">
        <v>0</v>
      </c>
      <c r="I67" s="299">
        <v>0</v>
      </c>
      <c r="J67" s="299">
        <v>0</v>
      </c>
      <c r="K67" s="280">
        <v>0</v>
      </c>
      <c r="L67" s="297"/>
    </row>
    <row r="68" spans="1:12" ht="13.5" thickBot="1">
      <c r="A68" s="277" t="s">
        <v>373</v>
      </c>
      <c r="B68" s="278">
        <v>2444699.31</v>
      </c>
      <c r="C68" s="278">
        <v>13514000</v>
      </c>
      <c r="D68" s="278">
        <v>13274867.9</v>
      </c>
      <c r="E68" s="278">
        <v>2683831.41</v>
      </c>
      <c r="F68" s="278">
        <v>1366285</v>
      </c>
      <c r="G68" s="278">
        <v>0</v>
      </c>
      <c r="H68" s="278">
        <v>0</v>
      </c>
      <c r="I68" s="278">
        <v>0</v>
      </c>
      <c r="J68" s="279">
        <v>0</v>
      </c>
      <c r="K68" s="280">
        <v>0</v>
      </c>
      <c r="L68" s="297"/>
    </row>
    <row r="69" spans="1:12" ht="13.5" thickBot="1">
      <c r="A69" s="277" t="s">
        <v>374</v>
      </c>
      <c r="B69" s="278">
        <v>6967898.23</v>
      </c>
      <c r="C69" s="278">
        <v>34900800</v>
      </c>
      <c r="D69" s="278">
        <v>41783233.53</v>
      </c>
      <c r="E69" s="278">
        <v>85464.7</v>
      </c>
      <c r="F69" s="278">
        <v>0</v>
      </c>
      <c r="G69" s="278">
        <v>0</v>
      </c>
      <c r="H69" s="278">
        <v>0</v>
      </c>
      <c r="I69" s="278">
        <v>0</v>
      </c>
      <c r="J69" s="278">
        <v>0</v>
      </c>
      <c r="K69" s="280">
        <v>0</v>
      </c>
      <c r="L69" s="297"/>
    </row>
    <row r="70" spans="1:12" ht="13.5" thickBot="1">
      <c r="A70" s="274" t="s">
        <v>376</v>
      </c>
      <c r="B70" s="275">
        <v>4127044.27</v>
      </c>
      <c r="C70" s="275">
        <v>19093000</v>
      </c>
      <c r="D70" s="275">
        <v>22964620.55</v>
      </c>
      <c r="E70" s="275">
        <v>255423.72</v>
      </c>
      <c r="F70" s="275">
        <v>216</v>
      </c>
      <c r="G70" s="275">
        <v>0</v>
      </c>
      <c r="H70" s="275">
        <v>0</v>
      </c>
      <c r="I70" s="275">
        <v>0</v>
      </c>
      <c r="J70" s="275">
        <v>0</v>
      </c>
      <c r="K70" s="276">
        <v>0</v>
      </c>
      <c r="L70" s="297"/>
    </row>
    <row r="71" spans="1:12" ht="13.5" thickBot="1">
      <c r="A71" s="269" t="s">
        <v>400</v>
      </c>
      <c r="B71" s="270">
        <v>5373511.75</v>
      </c>
      <c r="C71" s="270">
        <v>15711400</v>
      </c>
      <c r="D71" s="270">
        <v>22627777.32</v>
      </c>
      <c r="E71" s="270">
        <v>-1542865.57</v>
      </c>
      <c r="F71" s="270">
        <v>0</v>
      </c>
      <c r="G71" s="270">
        <v>0</v>
      </c>
      <c r="H71" s="270">
        <v>0</v>
      </c>
      <c r="I71" s="270">
        <v>0</v>
      </c>
      <c r="J71" s="270">
        <v>0</v>
      </c>
      <c r="K71" s="273">
        <v>1542865.57</v>
      </c>
      <c r="L71" s="37"/>
    </row>
    <row r="72" spans="1:12" ht="13.5" thickBot="1">
      <c r="A72" s="269" t="s">
        <v>377</v>
      </c>
      <c r="B72" s="270">
        <v>4386208.67</v>
      </c>
      <c r="C72" s="270">
        <v>17901000</v>
      </c>
      <c r="D72" s="270">
        <v>21777463.92</v>
      </c>
      <c r="E72" s="270">
        <v>509744.75</v>
      </c>
      <c r="F72" s="270">
        <v>216</v>
      </c>
      <c r="G72" s="270">
        <v>0</v>
      </c>
      <c r="H72" s="270">
        <v>0</v>
      </c>
      <c r="I72" s="270">
        <v>0</v>
      </c>
      <c r="J72" s="270">
        <v>0</v>
      </c>
      <c r="K72" s="276">
        <v>0</v>
      </c>
      <c r="L72" s="297"/>
    </row>
    <row r="73" spans="1:12" ht="13.5" thickBot="1">
      <c r="A73" s="269" t="s">
        <v>401</v>
      </c>
      <c r="B73" s="270">
        <v>4713332.21</v>
      </c>
      <c r="C73" s="270">
        <v>35196400</v>
      </c>
      <c r="D73" s="270">
        <v>39535077.99</v>
      </c>
      <c r="E73" s="270">
        <v>374654.22</v>
      </c>
      <c r="F73" s="270">
        <v>976</v>
      </c>
      <c r="G73" s="270">
        <v>0</v>
      </c>
      <c r="H73" s="270">
        <v>0</v>
      </c>
      <c r="I73" s="270">
        <v>0</v>
      </c>
      <c r="J73" s="270">
        <v>0</v>
      </c>
      <c r="K73" s="276">
        <v>0</v>
      </c>
      <c r="L73" s="297"/>
    </row>
    <row r="74" spans="1:12" ht="13.5" thickBot="1">
      <c r="A74" s="269" t="s">
        <v>402</v>
      </c>
      <c r="B74" s="270">
        <v>10420415.47</v>
      </c>
      <c r="C74" s="270">
        <v>36579000</v>
      </c>
      <c r="D74" s="270">
        <v>45866245.57</v>
      </c>
      <c r="E74" s="270">
        <v>1133169.9</v>
      </c>
      <c r="F74" s="270">
        <v>394769</v>
      </c>
      <c r="G74" s="270">
        <v>0</v>
      </c>
      <c r="H74" s="270">
        <v>0</v>
      </c>
      <c r="I74" s="270">
        <v>0</v>
      </c>
      <c r="J74" s="270">
        <v>0</v>
      </c>
      <c r="K74" s="276">
        <v>0</v>
      </c>
      <c r="L74" s="297"/>
    </row>
    <row r="75" spans="1:12" ht="13.5" thickBot="1">
      <c r="A75" s="269" t="s">
        <v>379</v>
      </c>
      <c r="B75" s="270">
        <v>10540636.58</v>
      </c>
      <c r="C75" s="270">
        <v>53950802</v>
      </c>
      <c r="D75" s="270">
        <v>64387509.17</v>
      </c>
      <c r="E75" s="270">
        <v>103929.41</v>
      </c>
      <c r="F75" s="270">
        <v>0</v>
      </c>
      <c r="G75" s="270">
        <v>0</v>
      </c>
      <c r="H75" s="270">
        <v>0</v>
      </c>
      <c r="I75" s="270">
        <v>0</v>
      </c>
      <c r="J75" s="270">
        <v>0</v>
      </c>
      <c r="K75" s="276">
        <v>0</v>
      </c>
      <c r="L75" s="297"/>
    </row>
    <row r="76" spans="1:12" ht="13.5" thickBot="1">
      <c r="A76" s="274" t="s">
        <v>380</v>
      </c>
      <c r="B76" s="275">
        <v>2961097.44</v>
      </c>
      <c r="C76" s="275">
        <v>21316478.29</v>
      </c>
      <c r="D76" s="275">
        <v>24443141.64</v>
      </c>
      <c r="E76" s="270">
        <v>-165565.91</v>
      </c>
      <c r="F76" s="275">
        <v>447698</v>
      </c>
      <c r="G76" s="275">
        <v>116781</v>
      </c>
      <c r="H76" s="275">
        <v>3684.91</v>
      </c>
      <c r="I76" s="275">
        <v>45000</v>
      </c>
      <c r="J76" s="275" t="s">
        <v>403</v>
      </c>
      <c r="K76" s="276">
        <v>0</v>
      </c>
      <c r="L76" s="297"/>
    </row>
    <row r="77" spans="1:12" ht="13.5" thickBot="1">
      <c r="A77" s="277" t="s">
        <v>381</v>
      </c>
      <c r="B77" s="278">
        <v>6521752.75</v>
      </c>
      <c r="C77" s="278">
        <v>43074650</v>
      </c>
      <c r="D77" s="278">
        <v>45356335.04</v>
      </c>
      <c r="E77" s="299">
        <v>4240067.71</v>
      </c>
      <c r="F77" s="278" t="s">
        <v>404</v>
      </c>
      <c r="G77" s="278">
        <v>0</v>
      </c>
      <c r="H77" s="278">
        <v>0</v>
      </c>
      <c r="I77" s="278">
        <v>0</v>
      </c>
      <c r="J77" s="278">
        <v>0</v>
      </c>
      <c r="K77" s="280">
        <v>0</v>
      </c>
      <c r="L77" s="297"/>
    </row>
    <row r="78" spans="1:12" ht="13.5" thickTop="1">
      <c r="A78" s="300" t="s">
        <v>405</v>
      </c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2"/>
    </row>
    <row r="79" spans="1:12" ht="12.75">
      <c r="A79" s="289"/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2"/>
    </row>
    <row r="80" spans="1:12" ht="12.75">
      <c r="A80" s="289"/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2"/>
    </row>
    <row r="81" spans="1:12" ht="12.75">
      <c r="A81" s="289"/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2"/>
    </row>
    <row r="82" spans="1:12" ht="12.75">
      <c r="A82" s="289"/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2"/>
    </row>
    <row r="83" spans="1:12" ht="12.75">
      <c r="A83" s="289"/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2"/>
    </row>
    <row r="84" spans="1:12" ht="13.5" thickBot="1">
      <c r="A84" s="289"/>
      <c r="B84" s="303"/>
      <c r="C84" s="303"/>
      <c r="D84" s="303"/>
      <c r="E84" s="303"/>
      <c r="F84" s="303"/>
      <c r="G84" s="303"/>
      <c r="H84" s="303"/>
      <c r="I84" s="303"/>
      <c r="J84" s="303"/>
      <c r="K84" s="304" t="s">
        <v>75</v>
      </c>
      <c r="L84" s="302"/>
    </row>
    <row r="85" spans="1:12" ht="14.25" thickBot="1" thickTop="1">
      <c r="A85" s="253" t="s">
        <v>2</v>
      </c>
      <c r="B85" s="254" t="s">
        <v>25</v>
      </c>
      <c r="C85" s="254" t="s">
        <v>26</v>
      </c>
      <c r="D85" s="254" t="s">
        <v>4</v>
      </c>
      <c r="E85" s="254" t="s">
        <v>5</v>
      </c>
      <c r="F85" s="292" t="s">
        <v>27</v>
      </c>
      <c r="G85" s="293" t="s">
        <v>388</v>
      </c>
      <c r="H85" s="294"/>
      <c r="I85" s="294"/>
      <c r="J85" s="257"/>
      <c r="K85" s="253" t="s">
        <v>389</v>
      </c>
      <c r="L85" s="302"/>
    </row>
    <row r="86" spans="1:12" ht="13.5" thickTop="1">
      <c r="A86" s="259"/>
      <c r="B86" s="260" t="s">
        <v>30</v>
      </c>
      <c r="C86" s="261" t="s">
        <v>31</v>
      </c>
      <c r="D86" s="260"/>
      <c r="E86" s="260" t="s">
        <v>61</v>
      </c>
      <c r="F86" s="260" t="s">
        <v>32</v>
      </c>
      <c r="G86" s="254" t="s">
        <v>33</v>
      </c>
      <c r="H86" s="258" t="s">
        <v>34</v>
      </c>
      <c r="I86" s="254" t="s">
        <v>390</v>
      </c>
      <c r="J86" s="260" t="s">
        <v>35</v>
      </c>
      <c r="K86" s="260" t="s">
        <v>392</v>
      </c>
      <c r="L86" s="302"/>
    </row>
    <row r="87" spans="1:12" ht="13.5" thickBot="1">
      <c r="A87" s="262"/>
      <c r="B87" s="262"/>
      <c r="C87" s="262"/>
      <c r="D87" s="263"/>
      <c r="E87" s="264" t="s">
        <v>36</v>
      </c>
      <c r="F87" s="263" t="s">
        <v>37</v>
      </c>
      <c r="G87" s="296"/>
      <c r="H87" s="263"/>
      <c r="I87" s="264">
        <v>349</v>
      </c>
      <c r="J87" s="263" t="s">
        <v>38</v>
      </c>
      <c r="K87" s="263" t="s">
        <v>393</v>
      </c>
      <c r="L87" s="302"/>
    </row>
    <row r="88" spans="1:12" ht="14.25" thickBot="1" thickTop="1">
      <c r="A88" s="274" t="s">
        <v>406</v>
      </c>
      <c r="B88" s="275">
        <v>1619336.02</v>
      </c>
      <c r="C88" s="275">
        <v>9332000</v>
      </c>
      <c r="D88" s="275">
        <v>10950620.57</v>
      </c>
      <c r="E88" s="275">
        <v>715.45</v>
      </c>
      <c r="F88" s="275">
        <v>0</v>
      </c>
      <c r="G88" s="275">
        <v>0</v>
      </c>
      <c r="H88" s="275">
        <v>0</v>
      </c>
      <c r="I88" s="275">
        <v>0</v>
      </c>
      <c r="J88" s="275">
        <v>0</v>
      </c>
      <c r="K88" s="276">
        <v>0</v>
      </c>
      <c r="L88" s="297"/>
    </row>
    <row r="89" spans="1:12" ht="13.5" thickBot="1">
      <c r="A89" s="269" t="s">
        <v>407</v>
      </c>
      <c r="B89" s="270">
        <v>107993015.06</v>
      </c>
      <c r="C89" s="270">
        <v>204644809.71</v>
      </c>
      <c r="D89" s="270">
        <v>312532152.77</v>
      </c>
      <c r="E89" s="270">
        <v>0</v>
      </c>
      <c r="F89" s="270">
        <v>105672</v>
      </c>
      <c r="G89" s="270">
        <v>0</v>
      </c>
      <c r="H89" s="270">
        <v>0</v>
      </c>
      <c r="I89" s="270">
        <v>0</v>
      </c>
      <c r="J89" s="270">
        <v>0</v>
      </c>
      <c r="K89" s="276">
        <v>0</v>
      </c>
      <c r="L89" s="297"/>
    </row>
    <row r="90" spans="1:12" ht="13.5" thickBot="1">
      <c r="A90" s="269" t="s">
        <v>408</v>
      </c>
      <c r="B90" s="270">
        <v>53985342.53</v>
      </c>
      <c r="C90" s="270">
        <v>19038000</v>
      </c>
      <c r="D90" s="270">
        <v>72115006.8</v>
      </c>
      <c r="E90" s="270">
        <v>908335.73</v>
      </c>
      <c r="F90" s="270">
        <v>0</v>
      </c>
      <c r="G90" s="270">
        <v>0</v>
      </c>
      <c r="H90" s="270">
        <v>0</v>
      </c>
      <c r="I90" s="270">
        <v>0</v>
      </c>
      <c r="J90" s="270">
        <v>0</v>
      </c>
      <c r="K90" s="276">
        <v>0</v>
      </c>
      <c r="L90" s="297"/>
    </row>
    <row r="91" spans="1:12" ht="13.5" thickBot="1">
      <c r="A91" s="274" t="s">
        <v>409</v>
      </c>
      <c r="B91" s="275">
        <v>31841917</v>
      </c>
      <c r="C91" s="275">
        <v>5036000</v>
      </c>
      <c r="D91" s="275">
        <v>37490397.59</v>
      </c>
      <c r="E91" s="275">
        <v>-612480.59</v>
      </c>
      <c r="F91" s="275">
        <v>0</v>
      </c>
      <c r="G91" s="275">
        <v>612480.59</v>
      </c>
      <c r="H91" s="275">
        <v>0</v>
      </c>
      <c r="I91" s="275">
        <v>0</v>
      </c>
      <c r="J91" s="275">
        <v>0</v>
      </c>
      <c r="K91" s="276">
        <v>0</v>
      </c>
      <c r="L91" s="297"/>
    </row>
    <row r="92" spans="1:12" ht="13.5" thickBot="1">
      <c r="A92" s="281" t="s">
        <v>410</v>
      </c>
      <c r="B92" s="282">
        <v>3252822.76</v>
      </c>
      <c r="C92" s="282">
        <v>1001652.81</v>
      </c>
      <c r="D92" s="282">
        <v>4254475.57</v>
      </c>
      <c r="E92" s="282">
        <v>0</v>
      </c>
      <c r="F92" s="282">
        <v>0</v>
      </c>
      <c r="G92" s="282">
        <v>0</v>
      </c>
      <c r="H92" s="282">
        <v>0</v>
      </c>
      <c r="I92" s="282">
        <v>0</v>
      </c>
      <c r="J92" s="282">
        <v>0</v>
      </c>
      <c r="K92" s="284">
        <v>0</v>
      </c>
      <c r="L92" s="297"/>
    </row>
    <row r="93" spans="1:11" ht="13.5" thickTop="1">
      <c r="A93" s="300"/>
      <c r="B93" s="305"/>
      <c r="C93" s="305"/>
      <c r="D93" s="305"/>
      <c r="E93" s="305"/>
      <c r="F93" s="305"/>
      <c r="G93" s="305"/>
      <c r="H93" s="305"/>
      <c r="I93" s="305"/>
      <c r="J93" s="305"/>
      <c r="K93" s="305"/>
    </row>
    <row r="94" spans="1:11" ht="12.75">
      <c r="A94" s="289"/>
      <c r="B94" s="305"/>
      <c r="C94" s="305"/>
      <c r="D94" s="305"/>
      <c r="E94" s="305"/>
      <c r="F94" s="305"/>
      <c r="G94" s="305"/>
      <c r="H94" s="305"/>
      <c r="I94" s="305"/>
      <c r="J94" s="305"/>
      <c r="K94" s="305"/>
    </row>
    <row r="95" spans="1:11" ht="12.75">
      <c r="A95" s="289"/>
      <c r="B95" s="305"/>
      <c r="C95" s="305"/>
      <c r="D95" s="305"/>
      <c r="E95" s="305"/>
      <c r="F95" s="305"/>
      <c r="G95" s="305"/>
      <c r="H95" s="305"/>
      <c r="I95" s="305"/>
      <c r="J95" s="305"/>
      <c r="K95" s="305"/>
    </row>
    <row r="96" spans="1:11" ht="15.75" thickBot="1">
      <c r="A96" s="4" t="s">
        <v>24</v>
      </c>
      <c r="B96" s="3"/>
      <c r="C96" s="3"/>
      <c r="D96" s="3"/>
      <c r="E96" s="3"/>
      <c r="F96" s="3"/>
      <c r="G96" s="3"/>
      <c r="H96" s="3"/>
      <c r="I96" s="3"/>
      <c r="J96" s="3"/>
      <c r="K96" s="252" t="s">
        <v>75</v>
      </c>
    </row>
    <row r="97" spans="1:12" ht="14.25" thickBot="1" thickTop="1">
      <c r="A97" s="253" t="s">
        <v>2</v>
      </c>
      <c r="B97" s="253" t="s">
        <v>39</v>
      </c>
      <c r="C97" s="256" t="s">
        <v>40</v>
      </c>
      <c r="D97" s="294"/>
      <c r="E97" s="258" t="s">
        <v>41</v>
      </c>
      <c r="F97" s="258" t="s">
        <v>41</v>
      </c>
      <c r="G97" s="258" t="s">
        <v>42</v>
      </c>
      <c r="H97" s="258" t="s">
        <v>66</v>
      </c>
      <c r="I97" s="254" t="s">
        <v>41</v>
      </c>
      <c r="J97" s="258" t="s">
        <v>44</v>
      </c>
      <c r="K97" s="258" t="s">
        <v>45</v>
      </c>
      <c r="L97" s="41"/>
    </row>
    <row r="98" spans="1:12" ht="13.5" thickTop="1">
      <c r="A98" s="259"/>
      <c r="B98" s="259" t="s">
        <v>46</v>
      </c>
      <c r="C98" s="253" t="s">
        <v>47</v>
      </c>
      <c r="D98" s="253" t="s">
        <v>48</v>
      </c>
      <c r="E98" s="261" t="s">
        <v>93</v>
      </c>
      <c r="F98" s="261" t="s">
        <v>50</v>
      </c>
      <c r="G98" s="261" t="s">
        <v>32</v>
      </c>
      <c r="H98" s="261" t="s">
        <v>411</v>
      </c>
      <c r="I98" s="260" t="s">
        <v>107</v>
      </c>
      <c r="J98" s="260" t="s">
        <v>53</v>
      </c>
      <c r="K98" s="261" t="s">
        <v>412</v>
      </c>
      <c r="L98" s="41"/>
    </row>
    <row r="99" spans="1:12" ht="13.5" thickBot="1">
      <c r="A99" s="262"/>
      <c r="B99" s="262"/>
      <c r="C99" s="262" t="s">
        <v>55</v>
      </c>
      <c r="D99" s="262" t="s">
        <v>56</v>
      </c>
      <c r="E99" s="264" t="s">
        <v>413</v>
      </c>
      <c r="F99" s="262"/>
      <c r="G99" s="264" t="s">
        <v>37</v>
      </c>
      <c r="H99" s="263"/>
      <c r="I99" s="263" t="s">
        <v>110</v>
      </c>
      <c r="J99" s="262"/>
      <c r="K99" s="262" t="s">
        <v>414</v>
      </c>
      <c r="L99" s="41"/>
    </row>
    <row r="100" spans="1:12" ht="14.25" thickBot="1" thickTop="1">
      <c r="A100" s="265" t="s">
        <v>354</v>
      </c>
      <c r="B100" s="266">
        <v>1211396.81</v>
      </c>
      <c r="C100" s="266">
        <v>3327.81</v>
      </c>
      <c r="D100" s="266">
        <v>0</v>
      </c>
      <c r="E100" s="266">
        <v>0</v>
      </c>
      <c r="F100" s="267">
        <v>3327.81</v>
      </c>
      <c r="G100" s="266">
        <v>1208069</v>
      </c>
      <c r="H100" s="266">
        <v>0</v>
      </c>
      <c r="I100" s="266">
        <v>0</v>
      </c>
      <c r="J100" s="266">
        <v>0</v>
      </c>
      <c r="K100" s="268">
        <v>1211396.81</v>
      </c>
      <c r="L100" s="41"/>
    </row>
    <row r="101" spans="1:12" ht="13.5" thickBot="1">
      <c r="A101" s="269" t="s">
        <v>395</v>
      </c>
      <c r="B101" s="270">
        <v>244875.24</v>
      </c>
      <c r="C101" s="270">
        <v>0</v>
      </c>
      <c r="D101" s="270">
        <v>0</v>
      </c>
      <c r="E101" s="270" t="s">
        <v>415</v>
      </c>
      <c r="F101" s="271">
        <v>0</v>
      </c>
      <c r="G101" s="270">
        <v>0</v>
      </c>
      <c r="H101" s="270">
        <v>0</v>
      </c>
      <c r="I101" s="270">
        <v>0</v>
      </c>
      <c r="J101" s="270">
        <v>0</v>
      </c>
      <c r="K101" s="273">
        <v>358205.24</v>
      </c>
      <c r="L101" s="37"/>
    </row>
    <row r="102" spans="1:12" ht="13.5" thickBot="1">
      <c r="A102" s="269" t="s">
        <v>355</v>
      </c>
      <c r="B102" s="270">
        <v>1965887.51</v>
      </c>
      <c r="C102" s="270">
        <v>60520</v>
      </c>
      <c r="D102" s="270">
        <v>0</v>
      </c>
      <c r="E102" s="270">
        <v>638878.51</v>
      </c>
      <c r="F102" s="272">
        <v>60520</v>
      </c>
      <c r="G102" s="270">
        <v>1266489</v>
      </c>
      <c r="H102" s="270">
        <v>0</v>
      </c>
      <c r="I102" s="270">
        <v>0</v>
      </c>
      <c r="J102" s="270">
        <v>0</v>
      </c>
      <c r="K102" s="273">
        <v>1965887.51</v>
      </c>
      <c r="L102" s="37"/>
    </row>
    <row r="103" spans="1:12" ht="13.5" thickBot="1">
      <c r="A103" s="269" t="s">
        <v>356</v>
      </c>
      <c r="B103" s="270">
        <v>659656.04</v>
      </c>
      <c r="C103" s="270">
        <v>0</v>
      </c>
      <c r="D103" s="270">
        <v>0</v>
      </c>
      <c r="E103" s="270">
        <v>659656.04</v>
      </c>
      <c r="F103" s="272">
        <v>0</v>
      </c>
      <c r="G103" s="270">
        <v>0</v>
      </c>
      <c r="H103" s="270">
        <v>0</v>
      </c>
      <c r="I103" s="270">
        <v>0</v>
      </c>
      <c r="J103" s="270">
        <v>140</v>
      </c>
      <c r="K103" s="273">
        <v>659796.04</v>
      </c>
      <c r="L103" s="37"/>
    </row>
    <row r="104" spans="1:12" ht="13.5" thickBot="1">
      <c r="A104" s="269" t="s">
        <v>358</v>
      </c>
      <c r="B104" s="270">
        <v>1487473.38</v>
      </c>
      <c r="C104" s="270">
        <v>343300</v>
      </c>
      <c r="D104" s="270">
        <v>-10</v>
      </c>
      <c r="E104" s="270" t="s">
        <v>416</v>
      </c>
      <c r="F104" s="272" t="s">
        <v>417</v>
      </c>
      <c r="G104" s="270">
        <v>0</v>
      </c>
      <c r="H104" s="270">
        <v>0</v>
      </c>
      <c r="I104" s="270">
        <v>0</v>
      </c>
      <c r="J104" s="270">
        <v>430.4</v>
      </c>
      <c r="K104" s="273">
        <v>1987913.78</v>
      </c>
      <c r="L104" s="37"/>
    </row>
    <row r="105" spans="1:12" ht="13.5" thickBot="1">
      <c r="A105" s="269" t="s">
        <v>359</v>
      </c>
      <c r="B105" s="270">
        <v>10558.26</v>
      </c>
      <c r="C105" s="270">
        <v>0</v>
      </c>
      <c r="D105" s="270">
        <v>0</v>
      </c>
      <c r="E105" s="270">
        <v>10558.26</v>
      </c>
      <c r="F105" s="272">
        <v>0</v>
      </c>
      <c r="G105" s="270">
        <v>0</v>
      </c>
      <c r="H105" s="270">
        <v>0</v>
      </c>
      <c r="I105" s="270">
        <v>0</v>
      </c>
      <c r="J105" s="270">
        <v>0</v>
      </c>
      <c r="K105" s="273">
        <v>10558.26</v>
      </c>
      <c r="L105" s="295"/>
    </row>
    <row r="106" spans="1:12" ht="13.5" thickBot="1">
      <c r="A106" s="269" t="s">
        <v>360</v>
      </c>
      <c r="B106" s="270">
        <v>257825</v>
      </c>
      <c r="C106" s="270">
        <v>257425</v>
      </c>
      <c r="D106" s="270">
        <v>0</v>
      </c>
      <c r="E106" s="270">
        <v>0</v>
      </c>
      <c r="F106" s="272">
        <v>257425</v>
      </c>
      <c r="G106" s="270">
        <v>400</v>
      </c>
      <c r="H106" s="270">
        <v>0</v>
      </c>
      <c r="I106" s="270">
        <v>0</v>
      </c>
      <c r="J106" s="270">
        <v>0</v>
      </c>
      <c r="K106" s="273">
        <v>257825</v>
      </c>
      <c r="L106" s="295"/>
    </row>
    <row r="107" spans="1:12" ht="13.5" thickBot="1">
      <c r="A107" s="269" t="s">
        <v>362</v>
      </c>
      <c r="B107" s="270">
        <v>698235.29</v>
      </c>
      <c r="C107" s="270">
        <v>201013</v>
      </c>
      <c r="D107" s="270">
        <v>0</v>
      </c>
      <c r="E107" s="270">
        <v>497022.29</v>
      </c>
      <c r="F107" s="272">
        <v>201013</v>
      </c>
      <c r="G107" s="270">
        <v>200</v>
      </c>
      <c r="H107" s="270">
        <v>0</v>
      </c>
      <c r="I107" s="270">
        <v>0</v>
      </c>
      <c r="J107" s="270">
        <v>3.5</v>
      </c>
      <c r="K107" s="273">
        <v>698238.79</v>
      </c>
      <c r="L107" s="295"/>
    </row>
    <row r="108" spans="1:12" ht="13.5" thickBot="1">
      <c r="A108" s="277" t="s">
        <v>363</v>
      </c>
      <c r="B108" s="278">
        <v>1998678.68</v>
      </c>
      <c r="C108" s="278">
        <v>57209</v>
      </c>
      <c r="D108" s="278">
        <v>0</v>
      </c>
      <c r="E108" s="278" t="s">
        <v>418</v>
      </c>
      <c r="F108" s="279">
        <v>57209</v>
      </c>
      <c r="G108" s="278">
        <v>515</v>
      </c>
      <c r="H108" s="278">
        <v>0</v>
      </c>
      <c r="I108" s="278">
        <v>0</v>
      </c>
      <c r="J108" s="278">
        <v>14820</v>
      </c>
      <c r="K108" s="280">
        <v>2016698.68</v>
      </c>
      <c r="L108" s="295"/>
    </row>
    <row r="109" spans="1:12" ht="13.5" thickBot="1">
      <c r="A109" s="274" t="s">
        <v>364</v>
      </c>
      <c r="B109" s="275">
        <v>242188.71</v>
      </c>
      <c r="C109" s="275">
        <v>169290</v>
      </c>
      <c r="D109" s="275">
        <v>-701</v>
      </c>
      <c r="E109" s="271" t="s">
        <v>419</v>
      </c>
      <c r="F109" s="271" t="s">
        <v>420</v>
      </c>
      <c r="G109" s="275">
        <v>0</v>
      </c>
      <c r="H109" s="275">
        <v>0</v>
      </c>
      <c r="I109" s="275">
        <v>0</v>
      </c>
      <c r="J109" s="275">
        <v>13671</v>
      </c>
      <c r="K109" s="276">
        <v>606560.71</v>
      </c>
      <c r="L109" s="38"/>
    </row>
    <row r="110" spans="1:12" ht="13.5" thickBot="1">
      <c r="A110" s="269" t="s">
        <v>365</v>
      </c>
      <c r="B110" s="270">
        <v>1949021.63</v>
      </c>
      <c r="C110" s="270">
        <v>0</v>
      </c>
      <c r="D110" s="270">
        <v>0</v>
      </c>
      <c r="E110" s="272">
        <v>1949021.63</v>
      </c>
      <c r="F110" s="272">
        <v>0</v>
      </c>
      <c r="G110" s="270">
        <v>0</v>
      </c>
      <c r="H110" s="270">
        <v>0</v>
      </c>
      <c r="I110" s="270">
        <v>0</v>
      </c>
      <c r="J110" s="270">
        <v>0</v>
      </c>
      <c r="K110" s="273">
        <v>1949021.63</v>
      </c>
      <c r="L110" s="38"/>
    </row>
    <row r="111" spans="1:12" ht="13.5" thickBot="1">
      <c r="A111" s="269" t="s">
        <v>366</v>
      </c>
      <c r="B111" s="270">
        <v>17080.74</v>
      </c>
      <c r="C111" s="270">
        <v>0</v>
      </c>
      <c r="D111" s="270">
        <v>0</v>
      </c>
      <c r="E111" s="272">
        <v>16875.74</v>
      </c>
      <c r="F111" s="272">
        <v>0</v>
      </c>
      <c r="G111" s="270">
        <v>205</v>
      </c>
      <c r="H111" s="270">
        <v>0</v>
      </c>
      <c r="I111" s="270">
        <v>0</v>
      </c>
      <c r="J111" s="270">
        <v>72</v>
      </c>
      <c r="K111" s="273">
        <v>17152.74</v>
      </c>
      <c r="L111" s="38"/>
    </row>
    <row r="112" spans="1:12" ht="13.5" thickBot="1">
      <c r="A112" s="269" t="s">
        <v>396</v>
      </c>
      <c r="B112" s="270">
        <v>287743.22</v>
      </c>
      <c r="C112" s="270">
        <v>1000</v>
      </c>
      <c r="D112" s="270">
        <v>0</v>
      </c>
      <c r="E112" s="272">
        <v>286743.22</v>
      </c>
      <c r="F112" s="272">
        <v>1000</v>
      </c>
      <c r="G112" s="270">
        <v>0</v>
      </c>
      <c r="H112" s="270">
        <v>0</v>
      </c>
      <c r="I112" s="270">
        <v>0</v>
      </c>
      <c r="J112" s="270">
        <v>0</v>
      </c>
      <c r="K112" s="273">
        <v>287743.22</v>
      </c>
      <c r="L112" s="38"/>
    </row>
    <row r="113" spans="1:12" ht="13.5" thickBot="1">
      <c r="A113" s="269" t="s">
        <v>397</v>
      </c>
      <c r="B113" s="270">
        <v>7473.42</v>
      </c>
      <c r="C113" s="270">
        <v>4000</v>
      </c>
      <c r="D113" s="270">
        <v>0</v>
      </c>
      <c r="E113" s="272">
        <v>3473.42</v>
      </c>
      <c r="F113" s="272">
        <v>4000</v>
      </c>
      <c r="G113" s="270">
        <v>0</v>
      </c>
      <c r="H113" s="270">
        <v>0</v>
      </c>
      <c r="I113" s="270">
        <v>0</v>
      </c>
      <c r="J113" s="270">
        <v>0</v>
      </c>
      <c r="K113" s="273">
        <v>7473.42</v>
      </c>
      <c r="L113" s="38"/>
    </row>
    <row r="114" spans="1:12" ht="13.5" thickBot="1">
      <c r="A114" s="269" t="s">
        <v>367</v>
      </c>
      <c r="B114" s="270">
        <v>43827.95</v>
      </c>
      <c r="C114" s="270">
        <v>43395.95</v>
      </c>
      <c r="D114" s="270">
        <v>0</v>
      </c>
      <c r="E114" s="272">
        <v>0</v>
      </c>
      <c r="F114" s="272">
        <v>43395.95</v>
      </c>
      <c r="G114" s="270">
        <v>432</v>
      </c>
      <c r="H114" s="270">
        <v>0</v>
      </c>
      <c r="I114" s="270">
        <v>0</v>
      </c>
      <c r="J114" s="270">
        <v>1550.5</v>
      </c>
      <c r="K114" s="276">
        <v>45378.45</v>
      </c>
      <c r="L114" s="38"/>
    </row>
    <row r="115" spans="1:12" ht="13.5" thickBot="1">
      <c r="A115" s="269" t="s">
        <v>368</v>
      </c>
      <c r="B115" s="270">
        <v>471.13</v>
      </c>
      <c r="C115" s="270">
        <v>235.13</v>
      </c>
      <c r="D115" s="270">
        <v>0</v>
      </c>
      <c r="E115" s="272">
        <v>0</v>
      </c>
      <c r="F115" s="272">
        <v>235.13</v>
      </c>
      <c r="G115" s="270">
        <v>236</v>
      </c>
      <c r="H115" s="270">
        <v>0</v>
      </c>
      <c r="I115" s="270">
        <v>0</v>
      </c>
      <c r="J115" s="270">
        <v>0</v>
      </c>
      <c r="K115" s="273">
        <v>471.13</v>
      </c>
      <c r="L115" s="38"/>
    </row>
    <row r="116" spans="1:12" ht="13.5" thickTop="1">
      <c r="A116" s="306" t="s">
        <v>421</v>
      </c>
      <c r="B116" s="303"/>
      <c r="C116" s="303"/>
      <c r="D116" s="303"/>
      <c r="E116" s="303"/>
      <c r="F116" s="307"/>
      <c r="G116" s="303"/>
      <c r="H116" s="303"/>
      <c r="I116" s="303"/>
      <c r="J116" s="303"/>
      <c r="K116" s="303"/>
      <c r="L116" s="38"/>
    </row>
    <row r="117" spans="1:12" ht="12.75">
      <c r="A117" s="308" t="s">
        <v>422</v>
      </c>
      <c r="B117" s="289"/>
      <c r="C117" s="289"/>
      <c r="D117" s="289"/>
      <c r="E117" s="309"/>
      <c r="F117" s="289"/>
      <c r="G117" s="289"/>
      <c r="H117" s="289"/>
      <c r="I117" s="289"/>
      <c r="J117" s="289"/>
      <c r="K117" s="289"/>
      <c r="L117" s="38"/>
    </row>
    <row r="118" spans="1:12" ht="12.75">
      <c r="A118" s="308" t="s">
        <v>423</v>
      </c>
      <c r="B118" s="289"/>
      <c r="C118" s="289"/>
      <c r="D118" s="289"/>
      <c r="E118" s="309"/>
      <c r="F118" s="289"/>
      <c r="G118" s="289"/>
      <c r="H118" s="289"/>
      <c r="I118" s="289"/>
      <c r="J118" s="289"/>
      <c r="K118" s="289"/>
      <c r="L118" s="38"/>
    </row>
    <row r="119" spans="1:12" ht="12.75">
      <c r="A119" s="308" t="s">
        <v>424</v>
      </c>
      <c r="B119" s="291"/>
      <c r="C119" s="291"/>
      <c r="D119" s="291"/>
      <c r="E119" s="310"/>
      <c r="F119" s="291"/>
      <c r="G119" s="291"/>
      <c r="H119" s="291"/>
      <c r="I119" s="291"/>
      <c r="J119" s="291"/>
      <c r="K119" s="291"/>
      <c r="L119" s="38"/>
    </row>
    <row r="120" spans="1:12" ht="12.75">
      <c r="A120" s="308"/>
      <c r="B120" s="291"/>
      <c r="C120" s="291"/>
      <c r="D120" s="291"/>
      <c r="E120" s="310"/>
      <c r="F120" s="291"/>
      <c r="G120" s="291"/>
      <c r="H120" s="291"/>
      <c r="I120" s="291"/>
      <c r="J120" s="291"/>
      <c r="K120" s="291"/>
      <c r="L120" s="38"/>
    </row>
    <row r="121" spans="1:12" ht="12.75">
      <c r="A121" s="308"/>
      <c r="B121" s="291"/>
      <c r="C121" s="291"/>
      <c r="D121" s="291"/>
      <c r="E121" s="310"/>
      <c r="F121" s="291"/>
      <c r="G121" s="291"/>
      <c r="H121" s="291"/>
      <c r="I121" s="291"/>
      <c r="J121" s="291"/>
      <c r="K121" s="291"/>
      <c r="L121" s="38"/>
    </row>
    <row r="122" spans="1:12" ht="12.75">
      <c r="A122" s="308"/>
      <c r="B122" s="291"/>
      <c r="C122" s="291"/>
      <c r="D122" s="291"/>
      <c r="E122" s="310"/>
      <c r="F122" s="291"/>
      <c r="G122" s="291"/>
      <c r="H122" s="291"/>
      <c r="I122" s="291"/>
      <c r="J122" s="291"/>
      <c r="K122" s="291"/>
      <c r="L122" s="38"/>
    </row>
    <row r="123" spans="1:12" ht="12.75">
      <c r="A123" s="308"/>
      <c r="B123" s="291"/>
      <c r="C123" s="291"/>
      <c r="D123" s="291"/>
      <c r="E123" s="310"/>
      <c r="F123" s="291"/>
      <c r="G123" s="291"/>
      <c r="H123" s="291"/>
      <c r="I123" s="291"/>
      <c r="J123" s="291"/>
      <c r="K123" s="291"/>
      <c r="L123" s="38"/>
    </row>
    <row r="124" spans="1:12" ht="13.5" thickBot="1">
      <c r="A124" s="311"/>
      <c r="B124" s="311"/>
      <c r="C124" s="311"/>
      <c r="D124" s="311"/>
      <c r="E124" s="312"/>
      <c r="F124" s="311"/>
      <c r="G124" s="311"/>
      <c r="H124" s="311"/>
      <c r="I124" s="311"/>
      <c r="J124" s="311"/>
      <c r="K124" s="313" t="s">
        <v>75</v>
      </c>
      <c r="L124" s="38"/>
    </row>
    <row r="125" spans="1:12" ht="14.25" thickBot="1" thickTop="1">
      <c r="A125" s="253" t="s">
        <v>2</v>
      </c>
      <c r="B125" s="253" t="s">
        <v>39</v>
      </c>
      <c r="C125" s="256" t="s">
        <v>40</v>
      </c>
      <c r="D125" s="294"/>
      <c r="E125" s="258" t="s">
        <v>41</v>
      </c>
      <c r="F125" s="258" t="s">
        <v>41</v>
      </c>
      <c r="G125" s="258" t="s">
        <v>42</v>
      </c>
      <c r="H125" s="258" t="s">
        <v>66</v>
      </c>
      <c r="I125" s="254" t="s">
        <v>41</v>
      </c>
      <c r="J125" s="258" t="s">
        <v>425</v>
      </c>
      <c r="K125" s="258" t="s">
        <v>45</v>
      </c>
      <c r="L125" s="295"/>
    </row>
    <row r="126" spans="1:12" ht="13.5" thickTop="1">
      <c r="A126" s="259"/>
      <c r="B126" s="259" t="s">
        <v>46</v>
      </c>
      <c r="C126" s="253" t="s">
        <v>47</v>
      </c>
      <c r="D126" s="253" t="s">
        <v>48</v>
      </c>
      <c r="E126" s="261" t="s">
        <v>93</v>
      </c>
      <c r="F126" s="261" t="s">
        <v>50</v>
      </c>
      <c r="G126" s="261" t="s">
        <v>32</v>
      </c>
      <c r="H126" s="261" t="s">
        <v>411</v>
      </c>
      <c r="I126" s="260" t="s">
        <v>107</v>
      </c>
      <c r="J126" s="260" t="s">
        <v>53</v>
      </c>
      <c r="K126" s="261" t="s">
        <v>412</v>
      </c>
      <c r="L126" s="295"/>
    </row>
    <row r="127" spans="1:12" ht="13.5" thickBot="1">
      <c r="A127" s="262"/>
      <c r="B127" s="262"/>
      <c r="C127" s="262" t="s">
        <v>55</v>
      </c>
      <c r="D127" s="262" t="s">
        <v>56</v>
      </c>
      <c r="E127" s="264" t="s">
        <v>109</v>
      </c>
      <c r="F127" s="262"/>
      <c r="G127" s="264" t="s">
        <v>37</v>
      </c>
      <c r="H127" s="263"/>
      <c r="I127" s="263" t="s">
        <v>110</v>
      </c>
      <c r="J127" s="262"/>
      <c r="K127" s="262" t="s">
        <v>57</v>
      </c>
      <c r="L127" s="295"/>
    </row>
    <row r="128" spans="1:12" ht="14.25" thickBot="1" thickTop="1">
      <c r="A128" s="269" t="s">
        <v>398</v>
      </c>
      <c r="B128" s="270">
        <v>31.44</v>
      </c>
      <c r="C128" s="270">
        <v>31.44</v>
      </c>
      <c r="D128" s="270">
        <v>0</v>
      </c>
      <c r="E128" s="272">
        <v>0</v>
      </c>
      <c r="F128" s="272" t="s">
        <v>426</v>
      </c>
      <c r="G128" s="270">
        <v>0</v>
      </c>
      <c r="H128" s="270">
        <v>0</v>
      </c>
      <c r="I128" s="270">
        <v>0</v>
      </c>
      <c r="J128" s="270">
        <v>0</v>
      </c>
      <c r="K128" s="273">
        <v>40031.44</v>
      </c>
      <c r="L128" s="38"/>
    </row>
    <row r="129" spans="1:12" ht="13.5" thickBot="1">
      <c r="A129" s="269" t="s">
        <v>371</v>
      </c>
      <c r="B129" s="270">
        <v>40567.83</v>
      </c>
      <c r="C129" s="270">
        <v>0</v>
      </c>
      <c r="D129" s="270">
        <v>0</v>
      </c>
      <c r="E129" s="272">
        <v>40567.83</v>
      </c>
      <c r="F129" s="272">
        <v>0</v>
      </c>
      <c r="G129" s="270">
        <v>0</v>
      </c>
      <c r="H129" s="270">
        <v>0</v>
      </c>
      <c r="I129" s="270">
        <v>0</v>
      </c>
      <c r="J129" s="270">
        <v>0</v>
      </c>
      <c r="K129" s="273">
        <v>40567.83</v>
      </c>
      <c r="L129" s="37"/>
    </row>
    <row r="130" spans="1:12" ht="13.5" thickBot="1">
      <c r="A130" s="269" t="s">
        <v>399</v>
      </c>
      <c r="B130" s="270">
        <v>16984.55</v>
      </c>
      <c r="C130" s="270">
        <v>16984.55</v>
      </c>
      <c r="D130" s="270">
        <v>0</v>
      </c>
      <c r="E130" s="272">
        <v>0</v>
      </c>
      <c r="F130" s="272">
        <v>16984.55</v>
      </c>
      <c r="G130" s="270">
        <v>0</v>
      </c>
      <c r="H130" s="270">
        <v>0</v>
      </c>
      <c r="I130" s="270">
        <v>0</v>
      </c>
      <c r="J130" s="270">
        <v>0</v>
      </c>
      <c r="K130" s="273">
        <v>16984.55</v>
      </c>
      <c r="L130" s="37"/>
    </row>
    <row r="131" spans="1:12" ht="13.5" thickBot="1">
      <c r="A131" s="269" t="s">
        <v>372</v>
      </c>
      <c r="B131" s="270">
        <v>838815.61</v>
      </c>
      <c r="C131" s="270">
        <v>656510.2</v>
      </c>
      <c r="D131" s="270">
        <v>0</v>
      </c>
      <c r="E131" s="272" t="s">
        <v>427</v>
      </c>
      <c r="F131" s="272">
        <v>656510.2</v>
      </c>
      <c r="G131" s="270">
        <v>0</v>
      </c>
      <c r="H131" s="270">
        <v>0</v>
      </c>
      <c r="I131" s="270">
        <v>0</v>
      </c>
      <c r="J131" s="270">
        <v>0</v>
      </c>
      <c r="K131" s="273">
        <v>868815.61</v>
      </c>
      <c r="L131" s="37"/>
    </row>
    <row r="132" spans="1:12" ht="13.5" thickBot="1">
      <c r="A132" s="269" t="s">
        <v>373</v>
      </c>
      <c r="B132" s="270">
        <v>2683831.41</v>
      </c>
      <c r="C132" s="270">
        <v>1060790</v>
      </c>
      <c r="D132" s="270">
        <v>0</v>
      </c>
      <c r="E132" s="272">
        <v>256756.41</v>
      </c>
      <c r="F132" s="272">
        <v>1060790</v>
      </c>
      <c r="G132" s="270">
        <v>1366285</v>
      </c>
      <c r="H132" s="270">
        <v>0</v>
      </c>
      <c r="I132" s="270">
        <v>0</v>
      </c>
      <c r="J132" s="270">
        <v>0</v>
      </c>
      <c r="K132" s="273">
        <v>2683831.41</v>
      </c>
      <c r="L132" s="295"/>
    </row>
    <row r="133" spans="1:12" ht="13.5" thickBot="1">
      <c r="A133" s="269" t="s">
        <v>374</v>
      </c>
      <c r="B133" s="270">
        <v>85464.7</v>
      </c>
      <c r="C133" s="270">
        <v>85464.7</v>
      </c>
      <c r="D133" s="270">
        <v>0</v>
      </c>
      <c r="E133" s="272">
        <v>0</v>
      </c>
      <c r="F133" s="272" t="s">
        <v>428</v>
      </c>
      <c r="G133" s="270">
        <v>0</v>
      </c>
      <c r="H133" s="270">
        <v>0</v>
      </c>
      <c r="I133" s="270">
        <v>0</v>
      </c>
      <c r="J133" s="270">
        <v>0</v>
      </c>
      <c r="K133" s="273">
        <v>230663.75</v>
      </c>
      <c r="L133" s="295"/>
    </row>
    <row r="134" spans="1:12" ht="13.5" thickBot="1">
      <c r="A134" s="274" t="s">
        <v>376</v>
      </c>
      <c r="B134" s="275">
        <v>255423.72</v>
      </c>
      <c r="C134" s="275">
        <v>330</v>
      </c>
      <c r="D134" s="275">
        <v>0</v>
      </c>
      <c r="E134" s="271">
        <v>254877.72</v>
      </c>
      <c r="F134" s="271" t="s">
        <v>429</v>
      </c>
      <c r="G134" s="275">
        <v>216</v>
      </c>
      <c r="H134" s="275">
        <v>0</v>
      </c>
      <c r="I134" s="275">
        <v>0</v>
      </c>
      <c r="J134" s="275">
        <v>0</v>
      </c>
      <c r="K134" s="276">
        <v>605423.72</v>
      </c>
      <c r="L134" s="295"/>
    </row>
    <row r="135" spans="1:12" ht="13.5" thickBot="1">
      <c r="A135" s="274" t="s">
        <v>400</v>
      </c>
      <c r="B135" s="275">
        <v>0</v>
      </c>
      <c r="C135" s="275">
        <v>0</v>
      </c>
      <c r="D135" s="275">
        <v>0</v>
      </c>
      <c r="E135" s="271">
        <v>0</v>
      </c>
      <c r="F135" s="271" t="s">
        <v>430</v>
      </c>
      <c r="G135" s="275">
        <v>0</v>
      </c>
      <c r="H135" s="275">
        <v>0</v>
      </c>
      <c r="I135" s="275">
        <v>0</v>
      </c>
      <c r="J135" s="275">
        <v>150</v>
      </c>
      <c r="K135" s="276">
        <v>100150</v>
      </c>
      <c r="L135" s="295"/>
    </row>
    <row r="136" spans="1:12" ht="13.5" thickBot="1">
      <c r="A136" s="274" t="s">
        <v>377</v>
      </c>
      <c r="B136" s="275">
        <v>509744.75</v>
      </c>
      <c r="C136" s="275">
        <v>351856</v>
      </c>
      <c r="D136" s="275">
        <v>0</v>
      </c>
      <c r="E136" s="271">
        <v>157672.75</v>
      </c>
      <c r="F136" s="271">
        <v>351856</v>
      </c>
      <c r="G136" s="275">
        <v>216</v>
      </c>
      <c r="H136" s="275">
        <v>0</v>
      </c>
      <c r="I136" s="275">
        <v>0</v>
      </c>
      <c r="J136" s="275">
        <v>40.4</v>
      </c>
      <c r="K136" s="276">
        <v>509785.15</v>
      </c>
      <c r="L136" s="38"/>
    </row>
    <row r="137" spans="1:11" s="38" customFormat="1" ht="14.25" customHeight="1" thickBot="1">
      <c r="A137" s="274" t="s">
        <v>401</v>
      </c>
      <c r="B137" s="275">
        <v>374654.22</v>
      </c>
      <c r="C137" s="275">
        <v>137820</v>
      </c>
      <c r="D137" s="275">
        <v>0</v>
      </c>
      <c r="E137" s="271" t="s">
        <v>431</v>
      </c>
      <c r="F137" s="271">
        <v>137820</v>
      </c>
      <c r="G137" s="275">
        <v>976</v>
      </c>
      <c r="H137" s="275">
        <v>0</v>
      </c>
      <c r="I137" s="275">
        <v>0</v>
      </c>
      <c r="J137" s="275">
        <v>2461.02</v>
      </c>
      <c r="K137" s="276">
        <v>387115.24</v>
      </c>
    </row>
    <row r="138" spans="1:11" s="38" customFormat="1" ht="14.25" customHeight="1" thickBot="1">
      <c r="A138" s="274" t="s">
        <v>402</v>
      </c>
      <c r="B138" s="275">
        <v>1133169.9</v>
      </c>
      <c r="C138" s="275">
        <v>165540.2</v>
      </c>
      <c r="D138" s="275">
        <v>10</v>
      </c>
      <c r="E138" s="271">
        <v>572850.7</v>
      </c>
      <c r="F138" s="271">
        <v>165540.2</v>
      </c>
      <c r="G138" s="275">
        <v>394769</v>
      </c>
      <c r="H138" s="275">
        <v>0</v>
      </c>
      <c r="I138" s="275">
        <v>0</v>
      </c>
      <c r="J138" s="275">
        <v>0.4</v>
      </c>
      <c r="K138" s="276">
        <v>1133160.3</v>
      </c>
    </row>
    <row r="139" spans="1:11" s="38" customFormat="1" ht="14.25" customHeight="1" thickBot="1">
      <c r="A139" s="274" t="s">
        <v>379</v>
      </c>
      <c r="B139" s="275">
        <v>103929.41</v>
      </c>
      <c r="C139" s="275">
        <v>62300</v>
      </c>
      <c r="D139" s="275">
        <v>0</v>
      </c>
      <c r="E139" s="271" t="s">
        <v>432</v>
      </c>
      <c r="F139" s="271">
        <v>62300</v>
      </c>
      <c r="G139" s="275">
        <v>0</v>
      </c>
      <c r="H139" s="275">
        <v>0</v>
      </c>
      <c r="I139" s="275">
        <v>0</v>
      </c>
      <c r="J139" s="275">
        <v>8400</v>
      </c>
      <c r="K139" s="276">
        <v>197329.41</v>
      </c>
    </row>
    <row r="140" spans="1:11" s="38" customFormat="1" ht="14.25" customHeight="1" thickBot="1">
      <c r="A140" s="274" t="s">
        <v>380</v>
      </c>
      <c r="B140" s="275">
        <v>0</v>
      </c>
      <c r="C140" s="275">
        <v>0</v>
      </c>
      <c r="D140" s="275">
        <v>-100</v>
      </c>
      <c r="E140" s="271">
        <v>0</v>
      </c>
      <c r="F140" s="271">
        <v>0</v>
      </c>
      <c r="G140" s="275" t="s">
        <v>433</v>
      </c>
      <c r="H140" s="275">
        <v>0</v>
      </c>
      <c r="I140" s="275">
        <v>0</v>
      </c>
      <c r="J140" s="275">
        <v>8899.37</v>
      </c>
      <c r="K140" s="276">
        <v>456597.37</v>
      </c>
    </row>
    <row r="141" spans="1:12" ht="13.5" thickBot="1">
      <c r="A141" s="277" t="s">
        <v>381</v>
      </c>
      <c r="B141" s="278">
        <v>3778899.83</v>
      </c>
      <c r="C141" s="278">
        <v>1511658</v>
      </c>
      <c r="D141" s="278">
        <v>0</v>
      </c>
      <c r="E141" s="279">
        <v>2266763.83</v>
      </c>
      <c r="F141" s="279">
        <v>1511658</v>
      </c>
      <c r="G141" s="278">
        <v>478</v>
      </c>
      <c r="H141" s="278">
        <v>0</v>
      </c>
      <c r="I141" s="278">
        <v>0</v>
      </c>
      <c r="J141" s="278">
        <v>0</v>
      </c>
      <c r="K141" s="280">
        <v>3778899.83</v>
      </c>
      <c r="L141" s="38"/>
    </row>
    <row r="142" spans="1:12" ht="13.5" thickBot="1">
      <c r="A142" s="274" t="s">
        <v>406</v>
      </c>
      <c r="B142" s="275">
        <v>715.45</v>
      </c>
      <c r="C142" s="275">
        <v>0</v>
      </c>
      <c r="D142" s="275">
        <v>0</v>
      </c>
      <c r="E142" s="271">
        <v>0</v>
      </c>
      <c r="F142" s="271">
        <v>715.45</v>
      </c>
      <c r="G142" s="275">
        <v>0</v>
      </c>
      <c r="H142" s="275">
        <v>0</v>
      </c>
      <c r="I142" s="275">
        <v>0</v>
      </c>
      <c r="J142" s="275">
        <v>0</v>
      </c>
      <c r="K142" s="276">
        <v>715.45</v>
      </c>
      <c r="L142" s="38"/>
    </row>
    <row r="143" spans="1:12" ht="13.5" thickBot="1">
      <c r="A143" s="269" t="s">
        <v>407</v>
      </c>
      <c r="B143" s="270">
        <v>0</v>
      </c>
      <c r="C143" s="270">
        <v>0</v>
      </c>
      <c r="D143" s="270">
        <v>0</v>
      </c>
      <c r="E143" s="272" t="s">
        <v>434</v>
      </c>
      <c r="F143" s="272">
        <v>0</v>
      </c>
      <c r="G143" s="270">
        <v>105672</v>
      </c>
      <c r="H143" s="270">
        <v>0</v>
      </c>
      <c r="I143" s="270">
        <v>0</v>
      </c>
      <c r="J143" s="270">
        <v>38178</v>
      </c>
      <c r="K143" s="273">
        <v>144848.5</v>
      </c>
      <c r="L143" s="38"/>
    </row>
    <row r="144" spans="1:11" ht="14.25" customHeight="1" thickBot="1">
      <c r="A144" s="269" t="s">
        <v>408</v>
      </c>
      <c r="B144" s="270">
        <v>908335.73</v>
      </c>
      <c r="C144" s="270">
        <v>0</v>
      </c>
      <c r="D144" s="270">
        <v>0</v>
      </c>
      <c r="E144" s="272">
        <v>908335.73</v>
      </c>
      <c r="F144" s="272">
        <v>0</v>
      </c>
      <c r="G144" s="270">
        <v>0</v>
      </c>
      <c r="H144" s="272">
        <v>0</v>
      </c>
      <c r="I144" s="272">
        <v>0</v>
      </c>
      <c r="J144" s="270">
        <v>62.8</v>
      </c>
      <c r="K144" s="273">
        <v>908398.53</v>
      </c>
    </row>
    <row r="145" spans="1:11" ht="14.25" customHeight="1" thickBot="1">
      <c r="A145" s="274" t="s">
        <v>409</v>
      </c>
      <c r="B145" s="275">
        <v>0</v>
      </c>
      <c r="C145" s="275">
        <v>0</v>
      </c>
      <c r="D145" s="275">
        <v>0</v>
      </c>
      <c r="E145" s="271">
        <v>0</v>
      </c>
      <c r="F145" s="271" t="s">
        <v>435</v>
      </c>
      <c r="G145" s="275">
        <v>0</v>
      </c>
      <c r="H145" s="275">
        <v>0</v>
      </c>
      <c r="I145" s="275">
        <v>0</v>
      </c>
      <c r="J145" s="275">
        <v>21000</v>
      </c>
      <c r="K145" s="276">
        <v>1281227.78</v>
      </c>
    </row>
    <row r="146" spans="1:11" ht="14.25" customHeight="1" thickBot="1">
      <c r="A146" s="277" t="s">
        <v>410</v>
      </c>
      <c r="B146" s="278">
        <v>0</v>
      </c>
      <c r="C146" s="278">
        <v>0</v>
      </c>
      <c r="D146" s="278">
        <v>0</v>
      </c>
      <c r="E146" s="279">
        <v>0</v>
      </c>
      <c r="F146" s="279">
        <v>0</v>
      </c>
      <c r="G146" s="278">
        <v>0</v>
      </c>
      <c r="H146" s="278">
        <v>0</v>
      </c>
      <c r="I146" s="278">
        <v>0</v>
      </c>
      <c r="J146" s="278">
        <v>39.56</v>
      </c>
      <c r="K146" s="280">
        <v>39.56</v>
      </c>
    </row>
    <row r="147" spans="1:11" ht="14.25" customHeight="1" thickBot="1" thickTop="1">
      <c r="A147" s="314" t="s">
        <v>95</v>
      </c>
      <c r="B147" s="315"/>
      <c r="C147" s="315"/>
      <c r="D147" s="315"/>
      <c r="E147" s="316">
        <v>12625988.63</v>
      </c>
      <c r="F147" s="316">
        <v>7936143.26</v>
      </c>
      <c r="G147" s="315">
        <v>4792856</v>
      </c>
      <c r="H147" s="315">
        <v>0</v>
      </c>
      <c r="I147" s="315">
        <v>0</v>
      </c>
      <c r="J147" s="315">
        <v>109918.95</v>
      </c>
      <c r="K147" s="317">
        <v>25464906.84</v>
      </c>
    </row>
    <row r="148" spans="1:12" ht="14.25" customHeight="1" thickTop="1">
      <c r="A148" s="306" t="s">
        <v>436</v>
      </c>
      <c r="B148" s="285"/>
      <c r="C148" s="285"/>
      <c r="D148" s="285"/>
      <c r="E148" s="285"/>
      <c r="F148" s="285"/>
      <c r="G148" s="285"/>
      <c r="H148" s="285"/>
      <c r="I148" s="285"/>
      <c r="J148" s="285"/>
      <c r="K148" s="285"/>
      <c r="L148" s="38"/>
    </row>
    <row r="149" spans="1:11" ht="12.75">
      <c r="A149" s="308" t="s">
        <v>437</v>
      </c>
      <c r="B149" s="285"/>
      <c r="C149" s="285"/>
      <c r="D149" s="285"/>
      <c r="E149" s="285"/>
      <c r="F149" s="285"/>
      <c r="G149" s="285"/>
      <c r="H149" s="285"/>
      <c r="I149" s="285"/>
      <c r="J149" s="285"/>
      <c r="K149" s="285"/>
    </row>
    <row r="150" spans="1:11" ht="12.75">
      <c r="A150" s="308" t="s">
        <v>438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ht="12.75">
      <c r="A151" s="42"/>
    </row>
    <row r="154" ht="15">
      <c r="A154" s="4"/>
    </row>
    <row r="159" ht="13.5" customHeight="1"/>
  </sheetData>
  <printOptions/>
  <pageMargins left="0.7874015748031497" right="0.1968503937007874" top="0.1968503937007874" bottom="0" header="0.5118110236220472" footer="0.5118110236220472"/>
  <pageSetup horizontalDpi="300" verticalDpi="3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67">
      <selection activeCell="A2" sqref="A2"/>
    </sheetView>
  </sheetViews>
  <sheetFormatPr defaultColWidth="9.00390625" defaultRowHeight="12.75"/>
  <cols>
    <col min="1" max="1" width="22.375" style="0" customWidth="1"/>
    <col min="2" max="2" width="13.375" style="0" customWidth="1"/>
    <col min="3" max="3" width="15.125" style="0" customWidth="1"/>
    <col min="4" max="4" width="14.00390625" style="0" customWidth="1"/>
    <col min="5" max="5" width="12.875" style="0" customWidth="1"/>
    <col min="6" max="6" width="14.25390625" style="0" customWidth="1"/>
    <col min="7" max="7" width="11.75390625" style="0" customWidth="1"/>
    <col min="8" max="8" width="12.375" style="0" customWidth="1"/>
    <col min="9" max="9" width="11.625" style="0" customWidth="1"/>
    <col min="10" max="10" width="12.25390625" style="0" customWidth="1"/>
    <col min="11" max="11" width="12.375" style="0" customWidth="1"/>
    <col min="12" max="12" width="8.00390625" style="0" customWidth="1"/>
    <col min="13" max="13" width="12.125" style="0" customWidth="1"/>
  </cols>
  <sheetData>
    <row r="1" spans="1:4" ht="20.25">
      <c r="A1" s="318" t="s">
        <v>439</v>
      </c>
      <c r="B1" s="319"/>
      <c r="C1" s="319"/>
      <c r="D1" s="319"/>
    </row>
    <row r="3" spans="1:10" ht="18">
      <c r="A3" s="43" t="s">
        <v>73</v>
      </c>
      <c r="B3" s="320"/>
      <c r="C3" s="320"/>
      <c r="D3" s="320"/>
      <c r="E3" s="320"/>
      <c r="F3" s="320"/>
      <c r="G3" s="320"/>
      <c r="H3" s="320"/>
      <c r="I3" s="320"/>
      <c r="J3" s="320"/>
    </row>
    <row r="5" ht="15">
      <c r="A5" s="4" t="s">
        <v>1</v>
      </c>
    </row>
    <row r="6" ht="13.5" thickBot="1">
      <c r="J6" t="s">
        <v>76</v>
      </c>
    </row>
    <row r="7" spans="1:11" ht="14.25" thickBot="1" thickTop="1">
      <c r="A7" s="5" t="s">
        <v>2</v>
      </c>
      <c r="B7" s="6" t="s">
        <v>3</v>
      </c>
      <c r="C7" s="6" t="s">
        <v>4</v>
      </c>
      <c r="D7" s="24" t="s">
        <v>6</v>
      </c>
      <c r="E7" s="31" t="s">
        <v>440</v>
      </c>
      <c r="F7" s="44" t="s">
        <v>7</v>
      </c>
      <c r="G7" s="9"/>
      <c r="H7" s="321" t="s">
        <v>8</v>
      </c>
      <c r="I7" s="322" t="s">
        <v>389</v>
      </c>
      <c r="J7" s="323" t="s">
        <v>70</v>
      </c>
      <c r="K7" s="38"/>
    </row>
    <row r="8" spans="1:11" ht="13.5" thickTop="1">
      <c r="A8" s="11"/>
      <c r="B8" s="11"/>
      <c r="C8" s="11"/>
      <c r="D8" s="324" t="s">
        <v>11</v>
      </c>
      <c r="E8" s="12" t="s">
        <v>10</v>
      </c>
      <c r="F8" s="6" t="s">
        <v>12</v>
      </c>
      <c r="G8" s="325" t="s">
        <v>12</v>
      </c>
      <c r="H8" s="325" t="s">
        <v>13</v>
      </c>
      <c r="I8" s="325" t="s">
        <v>72</v>
      </c>
      <c r="J8" s="31" t="s">
        <v>15</v>
      </c>
      <c r="K8" s="326"/>
    </row>
    <row r="9" spans="1:11" ht="13.5" thickBot="1">
      <c r="A9" s="14"/>
      <c r="B9" s="14"/>
      <c r="C9" s="14"/>
      <c r="D9" s="15">
        <v>2004</v>
      </c>
      <c r="E9" s="15" t="s">
        <v>88</v>
      </c>
      <c r="F9" s="15" t="s">
        <v>18</v>
      </c>
      <c r="G9" s="33" t="s">
        <v>19</v>
      </c>
      <c r="H9" s="33" t="s">
        <v>441</v>
      </c>
      <c r="I9" s="33">
        <v>2005</v>
      </c>
      <c r="J9" s="33" t="s">
        <v>21</v>
      </c>
      <c r="K9" s="326"/>
    </row>
    <row r="10" spans="1:11" ht="16.5" customHeight="1" thickBot="1" thickTop="1">
      <c r="A10" s="46" t="s">
        <v>442</v>
      </c>
      <c r="B10" s="47">
        <v>192381</v>
      </c>
      <c r="C10" s="47">
        <v>190526.24</v>
      </c>
      <c r="D10" s="47">
        <v>0</v>
      </c>
      <c r="E10" s="47">
        <v>1854.76</v>
      </c>
      <c r="F10" s="47">
        <v>329.57</v>
      </c>
      <c r="G10" s="47">
        <v>1525.19</v>
      </c>
      <c r="H10" s="47">
        <v>0</v>
      </c>
      <c r="I10" s="47">
        <v>0</v>
      </c>
      <c r="J10" s="19">
        <v>0</v>
      </c>
      <c r="K10" s="39"/>
    </row>
    <row r="11" spans="1:11" ht="16.5" customHeight="1" thickBot="1">
      <c r="A11" s="46" t="s">
        <v>443</v>
      </c>
      <c r="B11" s="47">
        <v>867097.4</v>
      </c>
      <c r="C11" s="47">
        <v>631161.08</v>
      </c>
      <c r="D11" s="47">
        <v>0</v>
      </c>
      <c r="E11" s="47">
        <v>235936.32</v>
      </c>
      <c r="F11" s="47">
        <v>188700</v>
      </c>
      <c r="G11" s="47">
        <v>47236.32</v>
      </c>
      <c r="H11" s="47">
        <v>0</v>
      </c>
      <c r="I11" s="47">
        <v>0</v>
      </c>
      <c r="J11" s="23">
        <v>0</v>
      </c>
      <c r="K11" s="39"/>
    </row>
    <row r="12" spans="1:11" ht="16.5" customHeight="1" thickBot="1">
      <c r="A12" s="46" t="s">
        <v>444</v>
      </c>
      <c r="B12" s="47">
        <v>4559385.39</v>
      </c>
      <c r="C12" s="47">
        <v>1677018.69</v>
      </c>
      <c r="D12" s="47">
        <v>0</v>
      </c>
      <c r="E12" s="47">
        <v>2882366.7</v>
      </c>
      <c r="F12" s="47">
        <v>0</v>
      </c>
      <c r="G12" s="47">
        <v>0</v>
      </c>
      <c r="H12" s="47">
        <v>2882366.7</v>
      </c>
      <c r="I12" s="47">
        <v>0</v>
      </c>
      <c r="J12" s="23">
        <v>0</v>
      </c>
      <c r="K12" s="39"/>
    </row>
    <row r="13" spans="1:11" ht="16.5" customHeight="1" thickBot="1">
      <c r="A13" s="46" t="s">
        <v>445</v>
      </c>
      <c r="B13" s="47">
        <v>765352.52</v>
      </c>
      <c r="C13" s="47">
        <v>740971.1</v>
      </c>
      <c r="D13" s="47">
        <v>0</v>
      </c>
      <c r="E13" s="47">
        <v>24381.42</v>
      </c>
      <c r="F13" s="47">
        <v>0</v>
      </c>
      <c r="G13" s="47">
        <v>0</v>
      </c>
      <c r="H13" s="47">
        <v>24381.42</v>
      </c>
      <c r="I13" s="47">
        <v>0</v>
      </c>
      <c r="J13" s="23">
        <v>0</v>
      </c>
      <c r="K13" s="39"/>
    </row>
    <row r="14" spans="1:11" ht="16.5" customHeight="1" thickBot="1">
      <c r="A14" s="46" t="s">
        <v>446</v>
      </c>
      <c r="B14" s="47">
        <v>295994.48</v>
      </c>
      <c r="C14" s="47">
        <v>211293.45</v>
      </c>
      <c r="D14" s="47">
        <v>0</v>
      </c>
      <c r="E14" s="47">
        <v>84701.03</v>
      </c>
      <c r="F14" s="47">
        <v>0</v>
      </c>
      <c r="G14" s="47">
        <v>0</v>
      </c>
      <c r="H14" s="47">
        <v>84701.03</v>
      </c>
      <c r="I14" s="47">
        <v>0</v>
      </c>
      <c r="J14" s="23">
        <v>0</v>
      </c>
      <c r="K14" s="39"/>
    </row>
    <row r="15" spans="1:11" ht="16.5" customHeight="1" thickBot="1">
      <c r="A15" s="46" t="s">
        <v>447</v>
      </c>
      <c r="B15" s="47">
        <v>3026272</v>
      </c>
      <c r="C15" s="47">
        <v>2639670.77</v>
      </c>
      <c r="D15" s="47">
        <v>0</v>
      </c>
      <c r="E15" s="47">
        <v>386601.23</v>
      </c>
      <c r="F15" s="47">
        <v>197253.76</v>
      </c>
      <c r="G15" s="47">
        <v>138182.28</v>
      </c>
      <c r="H15" s="47">
        <v>51165.19</v>
      </c>
      <c r="I15" s="47">
        <v>0</v>
      </c>
      <c r="J15" s="23">
        <v>0</v>
      </c>
      <c r="K15" s="39"/>
    </row>
    <row r="16" spans="1:11" ht="16.5" customHeight="1" thickBot="1">
      <c r="A16" s="46" t="s">
        <v>448</v>
      </c>
      <c r="B16" s="47">
        <v>2482387.22</v>
      </c>
      <c r="C16" s="47">
        <v>2417093.63</v>
      </c>
      <c r="D16" s="47">
        <v>0</v>
      </c>
      <c r="E16" s="47">
        <v>65293.59</v>
      </c>
      <c r="F16" s="47">
        <v>52000</v>
      </c>
      <c r="G16" s="47">
        <v>13293.59</v>
      </c>
      <c r="H16" s="47">
        <v>0</v>
      </c>
      <c r="I16" s="47">
        <v>0</v>
      </c>
      <c r="J16" s="23">
        <v>0</v>
      </c>
      <c r="K16" s="39"/>
    </row>
    <row r="17" spans="1:11" ht="16.5" customHeight="1" thickBot="1">
      <c r="A17" s="46" t="s">
        <v>449</v>
      </c>
      <c r="B17" s="47">
        <v>1046749.67</v>
      </c>
      <c r="C17" s="47">
        <v>629068.28</v>
      </c>
      <c r="D17" s="47">
        <v>0</v>
      </c>
      <c r="E17" s="47">
        <v>417681.39</v>
      </c>
      <c r="F17" s="47">
        <v>0</v>
      </c>
      <c r="G17" s="47">
        <v>0</v>
      </c>
      <c r="H17" s="47">
        <v>417681.39</v>
      </c>
      <c r="I17" s="47">
        <v>0</v>
      </c>
      <c r="J17" s="48">
        <v>0</v>
      </c>
      <c r="K17" s="39"/>
    </row>
    <row r="18" spans="1:11" ht="16.5" customHeight="1" thickBot="1">
      <c r="A18" s="46" t="s">
        <v>450</v>
      </c>
      <c r="B18" s="47">
        <v>1957172.93</v>
      </c>
      <c r="C18" s="47">
        <v>964596.61</v>
      </c>
      <c r="D18" s="47">
        <v>0</v>
      </c>
      <c r="E18" s="47">
        <v>992576.32</v>
      </c>
      <c r="F18" s="47">
        <v>333226</v>
      </c>
      <c r="G18" s="47">
        <v>659350.32</v>
      </c>
      <c r="H18" s="47">
        <v>0</v>
      </c>
      <c r="I18" s="47">
        <v>0</v>
      </c>
      <c r="J18" s="48">
        <v>0</v>
      </c>
      <c r="K18" s="39"/>
    </row>
    <row r="19" spans="1:11" ht="16.5" customHeight="1" thickBot="1">
      <c r="A19" s="46" t="s">
        <v>451</v>
      </c>
      <c r="B19" s="47">
        <v>669075.81</v>
      </c>
      <c r="C19" s="47">
        <v>403693.87</v>
      </c>
      <c r="D19" s="47">
        <v>0</v>
      </c>
      <c r="E19" s="47">
        <v>265381.94</v>
      </c>
      <c r="F19" s="47">
        <v>0</v>
      </c>
      <c r="G19" s="47">
        <v>0</v>
      </c>
      <c r="H19" s="47">
        <v>265381.94</v>
      </c>
      <c r="I19" s="47">
        <v>0</v>
      </c>
      <c r="J19" s="48">
        <v>0</v>
      </c>
      <c r="K19" s="39"/>
    </row>
    <row r="20" spans="1:11" ht="16.5" customHeight="1" thickBot="1">
      <c r="A20" s="46" t="s">
        <v>452</v>
      </c>
      <c r="B20" s="47">
        <v>8800137.65</v>
      </c>
      <c r="C20" s="47">
        <v>7943162.17</v>
      </c>
      <c r="D20" s="47">
        <v>-72831</v>
      </c>
      <c r="E20" s="47">
        <v>929806.48</v>
      </c>
      <c r="F20" s="47">
        <v>0</v>
      </c>
      <c r="G20" s="47">
        <v>0</v>
      </c>
      <c r="H20" s="47">
        <v>929806.48</v>
      </c>
      <c r="I20" s="47">
        <v>0</v>
      </c>
      <c r="J20" s="48">
        <v>0</v>
      </c>
      <c r="K20" s="39"/>
    </row>
    <row r="21" spans="1:11" ht="16.5" customHeight="1" thickBot="1">
      <c r="A21" s="46" t="s">
        <v>453</v>
      </c>
      <c r="B21" s="47">
        <v>971103.9</v>
      </c>
      <c r="C21" s="47">
        <v>554027.82</v>
      </c>
      <c r="D21" s="47">
        <v>0</v>
      </c>
      <c r="E21" s="47">
        <v>417076.08</v>
      </c>
      <c r="F21" s="47">
        <v>169823.4</v>
      </c>
      <c r="G21" s="47">
        <v>42474.46</v>
      </c>
      <c r="H21" s="47">
        <v>204778.22</v>
      </c>
      <c r="I21" s="47">
        <v>0</v>
      </c>
      <c r="J21" s="23">
        <v>0</v>
      </c>
      <c r="K21" s="39"/>
    </row>
    <row r="22" spans="1:11" ht="16.5" customHeight="1" thickBot="1">
      <c r="A22" s="46" t="s">
        <v>454</v>
      </c>
      <c r="B22" s="47">
        <v>3738867.07</v>
      </c>
      <c r="C22" s="47">
        <v>3723789.21</v>
      </c>
      <c r="D22" s="47">
        <v>0</v>
      </c>
      <c r="E22" s="47">
        <v>15077.86</v>
      </c>
      <c r="F22" s="47">
        <v>11345.51</v>
      </c>
      <c r="G22" s="47">
        <v>3732.35</v>
      </c>
      <c r="H22" s="47">
        <v>0</v>
      </c>
      <c r="I22" s="47">
        <v>0</v>
      </c>
      <c r="J22" s="48">
        <v>0</v>
      </c>
      <c r="K22" s="39"/>
    </row>
    <row r="23" spans="1:11" ht="16.5" customHeight="1" thickBot="1">
      <c r="A23" s="46" t="s">
        <v>455</v>
      </c>
      <c r="B23" s="47">
        <v>1607772</v>
      </c>
      <c r="C23" s="47">
        <v>1171832.98</v>
      </c>
      <c r="D23" s="47">
        <v>0</v>
      </c>
      <c r="E23" s="47" t="s">
        <v>456</v>
      </c>
      <c r="F23" s="47">
        <v>220000</v>
      </c>
      <c r="G23" s="47">
        <v>55774.03</v>
      </c>
      <c r="H23" s="47">
        <v>99729.65</v>
      </c>
      <c r="I23" s="47">
        <v>0</v>
      </c>
      <c r="J23" s="48">
        <v>0</v>
      </c>
      <c r="K23" s="39"/>
    </row>
    <row r="24" spans="1:11" ht="16.5" customHeight="1" thickBot="1">
      <c r="A24" s="46" t="s">
        <v>457</v>
      </c>
      <c r="B24" s="47">
        <v>1810557.47</v>
      </c>
      <c r="C24" s="47">
        <v>1040780.36</v>
      </c>
      <c r="D24" s="47">
        <v>0</v>
      </c>
      <c r="E24" s="47">
        <v>769777.11</v>
      </c>
      <c r="F24" s="47">
        <v>21488</v>
      </c>
      <c r="G24" s="47">
        <v>5544.89</v>
      </c>
      <c r="H24" s="47">
        <v>742744.22</v>
      </c>
      <c r="I24" s="47">
        <v>0</v>
      </c>
      <c r="J24" s="48">
        <v>0</v>
      </c>
      <c r="K24" s="39"/>
    </row>
    <row r="25" spans="1:11" ht="16.5" customHeight="1" thickBot="1">
      <c r="A25" s="46" t="s">
        <v>458</v>
      </c>
      <c r="B25" s="47">
        <v>44002881.07</v>
      </c>
      <c r="C25" s="47">
        <v>43261983.54</v>
      </c>
      <c r="D25" s="47">
        <v>0</v>
      </c>
      <c r="E25" s="47" t="s">
        <v>459</v>
      </c>
      <c r="F25" s="47">
        <v>0</v>
      </c>
      <c r="G25" s="47">
        <v>0</v>
      </c>
      <c r="H25" s="47">
        <v>0</v>
      </c>
      <c r="I25" s="47">
        <v>0</v>
      </c>
      <c r="J25" s="48">
        <v>1974728.8</v>
      </c>
      <c r="K25" s="39"/>
    </row>
    <row r="26" spans="1:11" ht="16.5" customHeight="1" thickBot="1">
      <c r="A26" s="29" t="s">
        <v>460</v>
      </c>
      <c r="B26" s="47">
        <v>1478621.84</v>
      </c>
      <c r="C26" s="47">
        <v>1039838.31</v>
      </c>
      <c r="D26" s="47">
        <v>19600</v>
      </c>
      <c r="E26" s="47">
        <v>419183.53</v>
      </c>
      <c r="F26" s="47">
        <v>335340</v>
      </c>
      <c r="G26" s="47">
        <v>83843.53</v>
      </c>
      <c r="H26" s="47">
        <v>0</v>
      </c>
      <c r="I26" s="47">
        <v>0</v>
      </c>
      <c r="J26" s="48">
        <v>0</v>
      </c>
      <c r="K26" s="39"/>
    </row>
    <row r="27" ht="12.75">
      <c r="A27" s="42"/>
    </row>
    <row r="28" ht="12.75">
      <c r="A28" s="42" t="s">
        <v>461</v>
      </c>
    </row>
    <row r="29" ht="12.75">
      <c r="A29" s="42" t="s">
        <v>462</v>
      </c>
    </row>
    <row r="30" ht="12.75">
      <c r="A30" s="42"/>
    </row>
    <row r="31" ht="12.75">
      <c r="A31" s="42"/>
    </row>
    <row r="32" ht="12.75">
      <c r="A32" s="42"/>
    </row>
    <row r="35" ht="15">
      <c r="A35" s="4" t="s">
        <v>24</v>
      </c>
    </row>
    <row r="36" ht="13.5" thickBot="1">
      <c r="J36" t="s">
        <v>76</v>
      </c>
    </row>
    <row r="37" spans="1:12" ht="14.25" thickBot="1" thickTop="1">
      <c r="A37" s="13" t="s">
        <v>2</v>
      </c>
      <c r="B37" s="6" t="s">
        <v>25</v>
      </c>
      <c r="C37" s="6" t="s">
        <v>26</v>
      </c>
      <c r="D37" s="6" t="s">
        <v>4</v>
      </c>
      <c r="E37" s="6" t="s">
        <v>5</v>
      </c>
      <c r="F37" s="6" t="s">
        <v>27</v>
      </c>
      <c r="G37" s="25" t="s">
        <v>28</v>
      </c>
      <c r="H37" s="25"/>
      <c r="I37" s="25"/>
      <c r="J37" s="9"/>
      <c r="K37" s="8" t="s">
        <v>29</v>
      </c>
      <c r="L37" s="9"/>
    </row>
    <row r="38" spans="1:12" ht="13.5" thickTop="1">
      <c r="A38" s="11"/>
      <c r="B38" s="12" t="s">
        <v>30</v>
      </c>
      <c r="C38" s="32" t="s">
        <v>31</v>
      </c>
      <c r="D38" s="12"/>
      <c r="E38" s="12" t="s">
        <v>61</v>
      </c>
      <c r="F38" s="32" t="s">
        <v>32</v>
      </c>
      <c r="G38" s="327" t="s">
        <v>33</v>
      </c>
      <c r="H38" s="321" t="s">
        <v>34</v>
      </c>
      <c r="I38" s="327" t="s">
        <v>35</v>
      </c>
      <c r="J38" s="6" t="s">
        <v>341</v>
      </c>
      <c r="K38" s="12" t="s">
        <v>14</v>
      </c>
      <c r="L38" s="13" t="s">
        <v>463</v>
      </c>
    </row>
    <row r="39" spans="1:12" ht="13.5" thickBot="1">
      <c r="A39" s="14"/>
      <c r="B39" s="14"/>
      <c r="C39" s="14"/>
      <c r="D39" s="15"/>
      <c r="E39" s="33" t="s">
        <v>36</v>
      </c>
      <c r="F39" s="15" t="s">
        <v>37</v>
      </c>
      <c r="G39" s="27"/>
      <c r="H39" s="328"/>
      <c r="I39" s="329" t="s">
        <v>38</v>
      </c>
      <c r="J39" s="15" t="s">
        <v>464</v>
      </c>
      <c r="K39" s="15">
        <v>2005</v>
      </c>
      <c r="L39" s="15" t="s">
        <v>21</v>
      </c>
    </row>
    <row r="40" spans="1:12" ht="16.5" customHeight="1" thickBot="1" thickTop="1">
      <c r="A40" s="46" t="s">
        <v>442</v>
      </c>
      <c r="B40" s="47">
        <v>7103652.26</v>
      </c>
      <c r="C40" s="47">
        <v>19103000</v>
      </c>
      <c r="D40" s="47">
        <v>26206652.26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21">
        <v>0</v>
      </c>
      <c r="L40" s="23">
        <v>0</v>
      </c>
    </row>
    <row r="41" spans="1:12" ht="16.5" customHeight="1" thickBot="1">
      <c r="A41" s="46" t="s">
        <v>443</v>
      </c>
      <c r="B41" s="47">
        <v>13660207.49</v>
      </c>
      <c r="C41" s="47">
        <v>36311000</v>
      </c>
      <c r="D41" s="47">
        <v>49866443.85</v>
      </c>
      <c r="E41" s="47">
        <v>104763.64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21">
        <v>0</v>
      </c>
      <c r="L41" s="23">
        <v>0</v>
      </c>
    </row>
    <row r="42" spans="1:12" ht="16.5" customHeight="1" thickBot="1">
      <c r="A42" s="46" t="s">
        <v>444</v>
      </c>
      <c r="B42" s="47">
        <v>27154432.71</v>
      </c>
      <c r="C42" s="47">
        <v>63604000</v>
      </c>
      <c r="D42" s="47">
        <v>94789721.26</v>
      </c>
      <c r="E42" s="47">
        <v>-4031288.55</v>
      </c>
      <c r="F42" s="47">
        <v>0</v>
      </c>
      <c r="G42" s="47">
        <v>2882366.7</v>
      </c>
      <c r="H42" s="47">
        <v>1148921.85</v>
      </c>
      <c r="I42" s="47">
        <v>0</v>
      </c>
      <c r="J42" s="47">
        <v>0</v>
      </c>
      <c r="K42" s="21">
        <v>0</v>
      </c>
      <c r="L42" s="23">
        <v>0</v>
      </c>
    </row>
    <row r="43" spans="1:12" ht="16.5" customHeight="1" thickBot="1">
      <c r="A43" s="46" t="s">
        <v>445</v>
      </c>
      <c r="B43" s="47">
        <v>6008851.71</v>
      </c>
      <c r="C43" s="47">
        <v>18339000</v>
      </c>
      <c r="D43" s="47">
        <v>24791269.06</v>
      </c>
      <c r="E43" s="47">
        <v>-443417.35</v>
      </c>
      <c r="F43" s="47">
        <v>0</v>
      </c>
      <c r="G43" s="47">
        <v>24831.42</v>
      </c>
      <c r="H43" s="47">
        <v>419035.93</v>
      </c>
      <c r="I43" s="47">
        <v>0</v>
      </c>
      <c r="J43" s="47">
        <v>0</v>
      </c>
      <c r="K43" s="21">
        <v>0</v>
      </c>
      <c r="L43" s="23">
        <v>0</v>
      </c>
    </row>
    <row r="44" spans="1:12" ht="16.5" customHeight="1" thickBot="1">
      <c r="A44" s="46" t="s">
        <v>446</v>
      </c>
      <c r="B44" s="47">
        <v>5734043.51</v>
      </c>
      <c r="C44" s="47">
        <v>12087000</v>
      </c>
      <c r="D44" s="47">
        <v>18050640.67</v>
      </c>
      <c r="E44" s="47">
        <v>-229597.16</v>
      </c>
      <c r="F44" s="47">
        <v>0</v>
      </c>
      <c r="G44" s="330">
        <v>84701.03</v>
      </c>
      <c r="H44" s="47">
        <v>146445.13</v>
      </c>
      <c r="I44" s="47">
        <v>0</v>
      </c>
      <c r="J44" s="47">
        <v>0</v>
      </c>
      <c r="K44" s="21">
        <v>0</v>
      </c>
      <c r="L44" s="23">
        <v>0</v>
      </c>
    </row>
    <row r="45" spans="1:12" ht="16.5" customHeight="1" thickBot="1">
      <c r="A45" s="46" t="s">
        <v>447</v>
      </c>
      <c r="B45" s="47">
        <v>11058215.38</v>
      </c>
      <c r="C45" s="47">
        <v>20507000</v>
      </c>
      <c r="D45" s="47">
        <v>31620312.57</v>
      </c>
      <c r="E45" s="47">
        <v>-55097.19</v>
      </c>
      <c r="F45" s="47">
        <v>0</v>
      </c>
      <c r="G45" s="47">
        <v>51165.19</v>
      </c>
      <c r="H45" s="47">
        <v>0</v>
      </c>
      <c r="I45" s="47">
        <v>0</v>
      </c>
      <c r="J45" s="47">
        <v>3500</v>
      </c>
      <c r="K45" s="21">
        <v>0</v>
      </c>
      <c r="L45" s="23">
        <v>0</v>
      </c>
    </row>
    <row r="46" spans="1:12" ht="16.5" customHeight="1" thickBot="1">
      <c r="A46" s="46" t="s">
        <v>448</v>
      </c>
      <c r="B46" s="47">
        <v>16928095.38</v>
      </c>
      <c r="C46" s="47">
        <v>73605000</v>
      </c>
      <c r="D46" s="47">
        <v>90524910.8</v>
      </c>
      <c r="E46" s="47">
        <v>8184.58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21">
        <v>0</v>
      </c>
      <c r="L46" s="23">
        <v>0</v>
      </c>
    </row>
    <row r="47" spans="1:12" ht="16.5" customHeight="1" thickBot="1">
      <c r="A47" s="46" t="s">
        <v>449</v>
      </c>
      <c r="B47" s="47">
        <v>19287615.47</v>
      </c>
      <c r="C47" s="47">
        <v>52645400</v>
      </c>
      <c r="D47" s="47">
        <v>72689379.07</v>
      </c>
      <c r="E47" s="47">
        <v>-756363.6</v>
      </c>
      <c r="F47" s="47">
        <v>0</v>
      </c>
      <c r="G47" s="47">
        <v>417681.39</v>
      </c>
      <c r="H47" s="47">
        <v>138682.21</v>
      </c>
      <c r="I47" s="47">
        <v>0</v>
      </c>
      <c r="J47" s="47">
        <v>200000</v>
      </c>
      <c r="K47" s="21">
        <v>0</v>
      </c>
      <c r="L47" s="23">
        <v>0</v>
      </c>
    </row>
    <row r="48" spans="1:12" ht="16.5" customHeight="1" thickBot="1">
      <c r="A48" s="46" t="s">
        <v>450</v>
      </c>
      <c r="B48" s="47">
        <v>14335331.49</v>
      </c>
      <c r="C48" s="47">
        <v>42297000</v>
      </c>
      <c r="D48" s="47">
        <v>55695009.13</v>
      </c>
      <c r="E48" s="47">
        <v>937322.36</v>
      </c>
      <c r="F48" s="47">
        <v>21285.16</v>
      </c>
      <c r="G48" s="47">
        <v>0</v>
      </c>
      <c r="H48" s="47">
        <v>0</v>
      </c>
      <c r="I48" s="47">
        <v>0</v>
      </c>
      <c r="J48" s="47">
        <v>0</v>
      </c>
      <c r="K48" s="21">
        <v>0</v>
      </c>
      <c r="L48" s="23">
        <v>0</v>
      </c>
    </row>
    <row r="49" spans="1:12" ht="16.5" customHeight="1" thickBot="1">
      <c r="A49" s="46" t="s">
        <v>451</v>
      </c>
      <c r="B49" s="47">
        <v>4690326.79</v>
      </c>
      <c r="C49" s="47" t="s">
        <v>465</v>
      </c>
      <c r="D49" s="47">
        <v>28453327.99</v>
      </c>
      <c r="E49" s="47">
        <v>-688943.2</v>
      </c>
      <c r="F49" s="47">
        <v>0</v>
      </c>
      <c r="G49" s="47">
        <v>265381.94</v>
      </c>
      <c r="H49" s="47">
        <v>421561.26</v>
      </c>
      <c r="I49" s="47">
        <v>0</v>
      </c>
      <c r="J49" s="47">
        <v>2000</v>
      </c>
      <c r="K49" s="21">
        <v>0</v>
      </c>
      <c r="L49" s="23">
        <v>0</v>
      </c>
    </row>
    <row r="50" spans="1:12" ht="16.5" customHeight="1" thickBot="1">
      <c r="A50" s="46" t="s">
        <v>452</v>
      </c>
      <c r="B50" s="47">
        <v>30790586.56</v>
      </c>
      <c r="C50" s="47">
        <v>72482000</v>
      </c>
      <c r="D50" s="47">
        <v>106549462.37</v>
      </c>
      <c r="E50" s="47">
        <v>-3276875.81</v>
      </c>
      <c r="F50" s="47">
        <v>0</v>
      </c>
      <c r="G50" s="47">
        <v>929806.48</v>
      </c>
      <c r="H50" s="47">
        <v>1060100.59</v>
      </c>
      <c r="I50" s="47">
        <v>1201968.74</v>
      </c>
      <c r="J50" s="47">
        <v>85000</v>
      </c>
      <c r="K50" s="21">
        <v>0</v>
      </c>
      <c r="L50" s="23">
        <v>0</v>
      </c>
    </row>
    <row r="51" spans="1:12" ht="16.5" customHeight="1" thickBot="1">
      <c r="A51" s="46" t="s">
        <v>453</v>
      </c>
      <c r="B51" s="47">
        <v>5872925.83</v>
      </c>
      <c r="C51" s="47">
        <v>22298000</v>
      </c>
      <c r="D51" s="47">
        <v>28375704.05</v>
      </c>
      <c r="E51" s="47">
        <v>-204778.22</v>
      </c>
      <c r="F51" s="47">
        <v>0</v>
      </c>
      <c r="G51" s="47">
        <v>204778.22</v>
      </c>
      <c r="H51" s="47">
        <v>0</v>
      </c>
      <c r="I51" s="47">
        <v>0</v>
      </c>
      <c r="J51" s="47">
        <v>0</v>
      </c>
      <c r="K51" s="21">
        <v>0</v>
      </c>
      <c r="L51" s="23">
        <v>0</v>
      </c>
    </row>
    <row r="52" spans="1:12" ht="16.5" customHeight="1" thickBot="1">
      <c r="A52" s="46" t="s">
        <v>454</v>
      </c>
      <c r="B52" s="47">
        <v>20882887.7</v>
      </c>
      <c r="C52" s="47">
        <v>58310000</v>
      </c>
      <c r="D52" s="47">
        <v>79188825.69</v>
      </c>
      <c r="E52" s="47">
        <v>4062.01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21">
        <v>0</v>
      </c>
      <c r="L52" s="23">
        <v>0</v>
      </c>
    </row>
    <row r="53" spans="1:12" ht="16.5" customHeight="1" thickBot="1">
      <c r="A53" s="46" t="s">
        <v>455</v>
      </c>
      <c r="B53" s="47">
        <v>23381538.44</v>
      </c>
      <c r="C53" s="47">
        <v>46027162</v>
      </c>
      <c r="D53" s="47">
        <v>69508430.09</v>
      </c>
      <c r="E53" s="47">
        <v>-99729.65</v>
      </c>
      <c r="F53" s="47">
        <v>0</v>
      </c>
      <c r="G53" s="47">
        <v>99729.65</v>
      </c>
      <c r="H53" s="47">
        <v>0</v>
      </c>
      <c r="I53" s="47">
        <v>0</v>
      </c>
      <c r="J53" s="47">
        <v>0</v>
      </c>
      <c r="K53" s="21">
        <v>0</v>
      </c>
      <c r="L53" s="23">
        <v>0</v>
      </c>
    </row>
    <row r="54" spans="1:12" ht="16.5" customHeight="1" thickBot="1">
      <c r="A54" s="46" t="s">
        <v>457</v>
      </c>
      <c r="B54" s="47">
        <v>989367.57</v>
      </c>
      <c r="C54" s="47">
        <v>24553000</v>
      </c>
      <c r="D54" s="47">
        <v>26285111.79</v>
      </c>
      <c r="E54" s="47">
        <v>-742744.22</v>
      </c>
      <c r="F54" s="47">
        <v>0</v>
      </c>
      <c r="G54" s="47">
        <v>742744.22</v>
      </c>
      <c r="H54" s="47">
        <v>0</v>
      </c>
      <c r="I54" s="47">
        <v>0</v>
      </c>
      <c r="J54" s="47">
        <v>0</v>
      </c>
      <c r="K54" s="21">
        <v>0</v>
      </c>
      <c r="L54" s="23">
        <v>0</v>
      </c>
    </row>
    <row r="55" spans="1:12" ht="16.5" customHeight="1" thickBot="1">
      <c r="A55" s="46" t="s">
        <v>458</v>
      </c>
      <c r="B55" s="47">
        <v>53727938.93</v>
      </c>
      <c r="C55" s="47">
        <v>20169933.4</v>
      </c>
      <c r="D55" s="47">
        <v>72232638.78</v>
      </c>
      <c r="E55" s="47">
        <v>1665233.55</v>
      </c>
      <c r="F55" s="270" t="s">
        <v>466</v>
      </c>
      <c r="G55" s="47">
        <v>0</v>
      </c>
      <c r="H55" s="47">
        <v>0</v>
      </c>
      <c r="I55" s="47">
        <v>0</v>
      </c>
      <c r="J55" s="47">
        <v>0</v>
      </c>
      <c r="K55" s="21">
        <v>0</v>
      </c>
      <c r="L55" s="23">
        <v>0</v>
      </c>
    </row>
    <row r="56" spans="1:12" ht="16.5" customHeight="1" thickBot="1">
      <c r="A56" s="50" t="s">
        <v>460</v>
      </c>
      <c r="B56" s="55">
        <v>22043988.49</v>
      </c>
      <c r="C56" s="55" t="s">
        <v>467</v>
      </c>
      <c r="D56" s="55">
        <v>223896263.33</v>
      </c>
      <c r="E56" s="55">
        <v>3362725.16</v>
      </c>
      <c r="F56" s="55">
        <v>58378.84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6">
        <v>0</v>
      </c>
    </row>
    <row r="57" ht="13.5" thickTop="1">
      <c r="A57" s="42"/>
    </row>
    <row r="58" ht="12.75">
      <c r="A58" s="42" t="s">
        <v>468</v>
      </c>
    </row>
    <row r="59" ht="12.75">
      <c r="A59" s="42" t="s">
        <v>469</v>
      </c>
    </row>
    <row r="60" ht="12.75">
      <c r="A60" s="42" t="s">
        <v>470</v>
      </c>
    </row>
    <row r="61" ht="12.75">
      <c r="A61" s="42"/>
    </row>
    <row r="68" ht="13.5" thickBot="1">
      <c r="J68" t="s">
        <v>76</v>
      </c>
    </row>
    <row r="69" spans="1:13" ht="14.25" thickBot="1" thickTop="1">
      <c r="A69" s="13" t="s">
        <v>2</v>
      </c>
      <c r="B69" s="13" t="s">
        <v>39</v>
      </c>
      <c r="C69" s="8" t="s">
        <v>40</v>
      </c>
      <c r="D69" s="9"/>
      <c r="E69" s="13" t="s">
        <v>41</v>
      </c>
      <c r="F69" s="331" t="s">
        <v>41</v>
      </c>
      <c r="G69" s="13" t="s">
        <v>471</v>
      </c>
      <c r="H69" s="31" t="s">
        <v>66</v>
      </c>
      <c r="I69" s="31" t="s">
        <v>41</v>
      </c>
      <c r="J69" s="31" t="s">
        <v>44</v>
      </c>
      <c r="K69" s="31" t="s">
        <v>45</v>
      </c>
      <c r="L69" s="41"/>
      <c r="M69" s="38"/>
    </row>
    <row r="70" spans="1:13" ht="13.5" thickTop="1">
      <c r="A70" s="11"/>
      <c r="B70" s="11" t="s">
        <v>46</v>
      </c>
      <c r="C70" s="13" t="s">
        <v>47</v>
      </c>
      <c r="D70" s="13" t="s">
        <v>48</v>
      </c>
      <c r="E70" s="11" t="s">
        <v>93</v>
      </c>
      <c r="F70" s="332" t="s">
        <v>472</v>
      </c>
      <c r="G70" s="11" t="s">
        <v>32</v>
      </c>
      <c r="H70" s="32" t="s">
        <v>411</v>
      </c>
      <c r="I70" s="32" t="s">
        <v>52</v>
      </c>
      <c r="J70" s="12" t="s">
        <v>53</v>
      </c>
      <c r="K70" s="32" t="s">
        <v>473</v>
      </c>
      <c r="L70" s="41"/>
      <c r="M70" s="38"/>
    </row>
    <row r="71" spans="1:13" ht="13.5" thickBot="1">
      <c r="A71" s="14"/>
      <c r="B71" s="14"/>
      <c r="C71" s="14" t="s">
        <v>55</v>
      </c>
      <c r="D71" s="14" t="s">
        <v>56</v>
      </c>
      <c r="E71" s="14" t="s">
        <v>474</v>
      </c>
      <c r="F71" s="14"/>
      <c r="G71" s="14" t="s">
        <v>37</v>
      </c>
      <c r="H71" s="15"/>
      <c r="I71" s="15"/>
      <c r="J71" s="14"/>
      <c r="K71" s="33" t="s">
        <v>475</v>
      </c>
      <c r="L71" s="41"/>
      <c r="M71" s="38"/>
    </row>
    <row r="72" spans="1:13" ht="16.5" customHeight="1" thickBot="1" thickTop="1">
      <c r="A72" s="46" t="s">
        <v>442</v>
      </c>
      <c r="B72" s="47">
        <v>0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8">
        <v>0</v>
      </c>
      <c r="L72" s="39"/>
      <c r="M72" s="39"/>
    </row>
    <row r="73" spans="1:13" ht="16.5" customHeight="1" thickBot="1">
      <c r="A73" s="46" t="s">
        <v>443</v>
      </c>
      <c r="B73" s="47">
        <v>104763.64</v>
      </c>
      <c r="C73" s="47">
        <v>0</v>
      </c>
      <c r="D73" s="47">
        <v>0</v>
      </c>
      <c r="E73" s="47">
        <v>104763.64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8">
        <v>104763.64</v>
      </c>
      <c r="L73" s="39"/>
      <c r="M73" s="39"/>
    </row>
    <row r="74" spans="1:13" ht="16.5" customHeight="1" thickBot="1">
      <c r="A74" s="46" t="s">
        <v>444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8">
        <v>0</v>
      </c>
      <c r="L74" s="39"/>
      <c r="M74" s="39"/>
    </row>
    <row r="75" spans="1:13" ht="16.5" customHeight="1" thickBot="1">
      <c r="A75" s="46" t="s">
        <v>445</v>
      </c>
      <c r="B75" s="47">
        <v>0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8">
        <v>0</v>
      </c>
      <c r="L75" s="39"/>
      <c r="M75" s="39"/>
    </row>
    <row r="76" spans="1:13" ht="16.5" customHeight="1" thickBot="1">
      <c r="A76" s="46" t="s">
        <v>446</v>
      </c>
      <c r="B76" s="47">
        <v>0</v>
      </c>
      <c r="C76" s="47">
        <v>0</v>
      </c>
      <c r="D76" s="47">
        <v>-1549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8">
        <v>0</v>
      </c>
      <c r="L76" s="39"/>
      <c r="M76" s="39"/>
    </row>
    <row r="77" spans="1:13" ht="16.5" customHeight="1" thickBot="1">
      <c r="A77" s="46" t="s">
        <v>447</v>
      </c>
      <c r="B77" s="47">
        <v>0</v>
      </c>
      <c r="C77" s="47">
        <v>0</v>
      </c>
      <c r="D77" s="47">
        <v>432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8">
        <v>0</v>
      </c>
      <c r="L77" s="39"/>
      <c r="M77" s="39"/>
    </row>
    <row r="78" spans="1:13" ht="16.5" customHeight="1" thickBot="1">
      <c r="A78" s="46" t="s">
        <v>448</v>
      </c>
      <c r="B78" s="47">
        <v>8184.58</v>
      </c>
      <c r="C78" s="47">
        <v>8184.58</v>
      </c>
      <c r="D78" s="47">
        <v>0</v>
      </c>
      <c r="E78" s="47" t="s">
        <v>476</v>
      </c>
      <c r="F78" s="47">
        <v>8184.58</v>
      </c>
      <c r="G78" s="47">
        <v>0</v>
      </c>
      <c r="H78" s="47">
        <v>0</v>
      </c>
      <c r="I78" s="47">
        <v>0</v>
      </c>
      <c r="J78" s="47">
        <v>0</v>
      </c>
      <c r="K78" s="48">
        <v>26684.58</v>
      </c>
      <c r="L78" s="39"/>
      <c r="M78" s="39"/>
    </row>
    <row r="79" spans="1:13" ht="16.5" customHeight="1" thickBot="1">
      <c r="A79" s="46" t="s">
        <v>449</v>
      </c>
      <c r="B79" s="47">
        <v>0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8">
        <v>0</v>
      </c>
      <c r="L79" s="39"/>
      <c r="M79" s="39"/>
    </row>
    <row r="80" spans="1:13" ht="16.5" customHeight="1" thickBot="1">
      <c r="A80" s="46" t="s">
        <v>450</v>
      </c>
      <c r="B80" s="47">
        <v>916037.2</v>
      </c>
      <c r="C80" s="47">
        <v>48579</v>
      </c>
      <c r="D80" s="47">
        <v>0</v>
      </c>
      <c r="E80" s="47">
        <v>867458.2</v>
      </c>
      <c r="F80" s="47">
        <v>48579</v>
      </c>
      <c r="G80" s="47">
        <v>21285.16</v>
      </c>
      <c r="H80" s="47">
        <v>0</v>
      </c>
      <c r="I80" s="47">
        <v>0</v>
      </c>
      <c r="J80" s="47">
        <v>0</v>
      </c>
      <c r="K80" s="48">
        <v>937322.36</v>
      </c>
      <c r="L80" s="39"/>
      <c r="M80" s="39"/>
    </row>
    <row r="81" spans="1:13" ht="16.5" customHeight="1" thickBot="1">
      <c r="A81" s="46" t="s">
        <v>451</v>
      </c>
      <c r="B81" s="47">
        <v>0</v>
      </c>
      <c r="C81" s="47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8">
        <v>0</v>
      </c>
      <c r="L81" s="39"/>
      <c r="M81" s="39"/>
    </row>
    <row r="82" spans="1:13" ht="16.5" customHeight="1" thickBot="1">
      <c r="A82" s="46" t="s">
        <v>452</v>
      </c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47">
        <v>-1201968.74</v>
      </c>
      <c r="I82" s="47">
        <v>0</v>
      </c>
      <c r="J82" s="47">
        <v>0</v>
      </c>
      <c r="K82" s="48">
        <v>-1201968.74</v>
      </c>
      <c r="L82" s="39"/>
      <c r="M82" s="39"/>
    </row>
    <row r="83" spans="1:13" ht="16.5" customHeight="1" thickBot="1">
      <c r="A83" s="46" t="s">
        <v>453</v>
      </c>
      <c r="B83" s="47">
        <v>0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8">
        <v>0</v>
      </c>
      <c r="L83" s="39"/>
      <c r="M83" s="39"/>
    </row>
    <row r="84" spans="1:13" ht="16.5" customHeight="1" thickBot="1">
      <c r="A84" s="46" t="s">
        <v>454</v>
      </c>
      <c r="B84" s="47">
        <v>4062.01</v>
      </c>
      <c r="C84" s="47">
        <v>0</v>
      </c>
      <c r="D84" s="47">
        <v>0</v>
      </c>
      <c r="E84" s="47">
        <v>4062.01</v>
      </c>
      <c r="F84" s="47">
        <v>0</v>
      </c>
      <c r="G84" s="47">
        <v>0</v>
      </c>
      <c r="H84" s="47">
        <v>0</v>
      </c>
      <c r="I84" s="47">
        <v>0</v>
      </c>
      <c r="J84" s="47">
        <v>21462</v>
      </c>
      <c r="K84" s="48">
        <v>25524.01</v>
      </c>
      <c r="L84" s="39"/>
      <c r="M84" s="39"/>
    </row>
    <row r="85" spans="1:13" ht="16.5" customHeight="1" thickBot="1">
      <c r="A85" s="46" t="s">
        <v>455</v>
      </c>
      <c r="B85" s="47">
        <v>0</v>
      </c>
      <c r="C85" s="47">
        <v>0</v>
      </c>
      <c r="D85" s="47">
        <v>0</v>
      </c>
      <c r="E85" s="47">
        <v>0</v>
      </c>
      <c r="F85" s="47">
        <v>60435.34</v>
      </c>
      <c r="G85" s="47">
        <v>0</v>
      </c>
      <c r="H85" s="47">
        <v>0</v>
      </c>
      <c r="I85" s="47">
        <v>0</v>
      </c>
      <c r="J85" s="47">
        <v>1422.72</v>
      </c>
      <c r="K85" s="48">
        <v>61858.06</v>
      </c>
      <c r="L85" s="39"/>
      <c r="M85" s="39"/>
    </row>
    <row r="86" spans="1:13" ht="16.5" customHeight="1" thickBot="1">
      <c r="A86" s="46" t="s">
        <v>457</v>
      </c>
      <c r="B86" s="47">
        <v>0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8">
        <v>0</v>
      </c>
      <c r="L86" s="39"/>
      <c r="M86" s="39"/>
    </row>
    <row r="87" spans="1:13" ht="16.5" customHeight="1" thickBot="1">
      <c r="A87" s="46" t="s">
        <v>458</v>
      </c>
      <c r="B87" s="47">
        <v>506884.95</v>
      </c>
      <c r="C87" s="47">
        <v>0</v>
      </c>
      <c r="D87" s="47">
        <v>0</v>
      </c>
      <c r="E87" s="47">
        <v>506884.95</v>
      </c>
      <c r="F87" s="47">
        <v>0</v>
      </c>
      <c r="G87" s="47">
        <v>203.94</v>
      </c>
      <c r="H87" s="47">
        <v>0</v>
      </c>
      <c r="I87" s="47">
        <v>0</v>
      </c>
      <c r="J87" s="47">
        <v>109618.19</v>
      </c>
      <c r="K87" s="48">
        <v>616707.08</v>
      </c>
      <c r="L87" s="39"/>
      <c r="M87" s="39"/>
    </row>
    <row r="88" spans="1:13" ht="16.5" customHeight="1" thickBot="1">
      <c r="A88" s="333" t="s">
        <v>460</v>
      </c>
      <c r="B88" s="47">
        <v>3304346.32</v>
      </c>
      <c r="C88" s="47">
        <v>0</v>
      </c>
      <c r="D88" s="47">
        <v>0</v>
      </c>
      <c r="E88" s="47" t="s">
        <v>477</v>
      </c>
      <c r="F88" s="47" t="s">
        <v>478</v>
      </c>
      <c r="G88" s="47">
        <v>58378.84</v>
      </c>
      <c r="H88" s="47">
        <v>0</v>
      </c>
      <c r="I88" s="47">
        <v>0</v>
      </c>
      <c r="J88" s="47">
        <v>0</v>
      </c>
      <c r="K88" s="48">
        <v>3882736.16</v>
      </c>
      <c r="L88" s="39"/>
      <c r="M88" s="39"/>
    </row>
    <row r="89" spans="1:13" ht="16.5" customHeight="1" thickBot="1">
      <c r="A89" s="334" t="s">
        <v>479</v>
      </c>
      <c r="B89" s="335"/>
      <c r="C89" s="335"/>
      <c r="D89" s="335"/>
      <c r="E89" s="336">
        <v>4835565.12</v>
      </c>
      <c r="F89" s="337">
        <v>607659.92</v>
      </c>
      <c r="G89" s="338">
        <v>79867.94</v>
      </c>
      <c r="H89" s="337">
        <v>-1201968.74</v>
      </c>
      <c r="I89" s="339">
        <v>0</v>
      </c>
      <c r="J89" s="338">
        <v>132502.91</v>
      </c>
      <c r="K89" s="340">
        <f>SUM(K72:K88)</f>
        <v>4453627.15</v>
      </c>
      <c r="L89" s="341"/>
      <c r="M89" s="341"/>
    </row>
    <row r="90" ht="13.5" thickTop="1"/>
    <row r="91" ht="12.75">
      <c r="A91" s="42" t="s">
        <v>480</v>
      </c>
    </row>
    <row r="92" ht="12.75">
      <c r="A92" s="42" t="s">
        <v>481</v>
      </c>
    </row>
    <row r="93" ht="12.75">
      <c r="A93" s="42"/>
    </row>
    <row r="96" spans="1:12" ht="18">
      <c r="A96" s="342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ht="12.75">
      <c r="A98" s="38"/>
      <c r="B98" s="326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12" ht="12.75">
      <c r="A99" s="38"/>
      <c r="B99" s="326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ht="12.75">
      <c r="A100" s="38"/>
      <c r="B100" s="326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E27" sqref="E27"/>
    </sheetView>
  </sheetViews>
  <sheetFormatPr defaultColWidth="9.00390625" defaultRowHeight="12.75"/>
  <cols>
    <col min="1" max="1" width="18.375" style="0" customWidth="1"/>
    <col min="2" max="2" width="12.625" style="0" customWidth="1"/>
    <col min="3" max="3" width="13.375" style="0" customWidth="1"/>
    <col min="4" max="4" width="12.75390625" style="0" customWidth="1"/>
    <col min="5" max="5" width="12.875" style="0" customWidth="1"/>
    <col min="6" max="6" width="10.875" style="0" customWidth="1"/>
    <col min="7" max="7" width="12.75390625" style="0" customWidth="1"/>
    <col min="8" max="8" width="9.25390625" style="0" customWidth="1"/>
    <col min="9" max="9" width="11.625" style="0" customWidth="1"/>
    <col min="10" max="10" width="12.75390625" style="0" customWidth="1"/>
    <col min="11" max="11" width="12.875" style="0" customWidth="1"/>
    <col min="12" max="12" width="12.125" style="0" customWidth="1"/>
  </cols>
  <sheetData>
    <row r="1" spans="1:2" s="343" customFormat="1" ht="18">
      <c r="A1" s="1" t="s">
        <v>482</v>
      </c>
      <c r="B1" s="1"/>
    </row>
    <row r="3" ht="18">
      <c r="A3" s="2" t="s">
        <v>73</v>
      </c>
    </row>
    <row r="4" ht="18">
      <c r="A4" s="2"/>
    </row>
    <row r="6" ht="15">
      <c r="A6" s="4" t="s">
        <v>1</v>
      </c>
    </row>
    <row r="7" ht="13.5" thickBot="1">
      <c r="I7" t="s">
        <v>75</v>
      </c>
    </row>
    <row r="8" spans="1:10" ht="14.25" thickBot="1" thickTop="1">
      <c r="A8" s="5" t="s">
        <v>2</v>
      </c>
      <c r="B8" s="6" t="s">
        <v>3</v>
      </c>
      <c r="C8" s="6" t="s">
        <v>4</v>
      </c>
      <c r="D8" s="6" t="s">
        <v>5</v>
      </c>
      <c r="E8" s="7" t="s">
        <v>6</v>
      </c>
      <c r="F8" s="8" t="s">
        <v>7</v>
      </c>
      <c r="G8" s="25"/>
      <c r="H8" s="53"/>
      <c r="I8" s="6" t="s">
        <v>8</v>
      </c>
      <c r="J8" s="13" t="s">
        <v>389</v>
      </c>
    </row>
    <row r="9" spans="1:10" ht="13.5" thickTop="1">
      <c r="A9" s="11"/>
      <c r="B9" s="11"/>
      <c r="C9" s="11"/>
      <c r="D9" s="12" t="s">
        <v>10</v>
      </c>
      <c r="E9" s="12" t="s">
        <v>11</v>
      </c>
      <c r="F9" s="6" t="s">
        <v>12</v>
      </c>
      <c r="G9" s="6" t="s">
        <v>12</v>
      </c>
      <c r="H9" s="12" t="s">
        <v>48</v>
      </c>
      <c r="I9" s="12" t="s">
        <v>13</v>
      </c>
      <c r="J9" s="12" t="s">
        <v>72</v>
      </c>
    </row>
    <row r="10" spans="1:10" ht="13.5" thickBot="1">
      <c r="A10" s="14"/>
      <c r="B10" s="14"/>
      <c r="C10" s="14"/>
      <c r="D10" s="15" t="s">
        <v>17</v>
      </c>
      <c r="E10" s="15" t="s">
        <v>483</v>
      </c>
      <c r="F10" s="15" t="s">
        <v>18</v>
      </c>
      <c r="G10" s="15" t="s">
        <v>19</v>
      </c>
      <c r="H10" s="15" t="s">
        <v>56</v>
      </c>
      <c r="I10" s="15" t="s">
        <v>20</v>
      </c>
      <c r="J10" s="15">
        <v>2005</v>
      </c>
    </row>
    <row r="11" spans="1:11" ht="15" customHeight="1" thickBot="1" thickTop="1">
      <c r="A11" s="28" t="s">
        <v>484</v>
      </c>
      <c r="B11" s="344">
        <v>14973188.64</v>
      </c>
      <c r="C11" s="344">
        <v>11928844.4</v>
      </c>
      <c r="D11" s="344">
        <v>2445024.24</v>
      </c>
      <c r="E11" s="344">
        <v>0</v>
      </c>
      <c r="F11" s="344">
        <v>140000</v>
      </c>
      <c r="G11" s="344">
        <v>539745.55</v>
      </c>
      <c r="H11" s="344">
        <v>0</v>
      </c>
      <c r="I11" s="344">
        <v>1765278.69</v>
      </c>
      <c r="J11" s="345">
        <v>0</v>
      </c>
      <c r="K11" s="346"/>
    </row>
    <row r="12" spans="2:11" ht="12.75">
      <c r="B12" s="346"/>
      <c r="C12" s="346"/>
      <c r="D12" s="346"/>
      <c r="E12" s="346"/>
      <c r="F12" s="346"/>
      <c r="G12" s="346"/>
      <c r="H12" s="346"/>
      <c r="I12" s="346"/>
      <c r="J12" s="346"/>
      <c r="K12" s="346"/>
    </row>
    <row r="13" spans="2:11" ht="12.75">
      <c r="B13" s="346"/>
      <c r="C13" s="346"/>
      <c r="D13" s="346"/>
      <c r="E13" s="346"/>
      <c r="F13" s="346"/>
      <c r="G13" s="346"/>
      <c r="H13" s="346"/>
      <c r="I13" s="346"/>
      <c r="J13" s="346"/>
      <c r="K13" s="346"/>
    </row>
    <row r="14" spans="1:11" ht="15">
      <c r="A14" s="4" t="s">
        <v>24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</row>
    <row r="15" spans="2:11" ht="13.5" thickBot="1">
      <c r="B15" s="346"/>
      <c r="C15" s="346"/>
      <c r="D15" s="346"/>
      <c r="E15" s="346"/>
      <c r="F15" s="346"/>
      <c r="G15" s="346"/>
      <c r="H15" s="346"/>
      <c r="I15" s="346" t="s">
        <v>75</v>
      </c>
      <c r="J15" s="346"/>
      <c r="K15" s="346"/>
    </row>
    <row r="16" spans="1:11" ht="14.25" thickBot="1" thickTop="1">
      <c r="A16" s="13" t="s">
        <v>2</v>
      </c>
      <c r="B16" s="347" t="s">
        <v>25</v>
      </c>
      <c r="C16" s="347" t="s">
        <v>26</v>
      </c>
      <c r="D16" s="347" t="s">
        <v>4</v>
      </c>
      <c r="E16" s="347" t="s">
        <v>5</v>
      </c>
      <c r="F16" s="348" t="s">
        <v>27</v>
      </c>
      <c r="G16" s="349" t="s">
        <v>28</v>
      </c>
      <c r="H16" s="350"/>
      <c r="I16" s="350"/>
      <c r="J16" s="350"/>
      <c r="K16" s="351" t="s">
        <v>389</v>
      </c>
    </row>
    <row r="17" spans="1:11" ht="13.5" thickTop="1">
      <c r="A17" s="11"/>
      <c r="B17" s="352" t="s">
        <v>30</v>
      </c>
      <c r="C17" s="353" t="s">
        <v>31</v>
      </c>
      <c r="D17" s="352"/>
      <c r="E17" s="352" t="s">
        <v>61</v>
      </c>
      <c r="F17" s="352" t="s">
        <v>32</v>
      </c>
      <c r="G17" s="347" t="s">
        <v>33</v>
      </c>
      <c r="H17" s="347" t="s">
        <v>34</v>
      </c>
      <c r="I17" s="347" t="s">
        <v>35</v>
      </c>
      <c r="J17" s="352" t="s">
        <v>485</v>
      </c>
      <c r="K17" s="354" t="s">
        <v>72</v>
      </c>
    </row>
    <row r="18" spans="1:11" ht="13.5" thickBot="1">
      <c r="A18" s="14"/>
      <c r="B18" s="355"/>
      <c r="C18" s="355"/>
      <c r="D18" s="356"/>
      <c r="E18" s="355" t="s">
        <v>36</v>
      </c>
      <c r="F18" s="356" t="s">
        <v>37</v>
      </c>
      <c r="G18" s="357"/>
      <c r="H18" s="356"/>
      <c r="I18" s="356" t="s">
        <v>486</v>
      </c>
      <c r="J18" s="356" t="s">
        <v>342</v>
      </c>
      <c r="K18" s="358">
        <v>2005</v>
      </c>
    </row>
    <row r="19" spans="1:12" ht="15" customHeight="1" thickBot="1" thickTop="1">
      <c r="A19" s="28" t="s">
        <v>484</v>
      </c>
      <c r="B19" s="344">
        <v>91609.61</v>
      </c>
      <c r="C19" s="344">
        <v>31207000</v>
      </c>
      <c r="D19" s="344">
        <v>33664728.7</v>
      </c>
      <c r="E19" s="344">
        <v>-2366119.09</v>
      </c>
      <c r="F19" s="344">
        <v>0</v>
      </c>
      <c r="G19" s="344">
        <v>1765278.69</v>
      </c>
      <c r="H19" s="344">
        <v>0</v>
      </c>
      <c r="I19" s="344">
        <v>0</v>
      </c>
      <c r="J19" s="359">
        <v>600840.4</v>
      </c>
      <c r="K19" s="34">
        <v>0</v>
      </c>
      <c r="L19" s="3"/>
    </row>
    <row r="20" spans="2:11" ht="12.75">
      <c r="B20" s="346"/>
      <c r="C20" s="346"/>
      <c r="D20" s="346"/>
      <c r="E20" s="346"/>
      <c r="F20" s="346"/>
      <c r="G20" s="346"/>
      <c r="H20" s="346"/>
      <c r="I20" s="346"/>
      <c r="J20" s="346"/>
      <c r="K20" s="346"/>
    </row>
    <row r="21" spans="2:11" ht="13.5" thickBot="1">
      <c r="B21" s="346"/>
      <c r="C21" s="346"/>
      <c r="D21" s="346"/>
      <c r="E21" s="346"/>
      <c r="F21" s="249"/>
      <c r="G21" s="346"/>
      <c r="H21" s="346"/>
      <c r="I21" s="346"/>
      <c r="J21" s="346"/>
      <c r="K21" s="346" t="s">
        <v>487</v>
      </c>
    </row>
    <row r="22" spans="1:12" ht="14.25" thickBot="1" thickTop="1">
      <c r="A22" s="13" t="s">
        <v>2</v>
      </c>
      <c r="B22" s="351" t="s">
        <v>39</v>
      </c>
      <c r="C22" s="349" t="s">
        <v>40</v>
      </c>
      <c r="D22" s="350"/>
      <c r="E22" s="351" t="s">
        <v>41</v>
      </c>
      <c r="F22" s="360" t="s">
        <v>41</v>
      </c>
      <c r="G22" s="361" t="s">
        <v>42</v>
      </c>
      <c r="H22" s="347" t="s">
        <v>66</v>
      </c>
      <c r="I22" s="361" t="s">
        <v>488</v>
      </c>
      <c r="J22" s="351" t="s">
        <v>44</v>
      </c>
      <c r="K22" s="362" t="s">
        <v>45</v>
      </c>
      <c r="L22" s="37"/>
    </row>
    <row r="23" spans="1:12" ht="13.5" thickTop="1">
      <c r="A23" s="11"/>
      <c r="B23" s="363" t="s">
        <v>46</v>
      </c>
      <c r="C23" s="351" t="s">
        <v>47</v>
      </c>
      <c r="D23" s="351" t="s">
        <v>48</v>
      </c>
      <c r="E23" s="363" t="s">
        <v>413</v>
      </c>
      <c r="F23" s="353" t="s">
        <v>50</v>
      </c>
      <c r="G23" s="354" t="s">
        <v>489</v>
      </c>
      <c r="H23" s="352" t="s">
        <v>69</v>
      </c>
      <c r="I23" s="354" t="s">
        <v>490</v>
      </c>
      <c r="J23" s="363" t="s">
        <v>53</v>
      </c>
      <c r="K23" s="364" t="s">
        <v>54</v>
      </c>
      <c r="L23" s="37"/>
    </row>
    <row r="24" spans="1:12" ht="13.5" thickBot="1">
      <c r="A24" s="14"/>
      <c r="B24" s="355"/>
      <c r="C24" s="355" t="s">
        <v>55</v>
      </c>
      <c r="D24" s="355" t="s">
        <v>56</v>
      </c>
      <c r="E24" s="355"/>
      <c r="F24" s="355"/>
      <c r="G24" s="365" t="s">
        <v>491</v>
      </c>
      <c r="H24" s="356"/>
      <c r="I24" s="355"/>
      <c r="J24" s="355"/>
      <c r="K24" s="366" t="s">
        <v>57</v>
      </c>
      <c r="L24" s="37"/>
    </row>
    <row r="25" spans="1:12" ht="15" customHeight="1" thickBot="1" thickTop="1">
      <c r="A25" s="28" t="s">
        <v>484</v>
      </c>
      <c r="B25" s="344">
        <v>0</v>
      </c>
      <c r="C25" s="344">
        <v>0</v>
      </c>
      <c r="D25" s="344">
        <v>0</v>
      </c>
      <c r="E25" s="344">
        <v>0</v>
      </c>
      <c r="F25" s="344">
        <v>48129.4</v>
      </c>
      <c r="G25" s="344">
        <v>0</v>
      </c>
      <c r="H25" s="344">
        <v>0</v>
      </c>
      <c r="I25" s="344">
        <v>0</v>
      </c>
      <c r="J25" s="359">
        <v>51429.3</v>
      </c>
      <c r="K25" s="34">
        <f>SUM(E25:J25)</f>
        <v>99558.70000000001</v>
      </c>
      <c r="L25" s="367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0" customWidth="1"/>
    <col min="2" max="2" width="11.125" style="0" customWidth="1"/>
    <col min="3" max="3" width="11.625" style="0" customWidth="1"/>
    <col min="4" max="4" width="11.25390625" style="0" customWidth="1"/>
    <col min="5" max="5" width="11.00390625" style="0" customWidth="1"/>
    <col min="6" max="6" width="9.25390625" style="0" customWidth="1"/>
    <col min="7" max="7" width="10.25390625" style="0" customWidth="1"/>
    <col min="8" max="8" width="9.75390625" style="0" bestFit="1" customWidth="1"/>
    <col min="9" max="9" width="12.375" style="0" customWidth="1"/>
    <col min="10" max="10" width="12.125" style="0" customWidth="1"/>
    <col min="11" max="11" width="10.75390625" style="0" customWidth="1"/>
    <col min="12" max="12" width="10.00390625" style="0" customWidth="1"/>
  </cols>
  <sheetData>
    <row r="1" spans="1:4" ht="20.25">
      <c r="A1" s="343" t="s">
        <v>492</v>
      </c>
      <c r="B1" s="4"/>
      <c r="C1" s="4"/>
      <c r="D1" s="319"/>
    </row>
    <row r="3" spans="1:11" ht="18.75">
      <c r="A3" s="368" t="s">
        <v>73</v>
      </c>
      <c r="B3" s="369"/>
      <c r="C3" s="369"/>
      <c r="D3" s="369"/>
      <c r="E3" s="369"/>
      <c r="F3" s="369"/>
      <c r="G3" s="369"/>
      <c r="H3" s="369"/>
      <c r="I3" s="369"/>
      <c r="J3" s="369"/>
      <c r="K3" s="370"/>
    </row>
    <row r="4" spans="1:11" ht="18.75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70"/>
    </row>
    <row r="5" spans="1:11" ht="18.75">
      <c r="A5" s="368" t="s">
        <v>1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</row>
    <row r="6" ht="13.5" thickBot="1">
      <c r="J6" s="371" t="s">
        <v>76</v>
      </c>
    </row>
    <row r="7" spans="1:12" ht="14.25" thickBot="1" thickTop="1">
      <c r="A7" s="372" t="s">
        <v>2</v>
      </c>
      <c r="B7" s="373" t="s">
        <v>3</v>
      </c>
      <c r="C7" s="373" t="s">
        <v>4</v>
      </c>
      <c r="D7" s="374" t="s">
        <v>440</v>
      </c>
      <c r="E7" s="375" t="s">
        <v>6</v>
      </c>
      <c r="F7" s="376" t="s">
        <v>7</v>
      </c>
      <c r="G7" s="377"/>
      <c r="H7" s="378" t="s">
        <v>8</v>
      </c>
      <c r="I7" s="379" t="s">
        <v>389</v>
      </c>
      <c r="J7" s="380" t="s">
        <v>70</v>
      </c>
      <c r="K7" s="381"/>
      <c r="L7" s="382"/>
    </row>
    <row r="8" spans="1:12" ht="13.5" thickTop="1">
      <c r="A8" s="383"/>
      <c r="B8" s="383"/>
      <c r="C8" s="383"/>
      <c r="D8" s="384" t="s">
        <v>10</v>
      </c>
      <c r="E8" s="385" t="s">
        <v>11</v>
      </c>
      <c r="F8" s="373" t="s">
        <v>12</v>
      </c>
      <c r="G8" s="386" t="s">
        <v>12</v>
      </c>
      <c r="H8" s="386" t="s">
        <v>13</v>
      </c>
      <c r="I8" s="386" t="s">
        <v>72</v>
      </c>
      <c r="J8" s="374" t="s">
        <v>15</v>
      </c>
      <c r="K8" s="387"/>
      <c r="L8" s="382"/>
    </row>
    <row r="9" spans="1:12" ht="13.5" thickBot="1">
      <c r="A9" s="388"/>
      <c r="B9" s="388"/>
      <c r="C9" s="388"/>
      <c r="D9" s="389" t="s">
        <v>88</v>
      </c>
      <c r="E9" s="389">
        <v>2004</v>
      </c>
      <c r="F9" s="389" t="s">
        <v>18</v>
      </c>
      <c r="G9" s="390" t="s">
        <v>19</v>
      </c>
      <c r="H9" s="390" t="s">
        <v>441</v>
      </c>
      <c r="I9" s="390">
        <v>2005</v>
      </c>
      <c r="J9" s="390" t="s">
        <v>21</v>
      </c>
      <c r="K9" s="387"/>
      <c r="L9" s="382"/>
    </row>
    <row r="10" spans="1:12" ht="14.25" thickBot="1" thickTop="1">
      <c r="A10" s="391" t="s">
        <v>493</v>
      </c>
      <c r="B10" s="392">
        <v>81200974.22</v>
      </c>
      <c r="C10" s="392">
        <v>81561055.6</v>
      </c>
      <c r="D10" s="392">
        <v>-209601.38</v>
      </c>
      <c r="E10" s="392">
        <v>201440</v>
      </c>
      <c r="F10" s="392">
        <v>0</v>
      </c>
      <c r="G10" s="392">
        <v>0</v>
      </c>
      <c r="H10" s="392">
        <v>0</v>
      </c>
      <c r="I10" s="392">
        <v>209601.38</v>
      </c>
      <c r="J10" s="393">
        <v>0</v>
      </c>
      <c r="K10" s="394"/>
      <c r="L10" s="382"/>
    </row>
    <row r="11" spans="1:12" ht="13.5" thickBot="1">
      <c r="A11" s="391" t="s">
        <v>494</v>
      </c>
      <c r="B11" s="392">
        <v>11869725.27</v>
      </c>
      <c r="C11" s="392">
        <v>11530450.56</v>
      </c>
      <c r="D11" s="392">
        <f>SUM(B11-C11)</f>
        <v>339274.70999999903</v>
      </c>
      <c r="E11" s="392">
        <v>0</v>
      </c>
      <c r="F11" s="392">
        <v>67854.94</v>
      </c>
      <c r="G11" s="392">
        <v>271419.77</v>
      </c>
      <c r="H11" s="392">
        <v>0</v>
      </c>
      <c r="I11" s="392">
        <v>0</v>
      </c>
      <c r="J11" s="395">
        <v>0</v>
      </c>
      <c r="K11" s="394"/>
      <c r="L11" s="382"/>
    </row>
    <row r="12" spans="1:12" ht="12.75">
      <c r="A12" s="396"/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</row>
    <row r="13" spans="1:12" ht="12.75">
      <c r="A13" s="396"/>
      <c r="B13" s="382"/>
      <c r="C13" s="382"/>
      <c r="D13" s="382"/>
      <c r="E13" s="382"/>
      <c r="F13" s="382"/>
      <c r="G13" s="397"/>
      <c r="H13" s="382"/>
      <c r="I13" s="382"/>
      <c r="J13" s="382"/>
      <c r="K13" s="382"/>
      <c r="L13" s="382"/>
    </row>
    <row r="14" spans="1:12" ht="15.75">
      <c r="A14" s="368" t="s">
        <v>24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</row>
    <row r="15" spans="1:12" ht="13.5" thickBot="1">
      <c r="A15" s="382"/>
      <c r="B15" s="382"/>
      <c r="C15" s="382"/>
      <c r="D15" s="382"/>
      <c r="E15" s="382"/>
      <c r="F15" s="382"/>
      <c r="G15" s="382"/>
      <c r="H15" s="382"/>
      <c r="I15" s="382"/>
      <c r="K15" s="382"/>
      <c r="L15" s="398" t="s">
        <v>75</v>
      </c>
    </row>
    <row r="16" spans="1:12" ht="14.25" thickBot="1" thickTop="1">
      <c r="A16" s="372" t="s">
        <v>2</v>
      </c>
      <c r="B16" s="373" t="s">
        <v>25</v>
      </c>
      <c r="C16" s="373" t="s">
        <v>26</v>
      </c>
      <c r="D16" s="373" t="s">
        <v>4</v>
      </c>
      <c r="E16" s="373" t="s">
        <v>5</v>
      </c>
      <c r="F16" s="373" t="s">
        <v>27</v>
      </c>
      <c r="G16" s="399" t="s">
        <v>28</v>
      </c>
      <c r="H16" s="399"/>
      <c r="I16" s="399"/>
      <c r="J16" s="377"/>
      <c r="K16" s="400" t="s">
        <v>29</v>
      </c>
      <c r="L16" s="377"/>
    </row>
    <row r="17" spans="1:12" ht="13.5" thickTop="1">
      <c r="A17" s="383"/>
      <c r="B17" s="384" t="s">
        <v>30</v>
      </c>
      <c r="C17" s="401" t="s">
        <v>31</v>
      </c>
      <c r="D17" s="384"/>
      <c r="E17" s="384" t="s">
        <v>61</v>
      </c>
      <c r="F17" s="401" t="s">
        <v>32</v>
      </c>
      <c r="G17" s="402" t="s">
        <v>33</v>
      </c>
      <c r="H17" s="378" t="s">
        <v>34</v>
      </c>
      <c r="I17" s="402" t="s">
        <v>35</v>
      </c>
      <c r="J17" s="373" t="s">
        <v>341</v>
      </c>
      <c r="K17" s="384" t="s">
        <v>14</v>
      </c>
      <c r="L17" s="372" t="s">
        <v>15</v>
      </c>
    </row>
    <row r="18" spans="1:12" ht="13.5" thickBot="1">
      <c r="A18" s="388"/>
      <c r="B18" s="388"/>
      <c r="C18" s="388"/>
      <c r="D18" s="389"/>
      <c r="E18" s="388" t="s">
        <v>36</v>
      </c>
      <c r="F18" s="389" t="s">
        <v>37</v>
      </c>
      <c r="G18" s="403"/>
      <c r="H18" s="404"/>
      <c r="I18" s="405" t="s">
        <v>38</v>
      </c>
      <c r="J18" s="389" t="s">
        <v>495</v>
      </c>
      <c r="K18" s="389">
        <v>2005</v>
      </c>
      <c r="L18" s="389" t="s">
        <v>21</v>
      </c>
    </row>
    <row r="19" spans="1:12" ht="14.25" thickBot="1" thickTop="1">
      <c r="A19" s="406" t="s">
        <v>493</v>
      </c>
      <c r="B19" s="407">
        <v>2925691.16</v>
      </c>
      <c r="C19" s="407">
        <v>3200000</v>
      </c>
      <c r="D19" s="407">
        <v>9028501.47</v>
      </c>
      <c r="E19" s="407">
        <f>SUM(B19+C19-D19)</f>
        <v>-2902810.3100000005</v>
      </c>
      <c r="F19" s="407">
        <v>0</v>
      </c>
      <c r="G19" s="407">
        <v>0</v>
      </c>
      <c r="H19" s="407">
        <v>0</v>
      </c>
      <c r="I19" s="407">
        <v>725526.31</v>
      </c>
      <c r="J19" s="407">
        <v>2177284</v>
      </c>
      <c r="K19" s="407">
        <v>0</v>
      </c>
      <c r="L19" s="395">
        <v>0</v>
      </c>
    </row>
    <row r="20" spans="1:12" ht="13.5" thickBot="1">
      <c r="A20" s="408" t="s">
        <v>494</v>
      </c>
      <c r="B20" s="409">
        <v>17106134.8</v>
      </c>
      <c r="C20" s="409">
        <v>71490000</v>
      </c>
      <c r="D20" s="409">
        <v>88448250.45</v>
      </c>
      <c r="E20" s="409">
        <f>SUM(B20+C20-D20)</f>
        <v>147884.34999999404</v>
      </c>
      <c r="F20" s="409">
        <v>0</v>
      </c>
      <c r="G20" s="409">
        <v>0</v>
      </c>
      <c r="H20" s="409">
        <v>0</v>
      </c>
      <c r="I20" s="409">
        <v>0</v>
      </c>
      <c r="J20" s="409">
        <v>1018970.73</v>
      </c>
      <c r="K20" s="409">
        <v>0</v>
      </c>
      <c r="L20" s="395">
        <v>0</v>
      </c>
    </row>
    <row r="21" spans="1:13" ht="12.75">
      <c r="A21" s="410"/>
      <c r="B21" s="411"/>
      <c r="C21" s="411"/>
      <c r="D21" s="411"/>
      <c r="E21" s="411"/>
      <c r="F21" s="411"/>
      <c r="G21" s="411"/>
      <c r="H21" s="411"/>
      <c r="I21" s="412"/>
      <c r="J21" s="413"/>
      <c r="K21" s="411"/>
      <c r="L21" s="411"/>
      <c r="M21" s="414"/>
    </row>
    <row r="22" spans="1:12" ht="12.75">
      <c r="A22" s="396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</row>
    <row r="23" spans="1:12" ht="13.5" thickBot="1">
      <c r="A23" s="382"/>
      <c r="B23" s="382"/>
      <c r="C23" s="382"/>
      <c r="D23" s="382"/>
      <c r="E23" s="382"/>
      <c r="F23" s="382"/>
      <c r="G23" s="382"/>
      <c r="H23" s="382"/>
      <c r="I23" s="382"/>
      <c r="K23" s="398" t="s">
        <v>75</v>
      </c>
      <c r="L23" s="382"/>
    </row>
    <row r="24" spans="1:13" ht="14.25" thickBot="1" thickTop="1">
      <c r="A24" s="372" t="s">
        <v>2</v>
      </c>
      <c r="B24" s="372" t="s">
        <v>39</v>
      </c>
      <c r="C24" s="400" t="s">
        <v>40</v>
      </c>
      <c r="D24" s="377"/>
      <c r="E24" s="374" t="s">
        <v>41</v>
      </c>
      <c r="F24" s="415" t="s">
        <v>41</v>
      </c>
      <c r="G24" s="372" t="s">
        <v>471</v>
      </c>
      <c r="H24" s="374" t="s">
        <v>66</v>
      </c>
      <c r="I24" s="374" t="s">
        <v>41</v>
      </c>
      <c r="J24" s="374" t="s">
        <v>44</v>
      </c>
      <c r="K24" s="374" t="s">
        <v>45</v>
      </c>
      <c r="L24" s="416"/>
      <c r="M24" s="38"/>
    </row>
    <row r="25" spans="1:13" ht="13.5" thickTop="1">
      <c r="A25" s="383"/>
      <c r="B25" s="383" t="s">
        <v>46</v>
      </c>
      <c r="C25" s="372" t="s">
        <v>47</v>
      </c>
      <c r="D25" s="372" t="s">
        <v>48</v>
      </c>
      <c r="E25" s="401" t="s">
        <v>93</v>
      </c>
      <c r="F25" s="417" t="s">
        <v>472</v>
      </c>
      <c r="G25" s="383" t="s">
        <v>32</v>
      </c>
      <c r="H25" s="401" t="s">
        <v>411</v>
      </c>
      <c r="I25" s="401" t="s">
        <v>107</v>
      </c>
      <c r="J25" s="384" t="s">
        <v>53</v>
      </c>
      <c r="K25" s="401" t="s">
        <v>473</v>
      </c>
      <c r="L25" s="416"/>
      <c r="M25" s="38"/>
    </row>
    <row r="26" spans="1:13" ht="13.5" thickBot="1">
      <c r="A26" s="388"/>
      <c r="B26" s="388"/>
      <c r="C26" s="388" t="s">
        <v>55</v>
      </c>
      <c r="D26" s="388" t="s">
        <v>56</v>
      </c>
      <c r="E26" s="390" t="s">
        <v>474</v>
      </c>
      <c r="F26" s="388"/>
      <c r="G26" s="388" t="s">
        <v>37</v>
      </c>
      <c r="H26" s="389"/>
      <c r="I26" s="389" t="s">
        <v>110</v>
      </c>
      <c r="J26" s="388"/>
      <c r="K26" s="390" t="s">
        <v>475</v>
      </c>
      <c r="L26" s="416"/>
      <c r="M26" s="38"/>
    </row>
    <row r="27" spans="1:13" ht="14.25" thickBot="1" thickTop="1">
      <c r="A27" s="391" t="s">
        <v>493</v>
      </c>
      <c r="B27" s="392">
        <v>0</v>
      </c>
      <c r="C27" s="392">
        <v>0</v>
      </c>
      <c r="D27" s="392">
        <v>0</v>
      </c>
      <c r="E27" s="392">
        <v>0</v>
      </c>
      <c r="F27" s="392">
        <v>0</v>
      </c>
      <c r="G27" s="392">
        <v>0</v>
      </c>
      <c r="H27" s="392">
        <v>725526.31</v>
      </c>
      <c r="I27" s="392">
        <v>725526.31</v>
      </c>
      <c r="J27" s="392">
        <v>0</v>
      </c>
      <c r="K27" s="392">
        <v>0</v>
      </c>
      <c r="L27" s="394"/>
      <c r="M27" s="39"/>
    </row>
    <row r="28" spans="1:13" ht="13.5" thickBot="1">
      <c r="A28" s="391" t="s">
        <v>494</v>
      </c>
      <c r="B28" s="392">
        <v>147884.35</v>
      </c>
      <c r="C28" s="392">
        <v>0</v>
      </c>
      <c r="D28" s="392">
        <v>0</v>
      </c>
      <c r="E28" s="392">
        <v>1018970.73</v>
      </c>
      <c r="F28" s="392">
        <v>221384.35</v>
      </c>
      <c r="G28" s="392">
        <v>0</v>
      </c>
      <c r="H28" s="392">
        <v>0</v>
      </c>
      <c r="I28" s="392">
        <v>0</v>
      </c>
      <c r="J28" s="418">
        <v>1171.6</v>
      </c>
      <c r="K28" s="419">
        <v>1241526.68</v>
      </c>
      <c r="L28" s="394"/>
      <c r="M28" s="39"/>
    </row>
    <row r="29" spans="1:12" ht="13.5" thickBot="1">
      <c r="A29" s="420" t="s">
        <v>496</v>
      </c>
      <c r="B29" s="421">
        <f>SUM(B27:B28)</f>
        <v>147884.35</v>
      </c>
      <c r="C29" s="421">
        <f>SUM(C27:C28)</f>
        <v>0</v>
      </c>
      <c r="D29" s="421">
        <f>SUM(D27:D28)</f>
        <v>0</v>
      </c>
      <c r="E29" s="421">
        <f>SUM(E27:E28)</f>
        <v>1018970.73</v>
      </c>
      <c r="F29" s="421">
        <f>SUM(F27:F28)</f>
        <v>221384.35</v>
      </c>
      <c r="G29" s="421">
        <v>0</v>
      </c>
      <c r="H29" s="421">
        <f>SUM(H27:H28)</f>
        <v>725526.31</v>
      </c>
      <c r="I29" s="421">
        <f>SUM(I27:I28)</f>
        <v>725526.31</v>
      </c>
      <c r="J29" s="421">
        <f>SUM(J27:J28)</f>
        <v>1171.6</v>
      </c>
      <c r="K29" s="422">
        <f>SUM(K27:K28)</f>
        <v>1241526.68</v>
      </c>
      <c r="L29" s="382"/>
    </row>
    <row r="30" spans="1:12" ht="13.5" thickTop="1">
      <c r="A30" s="396"/>
      <c r="B30" s="382"/>
      <c r="C30" s="382"/>
      <c r="D30" s="382"/>
      <c r="E30" s="382"/>
      <c r="F30" s="382"/>
      <c r="G30" s="382"/>
      <c r="H30" s="382"/>
      <c r="I30" s="397"/>
      <c r="J30" s="397"/>
      <c r="K30" s="397"/>
      <c r="L30" s="382"/>
    </row>
    <row r="31" spans="1:12" ht="60.75">
      <c r="A31" s="423"/>
      <c r="I31" s="346"/>
      <c r="J31" s="346"/>
      <c r="L31" s="424"/>
    </row>
    <row r="32" spans="10:12" ht="22.5">
      <c r="J32" s="425"/>
      <c r="L32" s="426"/>
    </row>
    <row r="33" spans="10:12" ht="22.5">
      <c r="J33" s="427"/>
      <c r="L33" s="426"/>
    </row>
    <row r="34" ht="22.5">
      <c r="L34" s="426"/>
    </row>
    <row r="35" ht="22.5">
      <c r="L35" s="426"/>
    </row>
    <row r="36" ht="22.5">
      <c r="L36" s="426"/>
    </row>
    <row r="37" ht="22.5">
      <c r="L37" s="426"/>
    </row>
    <row r="38" ht="22.5">
      <c r="L38" s="426"/>
    </row>
    <row r="39" ht="22.5">
      <c r="L39" s="426"/>
    </row>
    <row r="40" ht="22.5">
      <c r="L40" s="426"/>
    </row>
    <row r="41" ht="22.5">
      <c r="L41" s="426"/>
    </row>
    <row r="42" ht="60.75">
      <c r="L42" s="424"/>
    </row>
    <row r="43" ht="22.5">
      <c r="L43" s="426"/>
    </row>
    <row r="44" ht="22.5">
      <c r="L44" s="426"/>
    </row>
    <row r="45" ht="22.5">
      <c r="L45" s="426"/>
    </row>
    <row r="46" ht="22.5">
      <c r="L46" s="426"/>
    </row>
  </sheetData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0" customWidth="1"/>
    <col min="2" max="2" width="11.625" style="0" customWidth="1"/>
    <col min="3" max="3" width="10.875" style="0" customWidth="1"/>
    <col min="4" max="4" width="11.00390625" style="0" customWidth="1"/>
    <col min="5" max="5" width="10.25390625" style="0" customWidth="1"/>
    <col min="6" max="6" width="10.875" style="0" customWidth="1"/>
    <col min="7" max="7" width="10.00390625" style="0" customWidth="1"/>
    <col min="8" max="8" width="9.875" style="0" customWidth="1"/>
    <col min="9" max="9" width="10.00390625" style="0" customWidth="1"/>
    <col min="10" max="10" width="12.875" style="0" customWidth="1"/>
    <col min="11" max="11" width="13.625" style="0" customWidth="1"/>
    <col min="12" max="12" width="12.125" style="0" customWidth="1"/>
  </cols>
  <sheetData>
    <row r="1" spans="1:3" s="343" customFormat="1" ht="18">
      <c r="A1" s="1" t="s">
        <v>497</v>
      </c>
      <c r="B1" s="1"/>
      <c r="C1" s="1"/>
    </row>
    <row r="3" ht="18">
      <c r="A3" s="2" t="s">
        <v>73</v>
      </c>
    </row>
    <row r="5" ht="15">
      <c r="A5" s="4" t="s">
        <v>1</v>
      </c>
    </row>
    <row r="6" ht="13.5" thickBot="1">
      <c r="I6" t="s">
        <v>75</v>
      </c>
    </row>
    <row r="7" spans="1:10" ht="14.25" thickBot="1" thickTop="1">
      <c r="A7" s="5" t="s">
        <v>2</v>
      </c>
      <c r="B7" s="6" t="s">
        <v>3</v>
      </c>
      <c r="C7" s="6" t="s">
        <v>4</v>
      </c>
      <c r="D7" s="6" t="s">
        <v>5</v>
      </c>
      <c r="E7" s="7" t="s">
        <v>6</v>
      </c>
      <c r="F7" s="8" t="s">
        <v>7</v>
      </c>
      <c r="G7" s="25"/>
      <c r="H7" s="53"/>
      <c r="I7" s="6" t="s">
        <v>8</v>
      </c>
      <c r="J7" s="13" t="s">
        <v>389</v>
      </c>
    </row>
    <row r="8" spans="1:10" ht="13.5" thickTop="1">
      <c r="A8" s="11"/>
      <c r="B8" s="11"/>
      <c r="C8" s="11"/>
      <c r="D8" s="12" t="s">
        <v>10</v>
      </c>
      <c r="E8" s="12" t="s">
        <v>11</v>
      </c>
      <c r="F8" s="6" t="s">
        <v>12</v>
      </c>
      <c r="G8" s="6" t="s">
        <v>12</v>
      </c>
      <c r="H8" s="12" t="s">
        <v>48</v>
      </c>
      <c r="I8" s="12" t="s">
        <v>13</v>
      </c>
      <c r="J8" s="12" t="s">
        <v>72</v>
      </c>
    </row>
    <row r="9" spans="1:10" ht="13.5" thickBot="1">
      <c r="A9" s="14"/>
      <c r="B9" s="14"/>
      <c r="C9" s="14"/>
      <c r="D9" s="15" t="s">
        <v>17</v>
      </c>
      <c r="E9" s="15">
        <v>2004</v>
      </c>
      <c r="F9" s="15" t="s">
        <v>18</v>
      </c>
      <c r="G9" s="15" t="s">
        <v>19</v>
      </c>
      <c r="H9" s="15" t="s">
        <v>56</v>
      </c>
      <c r="I9" s="15" t="s">
        <v>20</v>
      </c>
      <c r="J9" s="15">
        <v>2005</v>
      </c>
    </row>
    <row r="10" spans="1:10" ht="15" customHeight="1" thickBot="1" thickTop="1">
      <c r="A10" s="28" t="s">
        <v>498</v>
      </c>
      <c r="B10" s="428"/>
      <c r="C10" s="428"/>
      <c r="D10" s="428"/>
      <c r="E10" s="428"/>
      <c r="F10" s="428"/>
      <c r="G10" s="428"/>
      <c r="H10" s="428"/>
      <c r="I10" s="428"/>
      <c r="J10" s="429"/>
    </row>
    <row r="14" ht="15">
      <c r="A14" s="4" t="s">
        <v>24</v>
      </c>
    </row>
    <row r="15" ht="13.5" thickBot="1">
      <c r="I15" t="s">
        <v>75</v>
      </c>
    </row>
    <row r="16" spans="1:11" ht="14.25" thickBot="1" thickTop="1">
      <c r="A16" s="13" t="s">
        <v>2</v>
      </c>
      <c r="B16" s="6" t="s">
        <v>25</v>
      </c>
      <c r="C16" s="6" t="s">
        <v>26</v>
      </c>
      <c r="D16" s="6" t="s">
        <v>4</v>
      </c>
      <c r="E16" s="6" t="s">
        <v>5</v>
      </c>
      <c r="F16" s="24" t="s">
        <v>27</v>
      </c>
      <c r="G16" s="8" t="s">
        <v>28</v>
      </c>
      <c r="H16" s="25"/>
      <c r="I16" s="25"/>
      <c r="J16" s="25"/>
      <c r="K16" s="13" t="s">
        <v>389</v>
      </c>
    </row>
    <row r="17" spans="1:11" ht="13.5" thickTop="1">
      <c r="A17" s="11"/>
      <c r="B17" s="12" t="s">
        <v>30</v>
      </c>
      <c r="C17" s="26" t="s">
        <v>31</v>
      </c>
      <c r="D17" s="12"/>
      <c r="E17" s="12" t="s">
        <v>61</v>
      </c>
      <c r="F17" s="12" t="s">
        <v>32</v>
      </c>
      <c r="G17" s="6" t="s">
        <v>33</v>
      </c>
      <c r="H17" s="6" t="s">
        <v>34</v>
      </c>
      <c r="I17" s="6" t="s">
        <v>35</v>
      </c>
      <c r="J17" s="12" t="s">
        <v>485</v>
      </c>
      <c r="K17" s="32" t="s">
        <v>72</v>
      </c>
    </row>
    <row r="18" spans="1:11" ht="13.5" thickBot="1">
      <c r="A18" s="14"/>
      <c r="B18" s="14"/>
      <c r="C18" s="14"/>
      <c r="D18" s="15"/>
      <c r="E18" s="14" t="s">
        <v>36</v>
      </c>
      <c r="F18" s="15" t="s">
        <v>37</v>
      </c>
      <c r="G18" s="27"/>
      <c r="H18" s="15"/>
      <c r="I18" s="15" t="s">
        <v>486</v>
      </c>
      <c r="J18" s="15" t="s">
        <v>342</v>
      </c>
      <c r="K18" s="15">
        <v>2005</v>
      </c>
    </row>
    <row r="19" spans="1:11" ht="15" customHeight="1" thickBot="1" thickTop="1">
      <c r="A19" s="28" t="s">
        <v>498</v>
      </c>
      <c r="B19" s="428"/>
      <c r="C19" s="428"/>
      <c r="D19" s="428"/>
      <c r="E19" s="428"/>
      <c r="F19" s="428"/>
      <c r="G19" s="428"/>
      <c r="H19" s="428"/>
      <c r="I19" s="428"/>
      <c r="J19" s="430"/>
      <c r="K19" s="431"/>
    </row>
    <row r="22" ht="13.5" thickBot="1">
      <c r="K22" t="s">
        <v>487</v>
      </c>
    </row>
    <row r="23" spans="1:12" ht="14.25" thickBot="1" thickTop="1">
      <c r="A23" s="13" t="s">
        <v>2</v>
      </c>
      <c r="B23" s="13" t="s">
        <v>39</v>
      </c>
      <c r="C23" s="8" t="s">
        <v>40</v>
      </c>
      <c r="D23" s="25"/>
      <c r="E23" s="13" t="s">
        <v>41</v>
      </c>
      <c r="F23" s="30" t="s">
        <v>41</v>
      </c>
      <c r="G23" s="31" t="s">
        <v>42</v>
      </c>
      <c r="H23" s="6" t="s">
        <v>66</v>
      </c>
      <c r="I23" s="31" t="s">
        <v>488</v>
      </c>
      <c r="J23" s="13" t="s">
        <v>44</v>
      </c>
      <c r="K23" s="432" t="s">
        <v>45</v>
      </c>
      <c r="L23" s="37"/>
    </row>
    <row r="24" spans="1:12" ht="13.5" thickTop="1">
      <c r="A24" s="11"/>
      <c r="B24" s="11" t="s">
        <v>46</v>
      </c>
      <c r="C24" s="13" t="s">
        <v>47</v>
      </c>
      <c r="D24" s="13" t="s">
        <v>48</v>
      </c>
      <c r="E24" s="11" t="s">
        <v>413</v>
      </c>
      <c r="F24" s="26" t="s">
        <v>50</v>
      </c>
      <c r="G24" s="32" t="s">
        <v>489</v>
      </c>
      <c r="H24" s="12" t="s">
        <v>69</v>
      </c>
      <c r="I24" s="32" t="s">
        <v>490</v>
      </c>
      <c r="J24" s="11" t="s">
        <v>53</v>
      </c>
      <c r="K24" s="37" t="s">
        <v>54</v>
      </c>
      <c r="L24" s="37"/>
    </row>
    <row r="25" spans="1:12" ht="13.5" thickBot="1">
      <c r="A25" s="14"/>
      <c r="B25" s="14"/>
      <c r="C25" s="14" t="s">
        <v>55</v>
      </c>
      <c r="D25" s="14" t="s">
        <v>56</v>
      </c>
      <c r="E25" s="14"/>
      <c r="F25" s="14"/>
      <c r="G25" s="33" t="s">
        <v>491</v>
      </c>
      <c r="H25" s="15"/>
      <c r="I25" s="14"/>
      <c r="J25" s="14"/>
      <c r="K25" s="433" t="s">
        <v>57</v>
      </c>
      <c r="L25" s="37"/>
    </row>
    <row r="26" spans="1:12" ht="15" customHeight="1" thickBot="1" thickTop="1">
      <c r="A26" s="28" t="s">
        <v>498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34"/>
      <c r="L26" s="295"/>
    </row>
    <row r="29" ht="12.75">
      <c r="A29" t="s">
        <v>499</v>
      </c>
    </row>
  </sheetData>
  <printOptions/>
  <pageMargins left="0.75" right="0.75" top="1" bottom="1" header="0.4921259845" footer="0.492125984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2006-05-23T11:26:54Z</cp:lastPrinted>
  <dcterms:created xsi:type="dcterms:W3CDTF">2006-04-04T07:06:33Z</dcterms:created>
  <dcterms:modified xsi:type="dcterms:W3CDTF">2006-05-23T11:26:58Z</dcterms:modified>
  <cp:category/>
  <cp:version/>
  <cp:contentType/>
  <cp:contentStatus/>
</cp:coreProperties>
</file>