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výsledky dofinancování\GRANTY - II\"/>
    </mc:Choice>
  </mc:AlternateContent>
  <bookViews>
    <workbookView xWindow="0" yWindow="0" windowWidth="19320" windowHeight="12585"/>
  </bookViews>
  <sheets>
    <sheet name="Příloha č.3" sheetId="2" r:id="rId1"/>
  </sheets>
  <externalReferences>
    <externalReference r:id="rId2"/>
  </externalReferences>
  <definedNames>
    <definedName name="_xlnm._FilterDatabase" localSheetId="0" hidden="1">'Příloha č.3'!$A$1:$U$387</definedName>
    <definedName name="_xlnm.Print_Titles" localSheetId="0">'Příloha č.3'!$1:$1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7" i="2" l="1"/>
  <c r="M385" i="2" l="1"/>
  <c r="L385" i="2"/>
  <c r="J385" i="2"/>
  <c r="O381" i="2"/>
  <c r="M378" i="2"/>
  <c r="L378" i="2"/>
  <c r="J378" i="2"/>
  <c r="M372" i="2"/>
  <c r="L372" i="2"/>
  <c r="J372" i="2"/>
  <c r="M369" i="2"/>
  <c r="L369" i="2"/>
  <c r="J369" i="2"/>
  <c r="O367" i="2"/>
  <c r="M366" i="2"/>
  <c r="L366" i="2"/>
  <c r="J366" i="2"/>
  <c r="N365" i="2"/>
  <c r="N364" i="2"/>
  <c r="M363" i="2"/>
  <c r="L363" i="2"/>
  <c r="J363" i="2"/>
  <c r="O362" i="2"/>
  <c r="N362" i="2"/>
  <c r="M361" i="2"/>
  <c r="L361" i="2"/>
  <c r="J361" i="2"/>
  <c r="M359" i="2"/>
  <c r="L359" i="2"/>
  <c r="J359" i="2"/>
  <c r="N358" i="2"/>
  <c r="N357" i="2"/>
  <c r="M356" i="2"/>
  <c r="L356" i="2"/>
  <c r="J356" i="2"/>
  <c r="N355" i="2"/>
  <c r="N354" i="2"/>
  <c r="M353" i="2"/>
  <c r="L353" i="2"/>
  <c r="J353" i="2"/>
  <c r="O352" i="2"/>
  <c r="M351" i="2"/>
  <c r="L351" i="2"/>
  <c r="J351" i="2"/>
  <c r="M347" i="2"/>
  <c r="L347" i="2"/>
  <c r="J347" i="2"/>
  <c r="M343" i="2"/>
  <c r="L343" i="2"/>
  <c r="J343" i="2"/>
  <c r="N342" i="2"/>
  <c r="O341" i="2"/>
  <c r="N341" i="2"/>
  <c r="M340" i="2"/>
  <c r="L340" i="2"/>
  <c r="J340" i="2"/>
  <c r="M337" i="2"/>
  <c r="L337" i="2"/>
  <c r="J337" i="2"/>
  <c r="M335" i="2"/>
  <c r="L335" i="2"/>
  <c r="J335" i="2"/>
  <c r="M333" i="2"/>
  <c r="L333" i="2"/>
  <c r="J333" i="2"/>
  <c r="M331" i="2"/>
  <c r="L331" i="2"/>
  <c r="J331" i="2"/>
  <c r="M329" i="2"/>
  <c r="L329" i="2"/>
  <c r="J329" i="2"/>
  <c r="M327" i="2"/>
  <c r="L327" i="2"/>
  <c r="J327" i="2"/>
  <c r="M325" i="2"/>
  <c r="L325" i="2"/>
  <c r="J325" i="2"/>
  <c r="M323" i="2"/>
  <c r="L323" i="2"/>
  <c r="J323" i="2"/>
  <c r="O322" i="2"/>
  <c r="M321" i="2"/>
  <c r="L321" i="2"/>
  <c r="J321" i="2"/>
  <c r="O320" i="2"/>
  <c r="O319" i="2"/>
  <c r="M318" i="2"/>
  <c r="L318" i="2"/>
  <c r="J318" i="2"/>
  <c r="M315" i="2"/>
  <c r="L315" i="2"/>
  <c r="J315" i="2"/>
  <c r="O314" i="2"/>
  <c r="M312" i="2"/>
  <c r="L312" i="2"/>
  <c r="J312" i="2"/>
  <c r="O310" i="2"/>
  <c r="O309" i="2"/>
  <c r="O307" i="2"/>
  <c r="O305" i="2"/>
  <c r="M301" i="2"/>
  <c r="L301" i="2"/>
  <c r="J301" i="2"/>
  <c r="M298" i="2"/>
  <c r="L298" i="2"/>
  <c r="J298" i="2"/>
  <c r="M296" i="2"/>
  <c r="L296" i="2"/>
  <c r="J296" i="2"/>
  <c r="M294" i="2"/>
  <c r="L294" i="2"/>
  <c r="J294" i="2"/>
  <c r="O292" i="2"/>
  <c r="M291" i="2"/>
  <c r="L291" i="2"/>
  <c r="J291" i="2"/>
  <c r="O289" i="2"/>
  <c r="M286" i="2"/>
  <c r="L286" i="2"/>
  <c r="J286" i="2"/>
  <c r="M283" i="2"/>
  <c r="L283" i="2"/>
  <c r="J283" i="2"/>
  <c r="M281" i="2"/>
  <c r="L281" i="2"/>
  <c r="J281" i="2"/>
  <c r="N280" i="2"/>
  <c r="M279" i="2"/>
  <c r="L279" i="2"/>
  <c r="J279" i="2"/>
  <c r="N278" i="2"/>
  <c r="M277" i="2"/>
  <c r="L277" i="2"/>
  <c r="J277" i="2"/>
  <c r="M275" i="2"/>
  <c r="L275" i="2"/>
  <c r="J275" i="2"/>
  <c r="N274" i="2"/>
  <c r="N273" i="2"/>
  <c r="N272" i="2"/>
  <c r="O271" i="2"/>
  <c r="N271" i="2"/>
  <c r="M270" i="2"/>
  <c r="L270" i="2"/>
  <c r="J270" i="2"/>
  <c r="M266" i="2"/>
  <c r="L266" i="2"/>
  <c r="J266" i="2"/>
  <c r="O265" i="2"/>
  <c r="M264" i="2"/>
  <c r="L264" i="2"/>
  <c r="J264" i="2"/>
  <c r="M262" i="2"/>
  <c r="L262" i="2"/>
  <c r="J262" i="2"/>
  <c r="O260" i="2"/>
  <c r="O259" i="2"/>
  <c r="M258" i="2"/>
  <c r="L258" i="2"/>
  <c r="J258" i="2"/>
  <c r="M256" i="2"/>
  <c r="L256" i="2"/>
  <c r="J256" i="2"/>
  <c r="M252" i="2"/>
  <c r="L252" i="2"/>
  <c r="J252" i="2"/>
  <c r="M242" i="2"/>
  <c r="L242" i="2"/>
  <c r="J242" i="2"/>
  <c r="O241" i="2"/>
  <c r="O240" i="2"/>
  <c r="O239" i="2"/>
  <c r="O237" i="2"/>
  <c r="O234" i="2"/>
  <c r="O233" i="2"/>
  <c r="M232" i="2"/>
  <c r="L232" i="2"/>
  <c r="J232" i="2"/>
  <c r="M228" i="2"/>
  <c r="L228" i="2"/>
  <c r="J228" i="2"/>
  <c r="M225" i="2"/>
  <c r="L225" i="2"/>
  <c r="J225" i="2"/>
  <c r="M223" i="2"/>
  <c r="L223" i="2"/>
  <c r="J223" i="2"/>
  <c r="M221" i="2"/>
  <c r="L221" i="2"/>
  <c r="J221" i="2"/>
  <c r="O219" i="2"/>
  <c r="M217" i="2"/>
  <c r="L217" i="2"/>
  <c r="J217" i="2"/>
  <c r="M215" i="2"/>
  <c r="L215" i="2"/>
  <c r="J215" i="2"/>
  <c r="M211" i="2"/>
  <c r="L211" i="2"/>
  <c r="J211" i="2"/>
  <c r="M207" i="2"/>
  <c r="L207" i="2"/>
  <c r="J207" i="2"/>
  <c r="M204" i="2"/>
  <c r="L204" i="2"/>
  <c r="J204" i="2"/>
  <c r="M201" i="2"/>
  <c r="L201" i="2"/>
  <c r="J201" i="2"/>
  <c r="M198" i="2"/>
  <c r="L198" i="2"/>
  <c r="J198" i="2"/>
  <c r="M196" i="2"/>
  <c r="L196" i="2"/>
  <c r="J196" i="2"/>
  <c r="M194" i="2"/>
  <c r="L194" i="2"/>
  <c r="J194" i="2"/>
  <c r="O193" i="2"/>
  <c r="M190" i="2"/>
  <c r="L190" i="2"/>
  <c r="J190" i="2"/>
  <c r="O189" i="2"/>
  <c r="N189" i="2"/>
  <c r="N188" i="2"/>
  <c r="M187" i="2"/>
  <c r="L187" i="2"/>
  <c r="J187" i="2"/>
  <c r="O186" i="2"/>
  <c r="M185" i="2"/>
  <c r="L185" i="2"/>
  <c r="J185" i="2"/>
  <c r="O184" i="2"/>
  <c r="O183" i="2"/>
  <c r="O182" i="2"/>
  <c r="O181" i="2"/>
  <c r="O180" i="2"/>
  <c r="O179" i="2"/>
  <c r="M178" i="2"/>
  <c r="L178" i="2"/>
  <c r="J178" i="2"/>
  <c r="O177" i="2"/>
  <c r="M176" i="2"/>
  <c r="L176" i="2"/>
  <c r="J176" i="2"/>
  <c r="M173" i="2"/>
  <c r="L173" i="2"/>
  <c r="J173" i="2"/>
  <c r="O171" i="2"/>
  <c r="M170" i="2"/>
  <c r="L170" i="2"/>
  <c r="J170" i="2"/>
  <c r="M168" i="2"/>
  <c r="L168" i="2"/>
  <c r="J168" i="2"/>
  <c r="O166" i="2"/>
  <c r="M165" i="2"/>
  <c r="L165" i="2"/>
  <c r="J165" i="2"/>
  <c r="M160" i="2"/>
  <c r="L160" i="2"/>
  <c r="J160" i="2"/>
  <c r="M158" i="2"/>
  <c r="L158" i="2"/>
  <c r="J158" i="2"/>
  <c r="M156" i="2"/>
  <c r="L156" i="2"/>
  <c r="J156" i="2"/>
  <c r="O155" i="2"/>
  <c r="M154" i="2"/>
  <c r="L154" i="2"/>
  <c r="J154" i="2"/>
  <c r="M150" i="2"/>
  <c r="L150" i="2"/>
  <c r="J150" i="2"/>
  <c r="N149" i="2"/>
  <c r="M148" i="2"/>
  <c r="L148" i="2"/>
  <c r="J148" i="2"/>
  <c r="N147" i="2"/>
  <c r="M146" i="2"/>
  <c r="L146" i="2"/>
  <c r="J146" i="2"/>
  <c r="M144" i="2"/>
  <c r="L144" i="2"/>
  <c r="J144" i="2"/>
  <c r="M141" i="2"/>
  <c r="L141" i="2"/>
  <c r="J141" i="2"/>
  <c r="M138" i="2"/>
  <c r="L138" i="2"/>
  <c r="J138" i="2"/>
  <c r="M136" i="2"/>
  <c r="L136" i="2"/>
  <c r="J136" i="2"/>
  <c r="M134" i="2"/>
  <c r="L134" i="2"/>
  <c r="J134" i="2"/>
  <c r="M130" i="2"/>
  <c r="L130" i="2"/>
  <c r="J130" i="2"/>
  <c r="M123" i="2"/>
  <c r="L123" i="2"/>
  <c r="J123" i="2"/>
  <c r="O122" i="2"/>
  <c r="O120" i="2"/>
  <c r="O119" i="2"/>
  <c r="O117" i="2"/>
  <c r="M115" i="2"/>
  <c r="L115" i="2"/>
  <c r="J115" i="2"/>
  <c r="M109" i="2"/>
  <c r="L109" i="2"/>
  <c r="J109" i="2"/>
  <c r="O107" i="2"/>
  <c r="M105" i="2"/>
  <c r="L105" i="2"/>
  <c r="J105" i="2"/>
  <c r="O104" i="2"/>
  <c r="O103" i="2"/>
  <c r="M102" i="2"/>
  <c r="L102" i="2"/>
  <c r="J102" i="2"/>
  <c r="O101" i="2"/>
  <c r="M99" i="2"/>
  <c r="L99" i="2"/>
  <c r="J99" i="2"/>
  <c r="M97" i="2"/>
  <c r="L97" i="2"/>
  <c r="J97" i="2"/>
  <c r="M94" i="2"/>
  <c r="L94" i="2"/>
  <c r="J94" i="2"/>
  <c r="M91" i="2"/>
  <c r="L91" i="2"/>
  <c r="J91" i="2"/>
  <c r="O90" i="2"/>
  <c r="N90" i="2"/>
  <c r="O89" i="2"/>
  <c r="N89" i="2"/>
  <c r="O88" i="2"/>
  <c r="N88" i="2"/>
  <c r="O87" i="2"/>
  <c r="N87" i="2"/>
  <c r="O86" i="2"/>
  <c r="N86" i="2"/>
  <c r="M85" i="2"/>
  <c r="L85" i="2"/>
  <c r="J85" i="2"/>
  <c r="N84" i="2"/>
  <c r="N83" i="2"/>
  <c r="M82" i="2"/>
  <c r="L82" i="2"/>
  <c r="J82" i="2"/>
  <c r="M79" i="2"/>
  <c r="L79" i="2"/>
  <c r="J79" i="2"/>
  <c r="O78" i="2"/>
  <c r="N78" i="2"/>
  <c r="N77" i="2"/>
  <c r="N76" i="2"/>
  <c r="N75" i="2"/>
  <c r="N74" i="2"/>
  <c r="N73" i="2"/>
  <c r="N72" i="2"/>
  <c r="N71" i="2"/>
  <c r="N70" i="2"/>
  <c r="M69" i="2"/>
  <c r="L69" i="2"/>
  <c r="J69" i="2"/>
  <c r="N68" i="2"/>
  <c r="N67" i="2"/>
  <c r="M66" i="2"/>
  <c r="L66" i="2"/>
  <c r="J66" i="2"/>
  <c r="N65" i="2"/>
  <c r="O64" i="2"/>
  <c r="N64" i="2"/>
  <c r="N63" i="2"/>
  <c r="M62" i="2"/>
  <c r="L62" i="2"/>
  <c r="J62" i="2"/>
  <c r="N61" i="2"/>
  <c r="N60" i="2"/>
  <c r="N59" i="2"/>
  <c r="N58" i="2"/>
  <c r="M57" i="2"/>
  <c r="L57" i="2"/>
  <c r="J57" i="2"/>
  <c r="M54" i="2"/>
  <c r="L54" i="2"/>
  <c r="J54" i="2"/>
  <c r="M52" i="2"/>
  <c r="L52" i="2"/>
  <c r="J52" i="2"/>
  <c r="O51" i="2"/>
  <c r="M50" i="2"/>
  <c r="L50" i="2"/>
  <c r="J50" i="2"/>
  <c r="M47" i="2"/>
  <c r="L47" i="2"/>
  <c r="J47" i="2"/>
  <c r="M44" i="2"/>
  <c r="L44" i="2"/>
  <c r="J44" i="2"/>
  <c r="O43" i="2"/>
  <c r="O42" i="2"/>
  <c r="M40" i="2"/>
  <c r="L40" i="2"/>
  <c r="J40" i="2"/>
  <c r="O38" i="2"/>
  <c r="O37" i="2"/>
  <c r="M36" i="2"/>
  <c r="L36" i="2"/>
  <c r="J36" i="2"/>
  <c r="M33" i="2"/>
  <c r="L33" i="2"/>
  <c r="J33" i="2"/>
  <c r="O32" i="2"/>
  <c r="O30" i="2"/>
  <c r="M29" i="2"/>
  <c r="L29" i="2"/>
  <c r="J29" i="2"/>
  <c r="O26" i="2"/>
  <c r="O24" i="2"/>
  <c r="O22" i="2"/>
  <c r="O16" i="2"/>
  <c r="M14" i="2"/>
  <c r="L14" i="2"/>
  <c r="J14" i="2"/>
  <c r="M12" i="2"/>
  <c r="L12" i="2"/>
  <c r="J12" i="2"/>
  <c r="M9" i="2"/>
  <c r="L9" i="2"/>
  <c r="J9" i="2"/>
  <c r="M7" i="2"/>
  <c r="L7" i="2"/>
  <c r="J7" i="2"/>
  <c r="O6" i="2"/>
  <c r="M3" i="2"/>
  <c r="L3" i="2"/>
  <c r="J3" i="2"/>
</calcChain>
</file>

<file path=xl/sharedStrings.xml><?xml version="1.0" encoding="utf-8"?>
<sst xmlns="http://schemas.openxmlformats.org/spreadsheetml/2006/main" count="1490" uniqueCount="611">
  <si>
    <t>Identifikátor</t>
  </si>
  <si>
    <t>Název</t>
  </si>
  <si>
    <t>Druh služby</t>
  </si>
  <si>
    <t>Název služby</t>
  </si>
  <si>
    <t>Jednotka</t>
  </si>
  <si>
    <t>Jednotka plán</t>
  </si>
  <si>
    <t>Cenová hladina upravená o specifika</t>
  </si>
  <si>
    <t xml:space="preserve">Výpočet veřejné podpory </t>
  </si>
  <si>
    <t>Přidělený grant 2017</t>
  </si>
  <si>
    <t>Požadavek II./ Maximální návrh podpory</t>
  </si>
  <si>
    <t>Návrh na grant II.</t>
  </si>
  <si>
    <t>Grant HMP 2017 celkem</t>
  </si>
  <si>
    <t>Zřizovatel příspěvkové organizace</t>
  </si>
  <si>
    <t>Zdůvodnění nepodpory v grantovém řízení HMP 2017 - II.</t>
  </si>
  <si>
    <t>A DOMA z.s.</t>
  </si>
  <si>
    <t>osobní asistence</t>
  </si>
  <si>
    <t>Osobní asistence Čtyřlístek</t>
  </si>
  <si>
    <t>H</t>
  </si>
  <si>
    <t>A DOMA z.s. Celkem</t>
  </si>
  <si>
    <t>ACORUS, z.ú.</t>
  </si>
  <si>
    <t>krizová pomoc</t>
  </si>
  <si>
    <t>ACORUS - krizová pomoc</t>
  </si>
  <si>
    <t>L</t>
  </si>
  <si>
    <t>odborné sociální poradenství</t>
  </si>
  <si>
    <t>ACORUS - poradna pro osoby ohrožené domácím násilím</t>
  </si>
  <si>
    <t>ÚV</t>
  </si>
  <si>
    <t>azylové domy</t>
  </si>
  <si>
    <t>ACORUS - azylový dům</t>
  </si>
  <si>
    <t>ACORUS, z.ú. Celkem</t>
  </si>
  <si>
    <t>Akord, Organizační jednotka - DENNÍ STACIONÁŘ</t>
  </si>
  <si>
    <t>denní stacionáře</t>
  </si>
  <si>
    <t>Denní stacionář AKORD</t>
  </si>
  <si>
    <t>Akord, Organizační jednotka - DENNÍ STACIONÁŘ Celkem</t>
  </si>
  <si>
    <t>Amelie, z.s.</t>
  </si>
  <si>
    <t>sociálně aktivizační služby pro seniory a osoby se zdravotním postižením</t>
  </si>
  <si>
    <t>Centrum Amelie v Praze</t>
  </si>
  <si>
    <t>Centrum Amelie Praha</t>
  </si>
  <si>
    <t>Amelie, z.s. Celkem</t>
  </si>
  <si>
    <t>Anima - terapie, z.ú.</t>
  </si>
  <si>
    <t>Poradna pro rodiny se závislostí</t>
  </si>
  <si>
    <t>Anima - terapie, z.ú. Celkem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</si>
  <si>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</si>
  <si>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</si>
  <si>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</si>
  <si>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</si>
  <si>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</si>
  <si>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</si>
  <si>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</si>
  <si>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</si>
  <si>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</si>
  <si>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</si>
  <si>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</si>
  <si>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</si>
  <si>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</si>
  <si>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</si>
  <si>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</si>
  <si>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</si>
  <si>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</si>
  <si>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</si>
  <si>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Agentura asistenční služby pro lidi s tělesným postižením</t>
  </si>
  <si>
    <t>domovy pro seniory</t>
  </si>
  <si>
    <t>Domov pro seniory kardinála Berana</t>
  </si>
  <si>
    <t>Poradna Magdala</t>
  </si>
  <si>
    <t>Arcidiecézní charita Praha Celkem</t>
  </si>
  <si>
    <t>Centrum sociálních služeb Bohuslava Bureše - nízkoprahové denní centrum</t>
  </si>
  <si>
    <t>Centrum sociálních služeb Bohuslava Bureše - noclehárna</t>
  </si>
  <si>
    <t>Centrum sociálních služeb Bohuslava Bureše - azylový dům</t>
  </si>
  <si>
    <t>Asistence, o.p.s.</t>
  </si>
  <si>
    <t>Podporované zaměstnávání a Tranzitní program</t>
  </si>
  <si>
    <t>Asistence, o.p.s. Celkem</t>
  </si>
  <si>
    <t>Baobab z.s.</t>
  </si>
  <si>
    <t>Student</t>
  </si>
  <si>
    <t>Aktivizace a rozvoj sociálních dovedností (arteterapeutický ateliér)</t>
  </si>
  <si>
    <t>Centrum sociálně rehabilitačních služeb</t>
  </si>
  <si>
    <t>Baobab z.s. Celkem</t>
  </si>
  <si>
    <t>BONA, o.p.s.</t>
  </si>
  <si>
    <t>chráněné bydlení</t>
  </si>
  <si>
    <t>Chráněné bydlení</t>
  </si>
  <si>
    <t>podpora samostatného bydlení</t>
  </si>
  <si>
    <t>Podpora samostatného bydlení</t>
  </si>
  <si>
    <t>Sociální rehabilitace</t>
  </si>
  <si>
    <t>BONA, o.p.s. Celkem</t>
  </si>
  <si>
    <t>Centrin CZ s.r.o.</t>
  </si>
  <si>
    <t>Centrin</t>
  </si>
  <si>
    <t>Centrin CZ s.r.o. Celkem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</si>
  <si>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</si>
  <si>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</si>
  <si>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</si>
  <si>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</si>
  <si>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MARTIN o.p.s. Celkem</t>
  </si>
  <si>
    <t>Perspektiva - sociální rehabilitace pro migranty</t>
  </si>
  <si>
    <t>Centrum pro integraci cizinců, o.p.s.</t>
  </si>
  <si>
    <t>Sociální poradenství pro migranty</t>
  </si>
  <si>
    <t>Centrum pro integraci cizinců, o.p.s. Celkem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</si>
  <si>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</si>
  <si>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</si>
  <si>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</si>
  <si>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</si>
  <si>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pro neslyšící a nedoslýchavé pro Prahu a Středočeský kraj, o.p.s. Celkem</t>
  </si>
  <si>
    <t>Centrum sociálně zdravotních služeb</t>
  </si>
  <si>
    <t>AT linka a AT poradna</t>
  </si>
  <si>
    <t>nízkoprahová zařízení pro děti a mládež</t>
  </si>
  <si>
    <t>Klub 17</t>
  </si>
  <si>
    <t>Centrum sociálně zdravotních služeb Celkem</t>
  </si>
  <si>
    <t>Centrum sociální a ošetřovatelské pomoci Praha 15</t>
  </si>
  <si>
    <t>odlehčovací služby</t>
  </si>
  <si>
    <t>Odlehčovací služby</t>
  </si>
  <si>
    <t>Centrum sociální a ošetřovatelské pomoci Praha 15 Celkem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</si>
  <si>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</si>
  <si>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</si>
  <si>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</si>
  <si>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</si>
  <si>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</si>
  <si>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</si>
  <si>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</si>
  <si>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</si>
  <si>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</si>
  <si>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</si>
  <si>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 a ošetřovatelské pomoci v Praze 10, příspěvková organizace Celkem</t>
  </si>
  <si>
    <t>Centrum sociálních služeb Hvozdy, o.p.s.</t>
  </si>
  <si>
    <t>týdenní stacionáře</t>
  </si>
  <si>
    <t>Týdenní stacionář</t>
  </si>
  <si>
    <t>Centrum sociálních služeb Hvozdy, o.p.s. Celkem</t>
  </si>
  <si>
    <t>Centrum sociálních služeb Nebušice</t>
  </si>
  <si>
    <t>Terénní pečovatelská služba</t>
  </si>
  <si>
    <t>Pobytové odlehčovací služby</t>
  </si>
  <si>
    <t>Centrum sociálních služeb Nebušice Celkem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</si>
  <si>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</si>
  <si>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</si>
  <si>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</si>
  <si>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</si>
  <si>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</si>
  <si>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Centrum sociálních služeb Praha 2 Celkem</t>
  </si>
  <si>
    <t>Cesta domů, z.ú.</t>
  </si>
  <si>
    <t>Odlehčovací služby Cesty domů</t>
  </si>
  <si>
    <t>Poradna Cesty domů</t>
  </si>
  <si>
    <t>Cesta domů, z.ú. Celkem</t>
  </si>
  <si>
    <t>Česká alzheimerovská společnost, o.p.s.</t>
  </si>
  <si>
    <t>Respitní péče ČALS</t>
  </si>
  <si>
    <t>Konzultace České alzheimerovské společnosti</t>
  </si>
  <si>
    <t>Česká alzheimerovská společnost, o.p.s. Celkem</t>
  </si>
  <si>
    <t>Česká společnost AIDS pomoc, z.s.</t>
  </si>
  <si>
    <t>Azylové domy</t>
  </si>
  <si>
    <t>Dům světla - azylové domy</t>
  </si>
  <si>
    <t>Česká společnost AIDS pomoc, z.s. Celkem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</si>
  <si>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</si>
  <si>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</si>
  <si>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</si>
  <si>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</si>
  <si>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</si>
  <si>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v tísni, o.p.s. Celkem</t>
  </si>
  <si>
    <t>Dětské krizové centrum - Krizová pomoc dětem týraným, zneužívaným (syn CAN), jinak ohroženým - a jejich rodinám</t>
  </si>
  <si>
    <t>sociálně aktivizační služby pro rodiny s dětmi</t>
  </si>
  <si>
    <t>Dětské krizové centrum - Komplexní interdisciplinární péče o děti z dysfunkčních rodin a o děti a jejich rodiny v závažných životních situacích</t>
  </si>
  <si>
    <t>DĚTSKÉ KRIZOVÉ CENTRUM, z.ú.</t>
  </si>
  <si>
    <t>Telefonická krizová pomoc</t>
  </si>
  <si>
    <t>Linka důvěry Dětského krizového centra - non stop efektivní forma distanční krizové pomoci dětem týraným, zneužívaným či jinak ohroženým a osobám v krizových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</si>
  <si>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</si>
  <si>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</si>
  <si>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</si>
  <si>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</si>
  <si>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</si>
  <si>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</si>
  <si>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</si>
  <si>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Církve bratrské Celkem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</si>
  <si>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</si>
  <si>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</si>
  <si>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</si>
  <si>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Vinohrady-Vršovice - Diakonie ČCE - SKP v Praze</t>
  </si>
  <si>
    <t>SOS centrum - Diakonie ČCE - SKP v Praze</t>
  </si>
  <si>
    <t>služby následné péče</t>
  </si>
  <si>
    <t>Následná péče Dobroduš - Diakonie ČCE - SKP v Praze</t>
  </si>
  <si>
    <t>Pečovatelská služba Klamovka - Diakonie ČCE - SKP v Praze</t>
  </si>
  <si>
    <t>Terénní sociální práce v ohrožených rodinách - Diakonie ČCE - SKP v Praze</t>
  </si>
  <si>
    <t>Diakonie ČCE - Středisko křesťanské pomoci v Praze Celkem</t>
  </si>
  <si>
    <t>Diakonie ČCE - středisko Praha</t>
  </si>
  <si>
    <t>raná péče</t>
  </si>
  <si>
    <t>Raná péče</t>
  </si>
  <si>
    <t>Odlehčovací služba</t>
  </si>
  <si>
    <t>Sociálně terapeutická dílna</t>
  </si>
  <si>
    <t>Denní stacionář Ratolest</t>
  </si>
  <si>
    <t>Diakonie ČCE - středisko Praha Celkem</t>
  </si>
  <si>
    <t>Diakonie ČCE - středisko Zvonek v Praze 4</t>
  </si>
  <si>
    <t>domovy pro osoby se zdravotním postižením</t>
  </si>
  <si>
    <t>Domov pro osoby se zdravotním postižením</t>
  </si>
  <si>
    <t>Centrum denních služeb</t>
  </si>
  <si>
    <t>Diakonie ČCE - středisko Zvonek v Praze 4 Celkem</t>
  </si>
  <si>
    <t>Dílny tvořivosti, o.p.s.</t>
  </si>
  <si>
    <t>sociálně terapeutická dílna Dílen tvořivosti</t>
  </si>
  <si>
    <t>Dílny tvořivosti, o.p.s. Celkem</t>
  </si>
  <si>
    <t>Dívčí katolická střední škola</t>
  </si>
  <si>
    <t>Křižovnická pečovatelská služba</t>
  </si>
  <si>
    <t>Dívčí katolická střední škola Celkem</t>
  </si>
  <si>
    <t>Domov Sue Ryder, z.ú.</t>
  </si>
  <si>
    <t>Domov Sue Ryder - Domov</t>
  </si>
  <si>
    <t>Domov Sue Ryder, z.ú. Celkem</t>
  </si>
  <si>
    <t>Domov sv. Karla Boromejského</t>
  </si>
  <si>
    <t>Domov sv. Karla Boromejského - odlehčovací služba</t>
  </si>
  <si>
    <t>Domov sv. Karla Boromejského - denní stacionář</t>
  </si>
  <si>
    <t>Domov sv. Karla Boromejského Celkem</t>
  </si>
  <si>
    <t>Domov svaté Rodiny</t>
  </si>
  <si>
    <t>Domov svaté Rodiny Celkem</t>
  </si>
  <si>
    <t>Dům s pečovatelskou službou Harmonie</t>
  </si>
  <si>
    <t>Dům s pečovatelskou službou Harmonie Celkem</t>
  </si>
  <si>
    <t>Dům s pečovatelskou službou Kolovraty</t>
  </si>
  <si>
    <t>Dům s pečovatelskou službou Kolovraty Celkem</t>
  </si>
  <si>
    <t>Dům tří přání, z.ú.</t>
  </si>
  <si>
    <t>Dům Přemysla Pittra pro děti</t>
  </si>
  <si>
    <t>Ambulantně teréní centrum, Centrum pro děti Mezipatro</t>
  </si>
  <si>
    <t>Dům tří přání, z.ú. Celkem</t>
  </si>
  <si>
    <t>EDA cz, z.ú.</t>
  </si>
  <si>
    <t>Raná péče EDA, o.p.s.</t>
  </si>
  <si>
    <t>EDA cz, z.ú. Celkem</t>
  </si>
  <si>
    <t>Elpida, o.p.s.</t>
  </si>
  <si>
    <t>Linka seniorů</t>
  </si>
  <si>
    <t>Elpida, o.p.s. Celkem</t>
  </si>
  <si>
    <t>ERGO Aktiv, o.p.s.</t>
  </si>
  <si>
    <t>Denní stacionář pro osoby se ZPM</t>
  </si>
  <si>
    <t>ERGO Aktiv, o.p.s. Celkem</t>
  </si>
  <si>
    <t>ESET - HELP, z. s.</t>
  </si>
  <si>
    <t>Podpora zaměstnávání</t>
  </si>
  <si>
    <t>Komunitní terénní tým</t>
  </si>
  <si>
    <t>Centrum denních aktivit - Klub Hekrovka</t>
  </si>
  <si>
    <t>ESET - HELP, z. s. Celkem</t>
  </si>
  <si>
    <t>Farní charita Holešovice</t>
  </si>
  <si>
    <t>Farní charita Holešovice Celkem</t>
  </si>
  <si>
    <t>Farní charita Neratovice</t>
  </si>
  <si>
    <t>Pečovatelská služba - střediska Farní charity Neratovice</t>
  </si>
  <si>
    <t>Farní charita Neratovice Celkem</t>
  </si>
  <si>
    <t>Farní charita Praha 1 Nové Město</t>
  </si>
  <si>
    <t>Nízkoprahové denní centrum pro ženy</t>
  </si>
  <si>
    <t>Program Máří</t>
  </si>
  <si>
    <t>Farní charita Praha 1 Nové Město Celkem</t>
  </si>
  <si>
    <t>Farní charita Praha 4 - Chodov</t>
  </si>
  <si>
    <t>Charitní služba osobní asistence</t>
  </si>
  <si>
    <t>Charitní pečovatelská služba</t>
  </si>
  <si>
    <t>Farní charita Praha 4 - Chodov Celkem</t>
  </si>
  <si>
    <t>Farní charita Starý Knín</t>
  </si>
  <si>
    <t>Osobní asistence v malých sídlech Středočeského kraje a v Praze</t>
  </si>
  <si>
    <t>Farní charita Starý Knín Celkem</t>
  </si>
  <si>
    <t>Fokus Praha, z.ú.</t>
  </si>
  <si>
    <t>Dílna Hvězdáři</t>
  </si>
  <si>
    <t>CEDRA - sociálně terapeutická dílna</t>
  </si>
  <si>
    <t>Krizový tým a Komunitní centrum Bohnice</t>
  </si>
  <si>
    <t>Komunitní tým Sever Komunitní tým Břevnov</t>
  </si>
  <si>
    <t>Komunitní tým Podskalí</t>
  </si>
  <si>
    <t>Tým bydlení Praha - Podpora</t>
  </si>
  <si>
    <t>Fokus Praha, z.ú. Celkem</t>
  </si>
  <si>
    <t>Fosa, o.p.s.</t>
  </si>
  <si>
    <t>Osobní asistence Osa</t>
  </si>
  <si>
    <t>Fosa, o.p.s. Celkem</t>
  </si>
  <si>
    <t>Gerontologické centrum</t>
  </si>
  <si>
    <t>Denní stacionář Gerontologického centra</t>
  </si>
  <si>
    <t>Osobní asistence v Gerontologickém centru</t>
  </si>
  <si>
    <t>Gerontologické centrum Celkem</t>
  </si>
  <si>
    <t>Green Doors z.ú.</t>
  </si>
  <si>
    <t>Tréninková kavárna Café Na půl cesty</t>
  </si>
  <si>
    <t>Tréninková kavárna Klubu V.kolona</t>
  </si>
  <si>
    <t>Tréninková restaurace Mlsná kavka</t>
  </si>
  <si>
    <t>Green Doors z.ú. Celkem</t>
  </si>
  <si>
    <t>Handicap centrum Srdce, o.p.s.</t>
  </si>
  <si>
    <t>Týdenní stacionář Handicap centra Srdce</t>
  </si>
  <si>
    <t>Handicap centrum Srdce, o.p.s. Celkem</t>
  </si>
  <si>
    <t>HEWER, z.s.</t>
  </si>
  <si>
    <t>Osobní asistence pro Prahu</t>
  </si>
  <si>
    <t>HEWER, z.s. Celkem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</si>
  <si>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</si>
  <si>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</si>
  <si>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</si>
  <si>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</si>
  <si>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</si>
  <si>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Hornomlýnská, o.p.s. Celkem</t>
  </si>
  <si>
    <t>InBáze, z. s.</t>
  </si>
  <si>
    <t>InBáze, z. s. - Sociálně aktivizační služby pro rodiny migrantů s dětmi žijícími v hl. m. Praze</t>
  </si>
  <si>
    <t>InBáze, z. s. - Odborné sociální poradenství</t>
  </si>
  <si>
    <t>InBáze, z. s. Celkem</t>
  </si>
  <si>
    <t>JAHODA, o.p.s.</t>
  </si>
  <si>
    <t>Nízkoprahový klub Jahoda</t>
  </si>
  <si>
    <t>Nízkoprahový klub Džagoda</t>
  </si>
  <si>
    <t>Terén Jahoda</t>
  </si>
  <si>
    <t>JAHODA, o.p.s. Celkem</t>
  </si>
  <si>
    <t>Jihoměstská sociální a.s.</t>
  </si>
  <si>
    <t>Domov pro seniory Jižní Město</t>
  </si>
  <si>
    <t>Ošetřovatelské centrum</t>
  </si>
  <si>
    <t>Jihoměstská sociální a.s. Celkem</t>
  </si>
  <si>
    <t>Klub vozíčkářů Petýrkova, o.p.s.</t>
  </si>
  <si>
    <t>Osobní asistence</t>
  </si>
  <si>
    <t>Klub vozíčkářů Petýrkova, o.p.s. Celkem</t>
  </si>
  <si>
    <t>Kolpingův dům-SAS pro matky s dětmi v tréninkových bytech</t>
  </si>
  <si>
    <t>Kolpingův dům - azyl pro matky s dětmi</t>
  </si>
  <si>
    <t>Kolpingův dům - krizová pomoc</t>
  </si>
  <si>
    <t>Letní dům, z.ú.</t>
  </si>
  <si>
    <t>Kousek domova - dlouhodobá sociálně-terapeutická práce s dětmi z dětských domovů</t>
  </si>
  <si>
    <t>Letní dům, z.ú. Celkem</t>
  </si>
  <si>
    <t>LRS Chvaly, o.p.s.</t>
  </si>
  <si>
    <t>sociální služby poskytované ve zdravotnických zařízeních lůžkové péče</t>
  </si>
  <si>
    <t>Rozvoj kognitivních funkcí</t>
  </si>
  <si>
    <t>LRS Chvaly, o.p.s. Celkem</t>
  </si>
  <si>
    <t>Maltézská pomoc, o.p.s.</t>
  </si>
  <si>
    <t>Terénní program Pomoc lidem v nouzi</t>
  </si>
  <si>
    <t>Maltézská pomoc, o.p.s. Celkem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</si>
  <si>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</si>
  <si>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</si>
  <si>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</si>
  <si>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</si>
  <si>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Modrý klíč o.p.s. Celkem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</si>
  <si>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</si>
  <si>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</si>
  <si>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</si>
  <si>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</si>
  <si>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</si>
  <si>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</si>
  <si>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</si>
  <si>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</si>
  <si>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</si>
  <si>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</si>
  <si>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NADĚJE Celkem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</si>
  <si>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</si>
  <si>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</si>
  <si>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</si>
  <si>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</si>
  <si>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</si>
  <si>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Sociálně aktivizační služby pro rodiny s dětmi s autismem</t>
  </si>
  <si>
    <t>Odlehčovací služby pro lidi s autismem</t>
  </si>
  <si>
    <t>Odborné sociální poradenství pro lidi s autismem</t>
  </si>
  <si>
    <t>Domov se zvláštním režimem pro lidi s autismem</t>
  </si>
  <si>
    <t>Sociálně aktivizační služby pro seniory a osoby se zdravotním postižením (autismem)</t>
  </si>
  <si>
    <t>Národní ústav pro autismus, z.ú. Celkem</t>
  </si>
  <si>
    <t>Neposeda z.ú.</t>
  </si>
  <si>
    <t>Autobus</t>
  </si>
  <si>
    <t>HoPo</t>
  </si>
  <si>
    <t>Křižovatka</t>
  </si>
  <si>
    <t>Neposeda z.ú. Celkem</t>
  </si>
  <si>
    <t>Občanská poradna Praha 1</t>
  </si>
  <si>
    <t>DBT centrum</t>
  </si>
  <si>
    <t>Ambulance Kaleidoskop</t>
  </si>
  <si>
    <t>Terapeutické komunity</t>
  </si>
  <si>
    <t>Terapeutická komunita Kaleidoskop</t>
  </si>
  <si>
    <t>OBČANSKÉ SDRUŽENÍ MARTIN, z.s.</t>
  </si>
  <si>
    <t>Návštěvní služba</t>
  </si>
  <si>
    <t>OBČANSKÉ SDRUŽENÍ MARTIN, z.s. Celkem</t>
  </si>
  <si>
    <t>Občanské sdružení Melius, z.s.</t>
  </si>
  <si>
    <t>Terénní osobní asistence</t>
  </si>
  <si>
    <t>Občanské sdružení Melius, z.s. Celkem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</si>
  <si>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</si>
  <si>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</si>
  <si>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</si>
  <si>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</si>
  <si>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Oblastní spolek Českého červeného kříže Praha 9 Celkem</t>
  </si>
  <si>
    <t>Obvodní ústav sociálně - zdravotnických služeb</t>
  </si>
  <si>
    <t>Centrum aktivizačních programů</t>
  </si>
  <si>
    <t>Dům sociálních služeb</t>
  </si>
  <si>
    <t>Obvodní ústav sociálně - zdravotnických služeb Celkem</t>
  </si>
  <si>
    <t>Okamžik, z.ú.</t>
  </si>
  <si>
    <t>Centrum aktivního života zrakově postižených</t>
  </si>
  <si>
    <t>Okamžik, z.ú. Celkem</t>
  </si>
  <si>
    <t>Pečovatelská služba Praha - Radotín</t>
  </si>
  <si>
    <t>Pečovatelská služba Praha - Radotín Celkem</t>
  </si>
  <si>
    <t>Pečovatelská služba Prahy 6</t>
  </si>
  <si>
    <t>Pečovatelská služba Prahy 6 Celkem</t>
  </si>
  <si>
    <t>Pobočka Diakonie Církve bratrské v Praze 3</t>
  </si>
  <si>
    <t>Stacionář pro děti s kombinovaným postižením</t>
  </si>
  <si>
    <t>Pobočka Diakonie Církve bratrské v Praze 3 Celkem</t>
  </si>
  <si>
    <t>Pobytové rehabilitační a rekvalifikační středisko pro nevidomé Dědina, o.p.s.</t>
  </si>
  <si>
    <t>Pobytové rehabilitační a rekvalifikační středisko pro nevidomé Dědina o.p.s.</t>
  </si>
  <si>
    <t>Pobytové rehabilitační a rekvalifikační středisko pro nevidomé Dědina, o.p.s. Celkem</t>
  </si>
  <si>
    <t>POHODA - společnost pro normální život lidí s postižením, o.p.s.</t>
  </si>
  <si>
    <t>Terénní odlehčovací služba</t>
  </si>
  <si>
    <t>Bydlení POHODA</t>
  </si>
  <si>
    <t>Klub POHODA</t>
  </si>
  <si>
    <t>Asistence POHODA</t>
  </si>
  <si>
    <t>POHODA - společnost pro normální život lidí s postižením, o.p.s. Celkem</t>
  </si>
  <si>
    <t>Polovina nebe, o.p.s.</t>
  </si>
  <si>
    <t>Polovina nebe, o.p.s. Celkem</t>
  </si>
  <si>
    <t>PONTE D22, z.ú.</t>
  </si>
  <si>
    <t>PONTE D22, z.ú. Celkem</t>
  </si>
  <si>
    <t>Prev-Centrum, z.ú.</t>
  </si>
  <si>
    <t>Prev-Centrum, z.ú. - Nízkoprahové služby</t>
  </si>
  <si>
    <t>Prev-Centrum, z.ú. Celkem</t>
  </si>
  <si>
    <t>PROSAZ, z. ú.</t>
  </si>
  <si>
    <t>PROSAZ - pečovatelská služba</t>
  </si>
  <si>
    <t>PROSAZ - osobní asistence</t>
  </si>
  <si>
    <t>PROSAZ, z. ú. Celkem</t>
  </si>
  <si>
    <t>Proxima Sociale o.p.s.</t>
  </si>
  <si>
    <t>Nízkoprahové zařízení pro děti a mládež Klub Jižní pól</t>
  </si>
  <si>
    <t>Terenní programy v Praze 13 - Proxima Sociale o.p.s.</t>
  </si>
  <si>
    <t>Nízkoprahová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</si>
  <si>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</si>
  <si>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</si>
  <si>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</si>
  <si>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</si>
  <si>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 15 - Proxima Sociale o.p.s.</t>
  </si>
  <si>
    <t>Krizová pomoc Proxima Sociale o.p.s.</t>
  </si>
  <si>
    <t>Nízkoprahové zařízení pro děti a mládež Klub Radotín</t>
  </si>
  <si>
    <t>Proxima Sociale o.p.s. Celkem</t>
  </si>
  <si>
    <t>R - Mosty, z.s.</t>
  </si>
  <si>
    <t>Nízkoprahový klub R-mosty</t>
  </si>
  <si>
    <t>Sociální poradna R-mosty</t>
  </si>
  <si>
    <t>R - Mosty, z.s. Celkem</t>
  </si>
  <si>
    <t>REMEDIUM Praha o.p.s.</t>
  </si>
  <si>
    <t>Klub Remedium</t>
  </si>
  <si>
    <t>Občanská poradna REMEDIUM</t>
  </si>
  <si>
    <t>REMEDIUM Praha o.p.s. Celkem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</si>
  <si>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</si>
  <si>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</si>
  <si>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</si>
  <si>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ROSA - centrum pro ženy, z.s. Celkem</t>
  </si>
  <si>
    <t>Ruka pro život o.p.s.</t>
  </si>
  <si>
    <t>Denní stacionář Praha</t>
  </si>
  <si>
    <t>Ruka pro život o.p.s. Celkem</t>
  </si>
  <si>
    <t>Rytmus - od klienta k občanovi o.p.s.</t>
  </si>
  <si>
    <t>Podpora samostatného bydlení Praha</t>
  </si>
  <si>
    <t>Rytmus - od klienta k občanovi o.p.s. Celkem</t>
  </si>
  <si>
    <t>Salesiánské středisko mládeže - středisko volného času, o.p.s.</t>
  </si>
  <si>
    <t>Nízkoprahový klub Vrtule</t>
  </si>
  <si>
    <t>Salesiánské středisko mládeže - středisko volného času, o.p.s. Celkem</t>
  </si>
  <si>
    <t>Linka bezpečí</t>
  </si>
  <si>
    <t>Sdružení na pomoc dětem s handicapy, z.ú.</t>
  </si>
  <si>
    <t>Centrum denních služeb v Komunitním centru Motýlek</t>
  </si>
  <si>
    <t>Sdružení na pomoc dětem s handicapy, z.ú. Celkem</t>
  </si>
  <si>
    <t>Sdružení pro integraci a migraci, o.p.s.</t>
  </si>
  <si>
    <t>Sdružení pro integraci a migraci, o.p.s. Celkem</t>
  </si>
  <si>
    <t>Sedmibarevno z.ú.</t>
  </si>
  <si>
    <t>Sedmibarevno</t>
  </si>
  <si>
    <t>Sedmibarevno z.ú. Celkem</t>
  </si>
  <si>
    <t>Sluneční domov o.p.s.</t>
  </si>
  <si>
    <t>Sluneční domov-týdenní stacionář rodinného typu pro osoby s autismem</t>
  </si>
  <si>
    <t>Sluneční domov o.p.s. Celkem</t>
  </si>
  <si>
    <t>Centrum krátkodobé péče</t>
  </si>
  <si>
    <t>Sociální služby městské části Praha 12, příspěvková organizace</t>
  </si>
  <si>
    <t>sociálně ošetřovatelské centrum</t>
  </si>
  <si>
    <t>Sociální služby městské části Praha 12, příspěvková organizace Celkem</t>
  </si>
  <si>
    <t>Sociální služby Praha 9, z.ú.</t>
  </si>
  <si>
    <t>Denní stacionář Hejnická</t>
  </si>
  <si>
    <t>Domov seniorů</t>
  </si>
  <si>
    <t>Sociální služby Praha 9, z.ú. Celkem</t>
  </si>
  <si>
    <t>Společnost DUHA, z.ú.</t>
  </si>
  <si>
    <t>Podpora samostatného bydlení Společnosti DUHA</t>
  </si>
  <si>
    <t>Chráněné bydlení Společnosti DUHA</t>
  </si>
  <si>
    <t>Společnost DUHA, z.ú. Celkem</t>
  </si>
  <si>
    <t>Středisko prevence a léčby drogových závislostí DROP IN o.p.s.</t>
  </si>
  <si>
    <t>Odborné sociální poradenství, Integrace rodiny AL Centrum pro rodinu</t>
  </si>
  <si>
    <t>Středisko prevence a léčby drogových závislostí DROP IN o.p.s. Celkem</t>
  </si>
  <si>
    <t>Středisko sociálních služeb</t>
  </si>
  <si>
    <t>Tísňová péče</t>
  </si>
  <si>
    <t>systém tísňové péče</t>
  </si>
  <si>
    <t>Středisko sociálních služeb Celkem</t>
  </si>
  <si>
    <t>Středisko sociálních služeb Prahy 13</t>
  </si>
  <si>
    <t>pečovatelská služba terénní</t>
  </si>
  <si>
    <t>denní stacionář</t>
  </si>
  <si>
    <t>Středisko sociálních služeb Prahy 13 Celkem</t>
  </si>
  <si>
    <t>STŘEP - České centrum pro sanaci rodiny, z.ú.</t>
  </si>
  <si>
    <t>Středisko Praha</t>
  </si>
  <si>
    <t>STŘEP - České centrum pro sanaci rodiny, z.ú. Celkem</t>
  </si>
  <si>
    <t>Úřad městské části Praha - Zbraslav</t>
  </si>
  <si>
    <t>Úřad městské části Praha - Zbraslav Celkem</t>
  </si>
  <si>
    <t>Ústav sociálních služeb v Praze 4</t>
  </si>
  <si>
    <t>Pečovatelská služba ÚSS4</t>
  </si>
  <si>
    <t>DS OZ Jílovská</t>
  </si>
  <si>
    <t>Ústav sociálních služeb v Praze 4 Celkem</t>
  </si>
  <si>
    <t>Via Roseta o.p.s.</t>
  </si>
  <si>
    <t>Eliášův obchod</t>
  </si>
  <si>
    <t>Ateliér Via Roseta</t>
  </si>
  <si>
    <t>Via Roseta o.p.s. Celkem</t>
  </si>
  <si>
    <t>YMCA Praha</t>
  </si>
  <si>
    <t>NZDM Ymkárium</t>
  </si>
  <si>
    <t>NZDM Dixie</t>
  </si>
  <si>
    <t>YMCA Praha Celkem</t>
  </si>
  <si>
    <t>Židovská obec v Praze</t>
  </si>
  <si>
    <t>Sociální odddělení</t>
  </si>
  <si>
    <t>Domov sociální péče Hagibor</t>
  </si>
  <si>
    <t>Komplexní domácí péče EZRA</t>
  </si>
  <si>
    <t>Židovská obec v Praze Celkem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</si>
  <si>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</si>
  <si>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</si>
  <si>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</si>
  <si>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</si>
  <si>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Tísňová péče AREÍON pro seniory a zdravotně postižené</t>
  </si>
  <si>
    <t>Život 90 - Senior telefon 800 157 157 - nepřetržitá telefonická krizová pomoc pro seniory a jejich blízké</t>
  </si>
  <si>
    <t>ŽIVOT 90, z.ú. Celkem</t>
  </si>
  <si>
    <t>Celkem</t>
  </si>
  <si>
    <t>IČ</t>
  </si>
  <si>
    <t>45250855 </t>
  </si>
  <si>
    <t>Armáda spásy v České republice, z. s.</t>
  </si>
  <si>
    <t>Armáda spásy v České republice, z. s. Celkem</t>
  </si>
  <si>
    <t>Centrum sociální a ošetřovatelské pomoci Praha 5,  příspěvková organizace</t>
  </si>
  <si>
    <t>Centrum sociální a ošetřovatelské pomoci Praha 5,  příspěvková organizace Celkem</t>
  </si>
  <si>
    <t>Česká unie neslyšících, z.ú.</t>
  </si>
  <si>
    <t>Česká unie neslyšících, z.ú. Celkem</t>
  </si>
  <si>
    <t>DĚTSKÉ KRIZOVÉ CENTRUM, z.ú. Celkem</t>
  </si>
  <si>
    <t>Horizont - centrum služeb pro seniory, středisko Diakonie a misie Církve československé husitské</t>
  </si>
  <si>
    <t>Horizont - centrum služeb pro seniory, středisko Diakonie a misie Církve československé husitské Celkem</t>
  </si>
  <si>
    <t>KOLPINGOVA RODINA PRAHA 8</t>
  </si>
  <si>
    <t>KOLPINGOVA RODINA PRAHA 8 Celkem</t>
  </si>
  <si>
    <t>Občanská poradna PRAHA</t>
  </si>
  <si>
    <t xml:space="preserve">Občanská poradna PRAHA Celkem </t>
  </si>
  <si>
    <t>Kaleidoskop - centrum terapie a vzdělávání, z. ú.</t>
  </si>
  <si>
    <t>Kaleidoskop - centrum terapie a vzdělávání, z. ú. Celkem</t>
  </si>
  <si>
    <t>Linka bezpečí, z.s.</t>
  </si>
  <si>
    <t>Linka bezpečí, z.s. Celkem</t>
  </si>
  <si>
    <t>Sociální služby Běchovice, z.ú.</t>
  </si>
  <si>
    <t>Sociální služby Běchovice, z.ú. Celkem</t>
  </si>
  <si>
    <t>27053679</t>
  </si>
  <si>
    <t>67365256</t>
  </si>
  <si>
    <t>68403844</t>
  </si>
  <si>
    <t>27052141</t>
  </si>
  <si>
    <t>60457252</t>
  </si>
  <si>
    <t>43873499</t>
  </si>
  <si>
    <t>40613411</t>
  </si>
  <si>
    <t>63830540</t>
  </si>
  <si>
    <t>67360670</t>
  </si>
  <si>
    <t>25732587</t>
  </si>
  <si>
    <t>27656535</t>
  </si>
  <si>
    <t>22814655</t>
  </si>
  <si>
    <t>26631997</t>
  </si>
  <si>
    <t>02636298</t>
  </si>
  <si>
    <t>67365647</t>
  </si>
  <si>
    <t>68405162</t>
  </si>
  <si>
    <t>70108374</t>
  </si>
  <si>
    <t>70873241</t>
  </si>
  <si>
    <t>29128218</t>
  </si>
  <si>
    <t>70888159</t>
  </si>
  <si>
    <t>70880841</t>
  </si>
  <si>
    <t>26528843</t>
  </si>
  <si>
    <t>66000971</t>
  </si>
  <si>
    <t>00409367</t>
  </si>
  <si>
    <t>00675547</t>
  </si>
  <si>
    <t>25755277</t>
  </si>
  <si>
    <t>60460202</t>
  </si>
  <si>
    <t>45250855</t>
  </si>
  <si>
    <t>45248842</t>
  </si>
  <si>
    <t>62931270</t>
  </si>
  <si>
    <t>45248087</t>
  </si>
  <si>
    <t>26629712</t>
  </si>
  <si>
    <t>47611162</t>
  </si>
  <si>
    <t>26204673</t>
  </si>
  <si>
    <t>65400143</t>
  </si>
  <si>
    <t>63833069</t>
  </si>
  <si>
    <t>71240713</t>
  </si>
  <si>
    <t>70926654</t>
  </si>
  <si>
    <t>26544431</t>
  </si>
  <si>
    <t>24743054</t>
  </si>
  <si>
    <t>27948706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</si>
  <si>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</si>
  <si>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</si>
  <si>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</si>
  <si>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</si>
  <si>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</si>
  <si>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</si>
  <si>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</si>
  <si>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</si>
  <si>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</si>
  <si>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</si>
  <si>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60164221</t>
  </si>
  <si>
    <t>27576612</t>
  </si>
  <si>
    <t>66000653</t>
  </si>
  <si>
    <t>73632813</t>
  </si>
  <si>
    <t>01615939</t>
  </si>
  <si>
    <t>26548216</t>
  </si>
  <si>
    <t>67363300</t>
  </si>
  <si>
    <t>28461835</t>
  </si>
  <si>
    <t>45245606</t>
  </si>
  <si>
    <t>49367404</t>
  </si>
  <si>
    <t>65998201</t>
  </si>
  <si>
    <t>24805807</t>
  </si>
  <si>
    <t>26708451</t>
  </si>
  <si>
    <t>29139376</t>
  </si>
  <si>
    <t>00570931</t>
  </si>
  <si>
    <t>26623064</t>
  </si>
  <si>
    <t>69793298</t>
  </si>
  <si>
    <t>26996839</t>
  </si>
  <si>
    <t>70822301</t>
  </si>
  <si>
    <t>27017508</t>
  </si>
  <si>
    <t>00425681</t>
  </si>
  <si>
    <t>70871213</t>
  </si>
  <si>
    <t>70837791</t>
  </si>
  <si>
    <t>00241598</t>
  </si>
  <si>
    <t>70893969</t>
  </si>
  <si>
    <t>18629130</t>
  </si>
  <si>
    <t>26200571</t>
  </si>
  <si>
    <t>68380216</t>
  </si>
  <si>
    <t>27035271</t>
  </si>
  <si>
    <t>26531186</t>
  </si>
  <si>
    <t>67364012</t>
  </si>
  <si>
    <t>43005853</t>
  </si>
  <si>
    <t>49625624</t>
  </si>
  <si>
    <t>67776779</t>
  </si>
  <si>
    <t>68403186</t>
  </si>
  <si>
    <t>68405359</t>
  </si>
  <si>
    <t>27017699</t>
  </si>
  <si>
    <t>61383783</t>
  </si>
  <si>
    <t>27084876</t>
  </si>
  <si>
    <t>61383198</t>
  </si>
  <si>
    <t>26529301</t>
  </si>
  <si>
    <t>26612933</t>
  </si>
  <si>
    <t>04032098</t>
  </si>
  <si>
    <t>01402871</t>
  </si>
  <si>
    <t>03387046</t>
  </si>
  <si>
    <t>70882169</t>
  </si>
  <si>
    <t>05258031</t>
  </si>
  <si>
    <t>45247439</t>
  </si>
  <si>
    <t>25721259</t>
  </si>
  <si>
    <t>66000246</t>
  </si>
  <si>
    <t>00639541</t>
  </si>
  <si>
    <t>63111918</t>
  </si>
  <si>
    <t>00241857</t>
  </si>
  <si>
    <t>70886199</t>
  </si>
  <si>
    <t>24124516</t>
  </si>
  <si>
    <t>26529122</t>
  </si>
  <si>
    <t>00445258</t>
  </si>
  <si>
    <t>00571709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</si>
</sst>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FF3399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66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99"/>
      </patternFill>
    </fill>
    <fill>
      <patternFill patternType="solid">
        <fgColor theme="0"/>
        <bgColor rgb="FF93CDDD"/>
      </patternFill>
    </fill>
    <fill>
      <patternFill patternType="solid">
        <fgColor rgb="FFFFFF00"/>
        <bgColor rgb="FF93CDDD"/>
      </patternFill>
    </fill>
    <fill>
      <patternFill patternType="solid">
        <fgColor theme="0"/>
        <bgColor rgb="FFC6D9F1"/>
      </patternFill>
    </fill>
    <fill>
      <patternFill patternType="solid">
        <fgColor rgb="FFFFFF00"/>
        <bgColor rgb="FFC6D9F1"/>
      </patternFill>
    </fill>
    <fill>
      <patternFill patternType="solid">
        <fgColor theme="0"/>
        <bgColor rgb="FFC3D69B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FAC09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4" fontId="1" fillId="4" borderId="1" xfId="1" applyNumberFormat="1" applyFont="1" applyFill="1" applyBorder="1" applyAlignment="1">
      <alignment horizontal="center" vertical="center" wrapText="1"/>
    </xf>
    <xf numFmtId="3" fontId="1" fillId="5" borderId="1" xfId="1" applyNumberFormat="1" applyFont="1" applyFill="1" applyBorder="1" applyAlignment="1">
      <alignment horizontal="center" vertical="center" wrapText="1"/>
    </xf>
    <xf numFmtId="3" fontId="1" fillId="6" borderId="1" xfId="1" applyNumberFormat="1" applyFont="1" applyFill="1" applyBorder="1" applyAlignment="1">
      <alignment horizontal="center" vertical="center" wrapText="1"/>
    </xf>
    <xf numFmtId="3" fontId="1" fillId="7" borderId="1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/>
    <xf numFmtId="0" fontId="1" fillId="0" borderId="3" xfId="1" applyFont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4" fontId="1" fillId="6" borderId="3" xfId="1" applyNumberFormat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/>
    </xf>
    <xf numFmtId="3" fontId="1" fillId="2" borderId="2" xfId="1" applyNumberFormat="1" applyFont="1" applyFill="1" applyBorder="1" applyAlignment="1">
      <alignment horizontal="center" vertical="center"/>
    </xf>
    <xf numFmtId="0" fontId="1" fillId="8" borderId="3" xfId="1" applyFont="1" applyFill="1" applyBorder="1" applyAlignment="1">
      <alignment horizontal="center" vertical="center"/>
    </xf>
    <xf numFmtId="0" fontId="2" fillId="8" borderId="3" xfId="1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4" fontId="1" fillId="9" borderId="3" xfId="1" applyNumberFormat="1" applyFont="1" applyFill="1" applyBorder="1" applyAlignment="1">
      <alignment horizontal="center" vertical="center"/>
    </xf>
    <xf numFmtId="3" fontId="1" fillId="8" borderId="3" xfId="1" applyNumberFormat="1" applyFont="1" applyFill="1" applyBorder="1" applyAlignment="1">
      <alignment horizontal="center" vertical="center"/>
    </xf>
    <xf numFmtId="3" fontId="1" fillId="8" borderId="2" xfId="1" applyNumberFormat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4" fontId="1" fillId="6" borderId="2" xfId="1" applyNumberFormat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horizontal="center" vertical="center" wrapText="1"/>
    </xf>
    <xf numFmtId="4" fontId="1" fillId="9" borderId="2" xfId="1" applyNumberFormat="1" applyFont="1" applyFill="1" applyBorder="1" applyAlignment="1">
      <alignment horizontal="center" vertical="center"/>
    </xf>
    <xf numFmtId="0" fontId="1" fillId="10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0" fontId="2" fillId="11" borderId="2" xfId="1" applyFont="1" applyFill="1" applyBorder="1" applyAlignment="1">
      <alignment horizontal="center" vertical="center" wrapText="1"/>
    </xf>
    <xf numFmtId="4" fontId="1" fillId="8" borderId="2" xfId="1" applyNumberFormat="1" applyFont="1" applyFill="1" applyBorder="1" applyAlignment="1">
      <alignment horizontal="center" vertical="center"/>
    </xf>
    <xf numFmtId="3" fontId="1" fillId="12" borderId="2" xfId="1" applyNumberFormat="1" applyFont="1" applyFill="1" applyBorder="1" applyAlignment="1">
      <alignment horizontal="center" vertical="center"/>
    </xf>
    <xf numFmtId="3" fontId="1" fillId="13" borderId="2" xfId="1" applyNumberFormat="1" applyFont="1" applyFill="1" applyBorder="1" applyAlignment="1">
      <alignment horizontal="center" vertical="center"/>
    </xf>
    <xf numFmtId="0" fontId="1" fillId="14" borderId="2" xfId="1" applyFont="1" applyFill="1" applyBorder="1" applyAlignment="1">
      <alignment horizontal="center" vertical="center" wrapText="1"/>
    </xf>
    <xf numFmtId="0" fontId="2" fillId="15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4" fillId="8" borderId="2" xfId="1" applyFont="1" applyFill="1" applyBorder="1" applyAlignment="1">
      <alignment horizontal="left" vertical="center" wrapText="1"/>
    </xf>
    <xf numFmtId="0" fontId="3" fillId="8" borderId="2" xfId="1" applyFont="1" applyFill="1" applyBorder="1" applyAlignment="1">
      <alignment horizontal="left" vertical="center" wrapText="1"/>
    </xf>
    <xf numFmtId="4" fontId="1" fillId="16" borderId="2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8" borderId="5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 wrapText="1"/>
    </xf>
    <xf numFmtId="0" fontId="1" fillId="8" borderId="6" xfId="1" applyFont="1" applyFill="1" applyBorder="1" applyAlignment="1">
      <alignment horizontal="center" vertical="center" wrapText="1"/>
    </xf>
    <xf numFmtId="0" fontId="1" fillId="8" borderId="6" xfId="1" applyFont="1" applyFill="1" applyBorder="1" applyAlignment="1">
      <alignment horizontal="center" vertical="center"/>
    </xf>
    <xf numFmtId="4" fontId="1" fillId="16" borderId="6" xfId="1" applyNumberFormat="1" applyFont="1" applyFill="1" applyBorder="1" applyAlignment="1">
      <alignment horizontal="center" vertical="center"/>
    </xf>
    <xf numFmtId="3" fontId="1" fillId="8" borderId="6" xfId="1" applyNumberFormat="1" applyFont="1" applyFill="1" applyBorder="1" applyAlignment="1">
      <alignment horizontal="center" vertical="center"/>
    </xf>
    <xf numFmtId="3" fontId="1" fillId="8" borderId="7" xfId="1" applyNumberFormat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/>
    <xf numFmtId="0" fontId="1" fillId="2" borderId="10" xfId="1" applyFont="1" applyFill="1" applyBorder="1" applyAlignment="1">
      <alignment horizontal="center" vertical="center" wrapText="1"/>
    </xf>
    <xf numFmtId="0" fontId="1" fillId="2" borderId="10" xfId="1" applyFill="1" applyBorder="1"/>
    <xf numFmtId="3" fontId="1" fillId="2" borderId="11" xfId="1" applyNumberFormat="1" applyFill="1" applyBorder="1"/>
    <xf numFmtId="3" fontId="1" fillId="2" borderId="6" xfId="1" applyNumberFormat="1" applyFill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12" xfId="1" applyBorder="1"/>
    <xf numFmtId="0" fontId="2" fillId="2" borderId="13" xfId="1" applyFont="1" applyFill="1" applyBorder="1" applyAlignment="1">
      <alignment horizontal="center" vertical="center" wrapText="1"/>
    </xf>
    <xf numFmtId="0" fontId="1" fillId="2" borderId="13" xfId="1" applyFill="1" applyBorder="1"/>
    <xf numFmtId="3" fontId="1" fillId="2" borderId="14" xfId="1" applyNumberFormat="1" applyFill="1" applyBorder="1"/>
    <xf numFmtId="0" fontId="1" fillId="2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/>
    <xf numFmtId="0" fontId="2" fillId="2" borderId="0" xfId="1" applyFont="1" applyFill="1" applyBorder="1" applyAlignment="1">
      <alignment horizontal="center" vertical="center" wrapText="1"/>
    </xf>
    <xf numFmtId="0" fontId="1" fillId="2" borderId="0" xfId="1" applyFill="1" applyBorder="1"/>
    <xf numFmtId="3" fontId="1" fillId="2" borderId="0" xfId="1" applyNumberFormat="1" applyFill="1" applyBorder="1"/>
    <xf numFmtId="0" fontId="1" fillId="2" borderId="0" xfId="1" applyFill="1"/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10" xfId="1" applyBorder="1"/>
    <xf numFmtId="0" fontId="1" fillId="0" borderId="13" xfId="1" applyBorder="1"/>
    <xf numFmtId="0" fontId="1" fillId="0" borderId="3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MP%202017\Dofinancov&#225;n&#237;%202017\Hodnot&#237;c&#237;%20tabulka_verze%2051_4_pro%20p&#345;enos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tab.usn"/>
      <sheetName val="DEF"/>
      <sheetName val="DEF souhrny_hodnoty"/>
      <sheetName val="DEF souhrny"/>
      <sheetName val="DEF Rada"/>
      <sheetName val="DEF ZHMP"/>
      <sheetName val="Příloha č.1"/>
      <sheetName val="Příloha č.3"/>
    </sheetNames>
    <sheetDataSet>
      <sheetData sheetId="0"/>
      <sheetData sheetId="1"/>
      <sheetData sheetId="2">
        <row r="1">
          <cell r="A1" t="str">
            <v>identifikátor</v>
          </cell>
          <cell r="B1" t="str">
            <v>Název</v>
          </cell>
          <cell r="C1" t="str">
            <v>Druh služby</v>
          </cell>
          <cell r="D1" t="str">
            <v>Název služby</v>
          </cell>
          <cell r="E1" t="str">
            <v>jednotka</v>
          </cell>
          <cell r="F1" t="str">
            <v>jednotka plán</v>
          </cell>
          <cell r="G1" t="str">
            <v xml:space="preserve">CENOVÁ HLADINA 20% uprvená o specifika </v>
          </cell>
          <cell r="H1" t="str">
            <v>výpočet veřejné podpory po odečtu úhrad PO ZVÝŠENÍ 20%</v>
          </cell>
          <cell r="I1" t="str">
            <v>Požadavek II. /max. návrh podpory</v>
          </cell>
          <cell r="J1" t="str">
            <v>Návrh grantu HMP 2017 - II.</v>
          </cell>
          <cell r="K1" t="str">
            <v>Grant HMP 2017 celkem</v>
          </cell>
          <cell r="L1" t="str">
            <v>Zřizovatel příspěvkové organizace</v>
          </cell>
          <cell r="M1" t="str">
            <v>Zdůvodnění nepodpory v grantovém řízení HMP 2017 - II.</v>
          </cell>
          <cell r="N1" t="str">
            <v>Dodatek ke slmouvě / Smlouva</v>
          </cell>
        </row>
        <row r="2">
          <cell r="A2">
            <v>1408443</v>
          </cell>
          <cell r="B2" t="str">
            <v>A DOMA z.s.</v>
          </cell>
          <cell r="C2" t="str">
            <v>osobní asistence</v>
          </cell>
          <cell r="D2" t="str">
            <v>Osobní asistence Čtyřlístek</v>
          </cell>
          <cell r="E2" t="str">
            <v>H</v>
          </cell>
          <cell r="F2">
            <v>30000</v>
          </cell>
          <cell r="G2">
            <v>399</v>
          </cell>
          <cell r="H2">
            <v>9270000</v>
          </cell>
          <cell r="I2">
            <v>1739000</v>
          </cell>
          <cell r="J2">
            <v>1304000</v>
          </cell>
          <cell r="K2">
            <v>2797000</v>
          </cell>
        </row>
        <row r="3">
          <cell r="B3" t="str">
            <v>A DOMA z.s. Celkem</v>
          </cell>
          <cell r="J3">
            <v>1304000</v>
          </cell>
          <cell r="K3">
            <v>2797000</v>
          </cell>
        </row>
        <row r="4">
          <cell r="A4">
            <v>3009554</v>
          </cell>
          <cell r="B4" t="str">
            <v>ACORUS, z.ú.</v>
          </cell>
          <cell r="C4" t="str">
            <v>krizová pomoc</v>
          </cell>
          <cell r="D4" t="str">
            <v>ACORUS - krizová pomoc</v>
          </cell>
          <cell r="E4" t="str">
            <v>L</v>
          </cell>
          <cell r="F4">
            <v>4</v>
          </cell>
          <cell r="G4">
            <v>318390.59999999998</v>
          </cell>
          <cell r="H4">
            <v>1273562.3999999999</v>
          </cell>
          <cell r="I4">
            <v>42236</v>
          </cell>
          <cell r="J4">
            <v>31000</v>
          </cell>
          <cell r="K4">
            <v>154000</v>
          </cell>
        </row>
        <row r="5">
          <cell r="A5">
            <v>3301272</v>
          </cell>
          <cell r="B5" t="str">
            <v>ACORUS, z.ú.</v>
          </cell>
          <cell r="C5" t="str">
            <v>odborné sociální poradenství</v>
          </cell>
          <cell r="D5" t="str">
            <v>ACORUS - poradna pro osoby ohrožené domácím násilím</v>
          </cell>
          <cell r="E5" t="str">
            <v>ÚV</v>
          </cell>
          <cell r="F5">
            <v>1.7</v>
          </cell>
          <cell r="G5">
            <v>522690</v>
          </cell>
          <cell r="H5">
            <v>888573</v>
          </cell>
          <cell r="I5">
            <v>116729</v>
          </cell>
          <cell r="J5">
            <v>87000</v>
          </cell>
          <cell r="K5">
            <v>223000</v>
          </cell>
        </row>
        <row r="6">
          <cell r="A6">
            <v>8004178</v>
          </cell>
          <cell r="B6" t="str">
            <v>ACORUS, z.ú.</v>
          </cell>
          <cell r="C6" t="str">
            <v>azylové domy</v>
          </cell>
          <cell r="D6" t="str">
            <v>ACORUS - azylový dům</v>
          </cell>
          <cell r="E6" t="str">
            <v>L</v>
          </cell>
          <cell r="F6">
            <v>24</v>
          </cell>
          <cell r="G6">
            <v>149454</v>
          </cell>
          <cell r="H6">
            <v>3586896</v>
          </cell>
          <cell r="I6">
            <v>286222</v>
          </cell>
          <cell r="J6">
            <v>0</v>
          </cell>
          <cell r="K6">
            <v>0</v>
          </cell>
          <cell r="M6" t="str">
            <v>služba je zafinancována z jiných zdrojů</v>
          </cell>
        </row>
        <row r="7">
          <cell r="B7" t="str">
            <v>ACORUS, z.ú. Celkem</v>
          </cell>
          <cell r="J7">
            <v>118000</v>
          </cell>
          <cell r="K7">
            <v>377000</v>
          </cell>
        </row>
        <row r="8">
          <cell r="A8">
            <v>4659709</v>
          </cell>
          <cell r="B8" t="str">
            <v>Akord, Organizační jednotka - DENNÍ STACIONÁŘ</v>
          </cell>
          <cell r="C8" t="str">
            <v>denní stacionáře</v>
          </cell>
          <cell r="D8" t="str">
            <v>Denní stacionář AKORD</v>
          </cell>
          <cell r="E8" t="str">
            <v>ÚV</v>
          </cell>
          <cell r="F8">
            <v>12.44</v>
          </cell>
          <cell r="G8">
            <v>574423.19999999995</v>
          </cell>
          <cell r="H8">
            <v>6437665.215210625</v>
          </cell>
          <cell r="I8">
            <v>700960</v>
          </cell>
          <cell r="J8">
            <v>525000</v>
          </cell>
          <cell r="K8">
            <v>1404000</v>
          </cell>
        </row>
        <row r="9">
          <cell r="B9" t="str">
            <v>Akord, Organizační jednotka - DENNÍ STACIONÁŘ Celkem</v>
          </cell>
          <cell r="J9">
            <v>525000</v>
          </cell>
          <cell r="K9">
            <v>1404000</v>
          </cell>
        </row>
        <row r="10">
          <cell r="A10">
            <v>1112573</v>
          </cell>
          <cell r="B10" t="str">
            <v>Amelie, z.s.</v>
          </cell>
          <cell r="C10" t="str">
            <v>sociálně aktivizační služby pro seniory a osoby se zdravotním postižením</v>
          </cell>
          <cell r="D10" t="str">
            <v>Centrum Amelie v Praze</v>
          </cell>
          <cell r="E10" t="str">
            <v>ÚV</v>
          </cell>
          <cell r="F10">
            <v>1.2</v>
          </cell>
          <cell r="G10">
            <v>513570</v>
          </cell>
          <cell r="H10">
            <v>616284</v>
          </cell>
          <cell r="I10">
            <v>131000</v>
          </cell>
          <cell r="J10">
            <v>98000</v>
          </cell>
          <cell r="K10">
            <v>287000</v>
          </cell>
        </row>
        <row r="11">
          <cell r="A11">
            <v>7952461</v>
          </cell>
          <cell r="B11" t="str">
            <v>Amelie, z.s.</v>
          </cell>
          <cell r="C11" t="str">
            <v>odborné sociální poradenství</v>
          </cell>
          <cell r="D11" t="str">
            <v>Centrum Amelie Praha</v>
          </cell>
          <cell r="E11" t="str">
            <v>ÚV</v>
          </cell>
          <cell r="F11">
            <v>0.8</v>
          </cell>
          <cell r="G11">
            <v>522690</v>
          </cell>
          <cell r="H11">
            <v>418152</v>
          </cell>
          <cell r="I11">
            <v>68500</v>
          </cell>
          <cell r="J11">
            <v>51000</v>
          </cell>
          <cell r="K11">
            <v>166000</v>
          </cell>
        </row>
        <row r="12">
          <cell r="B12" t="str">
            <v>Amelie, z.s. Celkem</v>
          </cell>
          <cell r="J12">
            <v>149000</v>
          </cell>
          <cell r="K12">
            <v>453000</v>
          </cell>
        </row>
        <row r="13">
          <cell r="A13">
            <v>3617065</v>
          </cell>
          <cell r="B13" t="str">
            <v>Anima - terapie, z.ú.</v>
          </cell>
          <cell r="C13" t="str">
            <v>odborné sociální poradenství</v>
          </cell>
          <cell r="D13" t="str">
            <v>Poradna pro rodiny se závislostí</v>
          </cell>
          <cell r="E13" t="str">
            <v>ÚV</v>
          </cell>
          <cell r="F13">
            <v>2.4</v>
          </cell>
          <cell r="G13">
            <v>522690</v>
          </cell>
          <cell r="H13">
            <v>1254456</v>
          </cell>
          <cell r="I13">
            <v>209800</v>
          </cell>
          <cell r="J13">
            <v>157000</v>
          </cell>
          <cell r="K13">
            <v>354000</v>
          </cell>
        </row>
        <row r="14">
          <cell r="B14" t="str">
            <v>Anima - terapie, z.ú. Celkem</v>
          </cell>
          <cell r="J14">
            <v>157000</v>
          </cell>
          <cell r="K14">
            <v>354000</v>
          </cell>
        </row>
        <row r="15">
          <cell r="A15">
            <v>1457478</v>
          </cell>
          <cell r="B15" t="str">
            <v>Arcidiecézní charita Praha</v>
          </cell>
          <cell r="C15" t="str">
            <v>denní stacionáře</v>
          </cell>
          <cell r="D15" t="str">
            <v>Denní stacionář pro seniory</v>
          </cell>
          <cell r="E15" t="str">
            <v>ÚV</v>
          </cell>
          <cell r="F15">
            <v>3</v>
          </cell>
          <cell r="G15">
            <v>478686</v>
          </cell>
          <cell r="H15">
            <v>1392858</v>
          </cell>
          <cell r="I15">
            <v>229000</v>
          </cell>
          <cell r="J15">
            <v>171000</v>
          </cell>
          <cell r="K15">
            <v>481000</v>
          </cell>
        </row>
        <row r="16">
          <cell r="A16">
            <v>1500866</v>
          </cell>
          <cell r="B16" t="str">
            <v>Arcidiecézní charita Praha</v>
          </cell>
          <cell r="C16" t="str">
            <v>azylové domy</v>
          </cell>
          <cell r="D16" t="str">
            <v>Dům Gloria - azylový dům pro ženy a matky s dětmi</v>
          </cell>
          <cell r="E16" t="str">
            <v>L</v>
          </cell>
          <cell r="F16">
            <v>40</v>
          </cell>
          <cell r="G16">
            <v>149454</v>
          </cell>
          <cell r="H16">
            <v>5978160</v>
          </cell>
          <cell r="I16">
            <v>684000</v>
          </cell>
          <cell r="J16">
            <v>0</v>
          </cell>
          <cell r="K16">
            <v>0</v>
          </cell>
          <cell r="M16" t="str">
            <v>služba je zafinancována z jiných zdrojů</v>
          </cell>
        </row>
        <row r="17">
          <cell r="A17">
            <v>1572865</v>
          </cell>
          <cell r="B17" t="str">
            <v>Arcidiecézní charita Praha</v>
          </cell>
          <cell r="C17" t="str">
            <v>pečovatelská služba</v>
          </cell>
          <cell r="D17" t="str">
            <v>Pečovatelská služba</v>
          </cell>
          <cell r="E17" t="str">
            <v>ÚV</v>
          </cell>
          <cell r="F17">
            <v>4.8</v>
          </cell>
          <cell r="G17">
            <v>475608</v>
          </cell>
          <cell r="H17">
            <v>2107588.6420640671</v>
          </cell>
          <cell r="I17">
            <v>128000</v>
          </cell>
          <cell r="J17">
            <v>96000</v>
          </cell>
          <cell r="K17">
            <v>606000</v>
          </cell>
        </row>
        <row r="18">
          <cell r="A18">
            <v>1980929</v>
          </cell>
          <cell r="B18" t="str">
            <v>Arcidiecézní charita Praha</v>
          </cell>
          <cell r="C18" t="str">
            <v>sociální rehabilitace</v>
          </cell>
          <cell r="D18" t="str">
            <v>Dům Fatima - centrum pro tělesně postižené</v>
          </cell>
          <cell r="E18" t="str">
            <v>L</v>
          </cell>
          <cell r="F18">
            <v>14</v>
          </cell>
          <cell r="G18">
            <v>390290.4</v>
          </cell>
          <cell r="H18">
            <v>5464065.6000000006</v>
          </cell>
          <cell r="I18">
            <v>721000</v>
          </cell>
          <cell r="J18">
            <v>540000</v>
          </cell>
          <cell r="K18">
            <v>1338000</v>
          </cell>
        </row>
        <row r="19">
          <cell r="A19">
            <v>3615489</v>
          </cell>
          <cell r="B19" t="str">
            <v>Arcidiecézní charita Praha</v>
          </cell>
          <cell r="C19" t="str">
            <v>odborné sociální poradenství</v>
          </cell>
          <cell r="D19" t="str">
            <v>Azylový dům sv. Terezie - Poradna pro lidi v tísni</v>
          </cell>
          <cell r="E19" t="str">
            <v>ÚV</v>
          </cell>
          <cell r="F19">
            <v>1.4</v>
          </cell>
          <cell r="G19">
            <v>522690</v>
          </cell>
          <cell r="H19">
            <v>731766</v>
          </cell>
          <cell r="I19">
            <v>129000</v>
          </cell>
          <cell r="J19">
            <v>68000</v>
          </cell>
          <cell r="K19">
            <v>223000</v>
          </cell>
        </row>
        <row r="20">
          <cell r="A20">
            <v>3700404</v>
          </cell>
          <cell r="B20" t="str">
            <v>Arcidiecézní charita Praha</v>
          </cell>
          <cell r="C20" t="str">
            <v>noclehárny</v>
          </cell>
          <cell r="D20" t="str">
            <v>Azylový dům sv. Terezie - noclehárny</v>
          </cell>
          <cell r="E20" t="str">
            <v>L</v>
          </cell>
          <cell r="F20">
            <v>42</v>
          </cell>
          <cell r="G20">
            <v>86070</v>
          </cell>
          <cell r="H20">
            <v>3614940</v>
          </cell>
          <cell r="I20">
            <v>840000</v>
          </cell>
          <cell r="J20">
            <v>625000</v>
          </cell>
          <cell r="K20">
            <v>1225000</v>
          </cell>
        </row>
        <row r="21">
          <cell r="A21">
            <v>5110566</v>
          </cell>
          <cell r="B21" t="str">
            <v>Arcidiecézní charita Praha</v>
          </cell>
          <cell r="C21" t="str">
            <v>domovy se zvláštním režimem</v>
          </cell>
          <cell r="D21" t="str">
            <v>Domov se zvláštním režimem</v>
          </cell>
          <cell r="E21" t="str">
            <v>L</v>
          </cell>
          <cell r="F21">
            <v>8</v>
          </cell>
          <cell r="G21">
            <v>544589.4</v>
          </cell>
          <cell r="H21">
            <v>2856715.2</v>
          </cell>
          <cell r="I21">
            <v>771000</v>
          </cell>
          <cell r="J21">
            <v>578000</v>
          </cell>
          <cell r="K21">
            <v>1088000</v>
          </cell>
        </row>
        <row r="22">
          <cell r="A22">
            <v>5192117</v>
          </cell>
          <cell r="B22" t="str">
            <v>Arcidiecézní charita Praha</v>
          </cell>
          <cell r="C22" t="str">
            <v>azylové domy</v>
          </cell>
          <cell r="D22" t="str">
            <v>Azylový dům sv. Terezie - Azylové domy</v>
          </cell>
          <cell r="E22" t="str">
            <v>L</v>
          </cell>
          <cell r="F22">
            <v>34</v>
          </cell>
          <cell r="G22">
            <v>107616</v>
          </cell>
          <cell r="H22">
            <v>3658944</v>
          </cell>
          <cell r="I22">
            <v>148000</v>
          </cell>
          <cell r="J22">
            <v>0</v>
          </cell>
          <cell r="K22">
            <v>0</v>
          </cell>
          <cell r="M22" t="str">
            <v>služba je zafinancována z jiných zdrojů</v>
          </cell>
        </row>
        <row r="23">
          <cell r="A23">
            <v>6484125</v>
          </cell>
          <cell r="B23" t="str">
            <v>Arcidiecézní charita Praha</v>
          </cell>
          <cell r="C23" t="str">
            <v>terénní programy</v>
          </cell>
          <cell r="D23" t="str">
            <v>ADCH Praha- terénní program</v>
          </cell>
          <cell r="E23" t="str">
            <v>ÚV</v>
          </cell>
          <cell r="F23">
            <v>2.2000000000000002</v>
          </cell>
          <cell r="G23">
            <v>519612</v>
          </cell>
          <cell r="H23">
            <v>1143146.4000000001</v>
          </cell>
          <cell r="I23">
            <v>175000</v>
          </cell>
          <cell r="J23">
            <v>80000</v>
          </cell>
          <cell r="K23">
            <v>267000</v>
          </cell>
        </row>
        <row r="24">
          <cell r="A24">
            <v>6879970</v>
          </cell>
          <cell r="B24" t="str">
            <v>Arcidiecézní charita Praha</v>
          </cell>
          <cell r="C24" t="str">
            <v>nízkoprahová denní centra</v>
          </cell>
          <cell r="D24" t="str">
            <v>Azylový dům sv. Terezie - nízkoprahové denní centrum</v>
          </cell>
          <cell r="E24" t="str">
            <v>ÚV</v>
          </cell>
          <cell r="F24">
            <v>7.78</v>
          </cell>
          <cell r="G24">
            <v>494988</v>
          </cell>
          <cell r="H24">
            <v>3851006.64</v>
          </cell>
          <cell r="I24">
            <v>675000</v>
          </cell>
          <cell r="J24">
            <v>0</v>
          </cell>
          <cell r="K24">
            <v>0</v>
          </cell>
          <cell r="M24" t="str">
            <v>služba je zafinancována z jiných zdrojů</v>
          </cell>
        </row>
        <row r="25">
          <cell r="A25">
            <v>7026827</v>
          </cell>
          <cell r="B25" t="str">
            <v>Arcidiecézní charita Praha</v>
          </cell>
          <cell r="C25" t="str">
            <v>odborné sociální poradenství</v>
          </cell>
          <cell r="D25" t="str">
            <v>Poradna pro migranty a uprchlíky</v>
          </cell>
          <cell r="E25" t="str">
            <v>ÚV</v>
          </cell>
          <cell r="F25">
            <v>3</v>
          </cell>
          <cell r="G25">
            <v>522690</v>
          </cell>
          <cell r="H25">
            <v>1568070</v>
          </cell>
          <cell r="I25" t="str">
            <v>tab usn</v>
          </cell>
          <cell r="J25">
            <v>185000</v>
          </cell>
          <cell r="K25">
            <v>666000</v>
          </cell>
        </row>
        <row r="26">
          <cell r="A26">
            <v>8140618</v>
          </cell>
          <cell r="B26" t="str">
            <v>Arcidiecézní charita Praha</v>
          </cell>
          <cell r="C26" t="str">
            <v>osobní asistence</v>
          </cell>
          <cell r="D26" t="str">
            <v>Agentura asistenční služby pro lidi s tělesným postižením</v>
          </cell>
          <cell r="E26" t="str">
            <v>H</v>
          </cell>
          <cell r="F26">
            <v>1215</v>
          </cell>
          <cell r="G26">
            <v>399</v>
          </cell>
          <cell r="H26">
            <v>375435</v>
          </cell>
          <cell r="I26">
            <v>85000</v>
          </cell>
          <cell r="J26">
            <v>0</v>
          </cell>
          <cell r="K26">
            <v>110000</v>
          </cell>
          <cell r="M26" t="str">
            <v>služba je zafinancována z jiných zdrojů</v>
          </cell>
        </row>
        <row r="27">
          <cell r="A27">
            <v>8168193</v>
          </cell>
          <cell r="B27" t="str">
            <v>Arcidiecézní charita Praha</v>
          </cell>
          <cell r="C27" t="str">
            <v>domovy pro seniory</v>
          </cell>
          <cell r="D27" t="str">
            <v>Domov pro seniory kardinála Berana</v>
          </cell>
          <cell r="E27" t="str">
            <v>L</v>
          </cell>
          <cell r="F27">
            <v>15</v>
          </cell>
          <cell r="G27">
            <v>421002</v>
          </cell>
          <cell r="H27">
            <v>3543030</v>
          </cell>
          <cell r="I27">
            <v>997000</v>
          </cell>
          <cell r="J27">
            <v>747000</v>
          </cell>
          <cell r="K27">
            <v>1427000</v>
          </cell>
        </row>
        <row r="28">
          <cell r="A28">
            <v>3557945</v>
          </cell>
          <cell r="B28" t="str">
            <v>Arcidiecézní charita Praha</v>
          </cell>
          <cell r="C28" t="str">
            <v>odborné sociální poradenství</v>
          </cell>
          <cell r="D28" t="str">
            <v>Poradna Magdala</v>
          </cell>
          <cell r="E28" t="str">
            <v>ÚV</v>
          </cell>
          <cell r="F28">
            <v>2.73</v>
          </cell>
          <cell r="G28">
            <v>522690</v>
          </cell>
          <cell r="H28">
            <v>1426943.7</v>
          </cell>
          <cell r="I28">
            <v>255000</v>
          </cell>
          <cell r="J28">
            <v>191000</v>
          </cell>
          <cell r="K28">
            <v>629000</v>
          </cell>
        </row>
        <row r="29">
          <cell r="B29" t="str">
            <v>Arcidiecézní charita Praha Celkem</v>
          </cell>
          <cell r="J29">
            <v>3281000</v>
          </cell>
          <cell r="K29">
            <v>8060000</v>
          </cell>
        </row>
        <row r="30">
          <cell r="A30">
            <v>2134037</v>
          </cell>
          <cell r="B30" t="str">
            <v>Armáda spásy v ČR, z.s.</v>
          </cell>
          <cell r="C30" t="str">
            <v>nízkoprahová denní centra</v>
          </cell>
          <cell r="D30" t="str">
            <v>Centrum sociálních služeb Bohuslava Bureše - nízkoprahové denní centrum</v>
          </cell>
          <cell r="E30" t="str">
            <v>ÚV</v>
          </cell>
          <cell r="F30">
            <v>8.3000000000000007</v>
          </cell>
          <cell r="G30">
            <v>618735</v>
          </cell>
          <cell r="H30">
            <v>5135500.5</v>
          </cell>
          <cell r="I30">
            <v>1690180</v>
          </cell>
          <cell r="J30">
            <v>0</v>
          </cell>
          <cell r="K30">
            <v>0</v>
          </cell>
          <cell r="M30" t="str">
            <v>služba je zafinancována z jiných zdrojů</v>
          </cell>
        </row>
        <row r="31">
          <cell r="A31">
            <v>3534205</v>
          </cell>
          <cell r="B31" t="str">
            <v>Armáda spásy v ČR, z.s.</v>
          </cell>
          <cell r="C31" t="str">
            <v>noclehárny</v>
          </cell>
          <cell r="D31" t="str">
            <v>Centrum sociálních služeb Bohuslava Bureše - noclehárna</v>
          </cell>
          <cell r="E31" t="str">
            <v>L</v>
          </cell>
          <cell r="F31">
            <v>56</v>
          </cell>
          <cell r="G31">
            <v>86070</v>
          </cell>
          <cell r="H31">
            <v>4819920</v>
          </cell>
          <cell r="I31">
            <v>905893</v>
          </cell>
          <cell r="J31">
            <v>679000</v>
          </cell>
          <cell r="K31">
            <v>1528000</v>
          </cell>
        </row>
        <row r="32">
          <cell r="A32">
            <v>4165916</v>
          </cell>
          <cell r="B32" t="str">
            <v>Armáda spásy v ČR, z.s.</v>
          </cell>
          <cell r="C32" t="str">
            <v>azylové domy</v>
          </cell>
          <cell r="D32" t="str">
            <v>Centrum sociálních služeb Bohuslava Bureše - azylový dům</v>
          </cell>
          <cell r="E32" t="str">
            <v>L</v>
          </cell>
          <cell r="F32">
            <v>108</v>
          </cell>
          <cell r="G32">
            <v>107616</v>
          </cell>
          <cell r="H32">
            <v>11622528</v>
          </cell>
          <cell r="I32">
            <v>952571</v>
          </cell>
          <cell r="J32">
            <v>0</v>
          </cell>
          <cell r="K32">
            <v>0</v>
          </cell>
          <cell r="M32" t="str">
            <v>služba je zafinancována z jiných zdrojů</v>
          </cell>
        </row>
        <row r="33">
          <cell r="B33" t="str">
            <v>Armáda spásy v ČR, z.s. Celkem</v>
          </cell>
          <cell r="J33">
            <v>679000</v>
          </cell>
          <cell r="K33">
            <v>1528000</v>
          </cell>
        </row>
        <row r="34">
          <cell r="A34">
            <v>8483647</v>
          </cell>
          <cell r="B34" t="str">
            <v>Asistence, o.p.s.</v>
          </cell>
          <cell r="C34" t="str">
            <v>osobní asistence</v>
          </cell>
          <cell r="D34" t="str">
            <v>osobní asistence</v>
          </cell>
          <cell r="E34" t="str">
            <v>H</v>
          </cell>
          <cell r="F34">
            <v>35000</v>
          </cell>
          <cell r="G34">
            <v>399</v>
          </cell>
          <cell r="H34">
            <v>10815000</v>
          </cell>
          <cell r="I34">
            <v>1910000</v>
          </cell>
          <cell r="J34">
            <v>1432000</v>
          </cell>
          <cell r="K34">
            <v>3632000</v>
          </cell>
        </row>
        <row r="35">
          <cell r="A35">
            <v>8759757</v>
          </cell>
          <cell r="B35" t="str">
            <v>Asistence, o.p.s.</v>
          </cell>
          <cell r="C35" t="str">
            <v>sociální rehabilitace</v>
          </cell>
          <cell r="D35" t="str">
            <v>Podporované zaměstnávání a Tranzitní program</v>
          </cell>
          <cell r="E35" t="str">
            <v>ÚV</v>
          </cell>
          <cell r="F35">
            <v>8.1999999999999993</v>
          </cell>
          <cell r="G35">
            <v>521550</v>
          </cell>
          <cell r="H35">
            <v>4276710</v>
          </cell>
          <cell r="I35">
            <v>590000</v>
          </cell>
          <cell r="J35">
            <v>442000</v>
          </cell>
          <cell r="K35">
            <v>1163000</v>
          </cell>
        </row>
        <row r="36">
          <cell r="B36" t="str">
            <v>Asistence, o.p.s. Celkem</v>
          </cell>
          <cell r="J36">
            <v>1874000</v>
          </cell>
          <cell r="K36">
            <v>4795000</v>
          </cell>
        </row>
        <row r="37">
          <cell r="A37">
            <v>2701185</v>
          </cell>
          <cell r="B37" t="str">
            <v>Baobab z.s.</v>
          </cell>
          <cell r="C37" t="str">
            <v>sociální rehabilitace</v>
          </cell>
          <cell r="D37" t="str">
            <v>Student</v>
          </cell>
          <cell r="E37" t="str">
            <v>ÚV</v>
          </cell>
          <cell r="F37">
            <v>1.87</v>
          </cell>
          <cell r="G37">
            <v>521550</v>
          </cell>
          <cell r="H37">
            <v>975298.5</v>
          </cell>
          <cell r="I37">
            <v>171853</v>
          </cell>
          <cell r="J37">
            <v>0</v>
          </cell>
          <cell r="K37">
            <v>284000</v>
          </cell>
          <cell r="M37" t="str">
            <v>služba je zafinancována z jiných zdrojů</v>
          </cell>
        </row>
        <row r="38">
          <cell r="A38">
            <v>4882420</v>
          </cell>
          <cell r="B38" t="str">
            <v>Baobab z.s.</v>
          </cell>
          <cell r="C38" t="str">
            <v>sociální rehabilitace</v>
          </cell>
          <cell r="D38" t="str">
            <v>Aktivizace a rozvoj sociálních dovedností (arteterapeutický ateliér)</v>
          </cell>
          <cell r="E38" t="str">
            <v>ÚV</v>
          </cell>
          <cell r="F38">
            <v>1.3</v>
          </cell>
          <cell r="G38">
            <v>521550</v>
          </cell>
          <cell r="H38">
            <v>678015</v>
          </cell>
          <cell r="I38">
            <v>208258</v>
          </cell>
          <cell r="J38">
            <v>0</v>
          </cell>
          <cell r="K38">
            <v>161000</v>
          </cell>
          <cell r="M38" t="str">
            <v>služba je zafinancována z jiných zdrojů</v>
          </cell>
        </row>
        <row r="39">
          <cell r="A39">
            <v>5177448</v>
          </cell>
          <cell r="B39" t="str">
            <v>Baobab z.s.</v>
          </cell>
          <cell r="C39" t="str">
            <v>sociální rehabilitace</v>
          </cell>
          <cell r="D39" t="str">
            <v>Centrum sociálně rehabilitačních služeb</v>
          </cell>
          <cell r="E39" t="str">
            <v>L</v>
          </cell>
          <cell r="F39">
            <v>15</v>
          </cell>
          <cell r="G39">
            <v>374028.3</v>
          </cell>
          <cell r="H39">
            <v>5610424.5</v>
          </cell>
          <cell r="I39">
            <v>301102</v>
          </cell>
          <cell r="J39">
            <v>225000</v>
          </cell>
          <cell r="K39">
            <v>1057000</v>
          </cell>
        </row>
        <row r="40">
          <cell r="B40" t="str">
            <v>Baobab z.s. Celkem</v>
          </cell>
          <cell r="J40">
            <v>225000</v>
          </cell>
          <cell r="K40">
            <v>1502000</v>
          </cell>
        </row>
        <row r="41">
          <cell r="A41">
            <v>4970864</v>
          </cell>
          <cell r="B41" t="str">
            <v>BONA, o.p.s.</v>
          </cell>
          <cell r="C41" t="str">
            <v>chráněné bydlení</v>
          </cell>
          <cell r="D41" t="str">
            <v>Chráněné bydlení</v>
          </cell>
          <cell r="E41" t="str">
            <v>L</v>
          </cell>
          <cell r="F41">
            <v>57</v>
          </cell>
          <cell r="G41">
            <v>342000</v>
          </cell>
          <cell r="H41">
            <v>16758000</v>
          </cell>
          <cell r="I41">
            <v>118000</v>
          </cell>
          <cell r="J41">
            <v>88000</v>
          </cell>
          <cell r="K41">
            <v>666000</v>
          </cell>
        </row>
        <row r="42">
          <cell r="A42">
            <v>6417961</v>
          </cell>
          <cell r="B42" t="str">
            <v>BONA, o.p.s.</v>
          </cell>
          <cell r="C42" t="str">
            <v>podpora samostatného bydlení</v>
          </cell>
          <cell r="D42" t="str">
            <v>Podpora samostatného bydlení</v>
          </cell>
          <cell r="E42" t="str">
            <v>ÚV</v>
          </cell>
          <cell r="F42">
            <v>3.7</v>
          </cell>
          <cell r="G42">
            <v>506616</v>
          </cell>
          <cell r="H42">
            <v>1742336.3428571429</v>
          </cell>
          <cell r="I42">
            <v>330000</v>
          </cell>
          <cell r="J42">
            <v>0</v>
          </cell>
          <cell r="K42">
            <v>234000</v>
          </cell>
          <cell r="M42" t="str">
            <v>služba je zafinancována z jiných zdrojů</v>
          </cell>
        </row>
        <row r="43">
          <cell r="A43">
            <v>8396961</v>
          </cell>
          <cell r="B43" t="str">
            <v>BONA, o.p.s.</v>
          </cell>
          <cell r="C43" t="str">
            <v>sociální rehabilitace</v>
          </cell>
          <cell r="D43" t="str">
            <v>Sociální rehabilitace</v>
          </cell>
          <cell r="E43" t="str">
            <v>ÚV</v>
          </cell>
          <cell r="F43">
            <v>7.4</v>
          </cell>
          <cell r="G43">
            <v>573705</v>
          </cell>
          <cell r="H43">
            <v>4245417</v>
          </cell>
          <cell r="I43">
            <v>855000</v>
          </cell>
          <cell r="J43">
            <v>0</v>
          </cell>
          <cell r="K43">
            <v>547000</v>
          </cell>
          <cell r="M43" t="str">
            <v>služba je zafinancována z jiných zdrojů</v>
          </cell>
        </row>
        <row r="44">
          <cell r="B44" t="str">
            <v>BONA, o.p.s. Celkem</v>
          </cell>
          <cell r="J44">
            <v>88000</v>
          </cell>
          <cell r="K44">
            <v>1447000</v>
          </cell>
        </row>
        <row r="45">
          <cell r="A45">
            <v>1219689</v>
          </cell>
          <cell r="B45" t="str">
            <v>Centrin CZ s.r.o.</v>
          </cell>
          <cell r="C45" t="str">
            <v>domovy se zvláštním režimem</v>
          </cell>
          <cell r="D45" t="str">
            <v>Centrin</v>
          </cell>
          <cell r="E45" t="str">
            <v>L</v>
          </cell>
          <cell r="F45">
            <v>25</v>
          </cell>
          <cell r="G45">
            <v>473556</v>
          </cell>
          <cell r="H45">
            <v>7506900</v>
          </cell>
          <cell r="I45">
            <v>500000</v>
          </cell>
          <cell r="J45">
            <v>375000</v>
          </cell>
          <cell r="K45">
            <v>875000</v>
          </cell>
        </row>
        <row r="46">
          <cell r="A46">
            <v>4668716</v>
          </cell>
          <cell r="B46" t="str">
            <v>Centrin CZ s.r.o.</v>
          </cell>
          <cell r="C46" t="str">
            <v>domovy pro seniory</v>
          </cell>
          <cell r="D46" t="str">
            <v>Centrin</v>
          </cell>
          <cell r="E46" t="str">
            <v>L</v>
          </cell>
          <cell r="F46">
            <v>20</v>
          </cell>
          <cell r="G46">
            <v>421002</v>
          </cell>
          <cell r="H46">
            <v>4940040</v>
          </cell>
          <cell r="I46">
            <v>500000</v>
          </cell>
          <cell r="J46">
            <v>375000</v>
          </cell>
          <cell r="K46">
            <v>875000</v>
          </cell>
        </row>
        <row r="47">
          <cell r="B47" t="str">
            <v>Centrin CZ s.r.o. Celkem</v>
          </cell>
          <cell r="J47">
            <v>750000</v>
          </cell>
          <cell r="K47">
            <v>1750000</v>
          </cell>
        </row>
        <row r="48">
          <cell r="A48">
            <v>5470299</v>
          </cell>
          <cell r="B48" t="str">
            <v>Centrum Anabell, z. s.</v>
          </cell>
          <cell r="C48" t="str">
            <v>odborné sociální poradenství</v>
          </cell>
          <cell r="D48" t="str">
            <v>Odborné sociální poradenství v KCA Praha</v>
          </cell>
          <cell r="E48" t="str">
            <v>ÚV</v>
          </cell>
          <cell r="F48">
            <v>0.56000000000000005</v>
          </cell>
          <cell r="G48">
            <v>522690</v>
          </cell>
          <cell r="H48">
            <v>292706.40000000002</v>
          </cell>
          <cell r="I48">
            <v>41600</v>
          </cell>
          <cell r="J48">
            <v>0</v>
          </cell>
          <cell r="K48">
            <v>87000</v>
          </cell>
          <cell r="M48" t="str">
            <v>služba je zafinancována z jiných zdrojů</v>
          </cell>
        </row>
        <row r="49">
          <cell r="B49" t="str">
            <v>Centrum Anabell, z. s. Celkem</v>
          </cell>
          <cell r="J49">
            <v>0</v>
          </cell>
          <cell r="K49">
            <v>87000</v>
          </cell>
        </row>
        <row r="50">
          <cell r="A50">
            <v>5293808</v>
          </cell>
          <cell r="B50" t="str">
            <v>Centrum MARTIN o.p.s.</v>
          </cell>
          <cell r="C50" t="str">
            <v>sociální rehabilitace</v>
          </cell>
          <cell r="D50" t="str">
            <v>Vzdělání a praxe pro vstup na trh práce pro osoby s mentálním postižením</v>
          </cell>
          <cell r="E50" t="str">
            <v>ÚV</v>
          </cell>
          <cell r="F50">
            <v>3.4</v>
          </cell>
          <cell r="G50">
            <v>521550</v>
          </cell>
          <cell r="H50">
            <v>1773270</v>
          </cell>
          <cell r="I50">
            <v>100000</v>
          </cell>
          <cell r="J50">
            <v>75000</v>
          </cell>
          <cell r="K50">
            <v>375000</v>
          </cell>
        </row>
        <row r="51">
          <cell r="A51">
            <v>9283831</v>
          </cell>
          <cell r="B51" t="str">
            <v>Centrum MARTIN o.p.s.</v>
          </cell>
          <cell r="C51" t="str">
            <v>sociálně terapeutické dílny</v>
          </cell>
          <cell r="D51" t="str">
            <v>Sociálně terapeutická dílna - Café MARTIN</v>
          </cell>
          <cell r="E51" t="str">
            <v>ÚV</v>
          </cell>
          <cell r="F51">
            <v>4</v>
          </cell>
          <cell r="G51">
            <v>491112</v>
          </cell>
          <cell r="H51">
            <v>1964448</v>
          </cell>
          <cell r="I51">
            <v>130000</v>
          </cell>
          <cell r="J51">
            <v>97000</v>
          </cell>
          <cell r="K51">
            <v>347000</v>
          </cell>
        </row>
        <row r="52">
          <cell r="B52" t="str">
            <v>Centrum MARTIN o.p.s. Celkem</v>
          </cell>
          <cell r="J52">
            <v>172000</v>
          </cell>
          <cell r="K52">
            <v>722000</v>
          </cell>
        </row>
        <row r="53">
          <cell r="A53">
            <v>6931029</v>
          </cell>
          <cell r="B53" t="str">
            <v>Centrum pro integraci cizinců</v>
          </cell>
          <cell r="C53" t="str">
            <v>sociální rehabilitace</v>
          </cell>
          <cell r="D53" t="str">
            <v>Perspektiva - sociální rehabilitace pro migranty</v>
          </cell>
          <cell r="E53" t="str">
            <v>ÚV</v>
          </cell>
          <cell r="F53">
            <v>2.5</v>
          </cell>
          <cell r="G53">
            <v>521550</v>
          </cell>
          <cell r="H53">
            <v>1303875</v>
          </cell>
          <cell r="I53">
            <v>174400</v>
          </cell>
          <cell r="J53">
            <v>0</v>
          </cell>
          <cell r="K53">
            <v>380000</v>
          </cell>
          <cell r="M53" t="str">
            <v>služba je zafinancována z jiných zdrojů</v>
          </cell>
        </row>
        <row r="54">
          <cell r="B54" t="str">
            <v>Centrum pro integraci cizinců Celkem</v>
          </cell>
          <cell r="J54">
            <v>0</v>
          </cell>
          <cell r="K54">
            <v>380000</v>
          </cell>
        </row>
        <row r="55">
          <cell r="A55">
            <v>3364695</v>
          </cell>
          <cell r="B55" t="str">
            <v>Centrum pro integraci cizinců, o.p.s.</v>
          </cell>
          <cell r="C55" t="str">
            <v>odborné sociální poradenství</v>
          </cell>
          <cell r="D55" t="str">
            <v>Sociální poradenství pro migranty</v>
          </cell>
          <cell r="E55" t="str">
            <v>ÚV</v>
          </cell>
          <cell r="F55">
            <v>5.5</v>
          </cell>
          <cell r="G55">
            <v>522690</v>
          </cell>
          <cell r="H55">
            <v>2874795</v>
          </cell>
          <cell r="I55">
            <v>111000</v>
          </cell>
          <cell r="J55">
            <v>83000</v>
          </cell>
          <cell r="K55">
            <v>965000</v>
          </cell>
        </row>
        <row r="56">
          <cell r="B56" t="str">
            <v>Centrum pro integraci cizinců, o.p.s. Celkem</v>
          </cell>
          <cell r="J56">
            <v>83000</v>
          </cell>
          <cell r="K56">
            <v>965000</v>
          </cell>
        </row>
        <row r="57">
          <cell r="A57">
            <v>6894360</v>
          </cell>
          <cell r="B57" t="str">
            <v>Centrum pro neslyšící a nedoslýchavé pro Prahu a Středočeský kraj, o.p.s.</v>
          </cell>
          <cell r="C57" t="str">
            <v>tlumočnické služby</v>
          </cell>
          <cell r="D57" t="str">
            <v>Tlumočnické služby Centrum pro neslyšící a nedoslýchavé</v>
          </cell>
          <cell r="E57" t="str">
            <v>ÚV</v>
          </cell>
          <cell r="F57">
            <v>2.9</v>
          </cell>
          <cell r="G57">
            <v>516192</v>
          </cell>
          <cell r="H57">
            <v>1496956.8</v>
          </cell>
          <cell r="I57">
            <v>272500</v>
          </cell>
          <cell r="J57">
            <v>93000</v>
          </cell>
          <cell r="K57">
            <v>393000</v>
          </cell>
        </row>
        <row r="58">
          <cell r="A58">
            <v>7370397</v>
          </cell>
          <cell r="B58" t="str">
            <v>Centrum pro neslyšící a nedoslýchavé pro Prahu a Středočeský kraj, o.p.s.</v>
          </cell>
          <cell r="C58" t="str">
            <v>sociálně aktivizační služby pro seniory a osoby se zdravotním postižením</v>
          </cell>
          <cell r="D58" t="str">
            <v>SAS pro neslyšící Praha Modřany-Centrum pro neslyšící a nedoslýchavé pro Prahu a Středočeský kraj</v>
          </cell>
          <cell r="E58" t="str">
            <v>ÚV</v>
          </cell>
          <cell r="F58">
            <v>2.95</v>
          </cell>
          <cell r="G58">
            <v>513570</v>
          </cell>
          <cell r="H58">
            <v>1515031.5</v>
          </cell>
          <cell r="I58">
            <v>317550</v>
          </cell>
          <cell r="J58">
            <v>161000</v>
          </cell>
          <cell r="K58">
            <v>291000</v>
          </cell>
        </row>
        <row r="59">
          <cell r="B59" t="str">
            <v>Centrum pro neslyšící a nedoslýchavé pro Prahu a Středočeský kraj, o.p.s. Celkem</v>
          </cell>
          <cell r="J59">
            <v>254000</v>
          </cell>
          <cell r="K59">
            <v>684000</v>
          </cell>
        </row>
        <row r="60">
          <cell r="A60">
            <v>1072525</v>
          </cell>
          <cell r="B60" t="str">
            <v>Centrum sociálně zdravotních služeb</v>
          </cell>
          <cell r="C60" t="str">
            <v>odborné sociální poradenství</v>
          </cell>
          <cell r="D60" t="str">
            <v>AT linka a AT poradna</v>
          </cell>
          <cell r="E60" t="str">
            <v>ÚV</v>
          </cell>
          <cell r="F60">
            <v>2.4</v>
          </cell>
          <cell r="G60">
            <v>522690</v>
          </cell>
          <cell r="H60">
            <v>1254456</v>
          </cell>
          <cell r="I60">
            <v>57000</v>
          </cell>
          <cell r="J60">
            <v>42000</v>
          </cell>
          <cell r="K60">
            <v>273000</v>
          </cell>
          <cell r="L60" t="str">
            <v>Městská část Praha 17</v>
          </cell>
        </row>
        <row r="61">
          <cell r="A61">
            <v>1305157</v>
          </cell>
          <cell r="B61" t="str">
            <v>Centrum sociálně zdravotních služeb</v>
          </cell>
          <cell r="C61" t="str">
            <v>odborné sociální poradenství</v>
          </cell>
          <cell r="D61" t="str">
            <v>odborné sociální poradenství</v>
          </cell>
          <cell r="E61" t="str">
            <v>ÚV</v>
          </cell>
          <cell r="F61">
            <v>2.4</v>
          </cell>
          <cell r="G61">
            <v>522690</v>
          </cell>
          <cell r="H61">
            <v>1254456</v>
          </cell>
          <cell r="I61">
            <v>49000</v>
          </cell>
          <cell r="J61">
            <v>36000</v>
          </cell>
          <cell r="K61">
            <v>136000</v>
          </cell>
          <cell r="L61" t="str">
            <v>Městská část Praha 17</v>
          </cell>
        </row>
        <row r="62">
          <cell r="A62">
            <v>3240405</v>
          </cell>
          <cell r="B62" t="str">
            <v>Centrum sociálně zdravotních služeb</v>
          </cell>
          <cell r="C62" t="str">
            <v>pečovatelská služba</v>
          </cell>
          <cell r="D62" t="str">
            <v>Pečovatelská služba</v>
          </cell>
          <cell r="E62" t="str">
            <v>ÚV</v>
          </cell>
          <cell r="F62">
            <v>16.2</v>
          </cell>
          <cell r="G62">
            <v>475608</v>
          </cell>
          <cell r="H62">
            <v>6924801.4488795605</v>
          </cell>
          <cell r="I62">
            <v>450000</v>
          </cell>
          <cell r="J62">
            <v>337000</v>
          </cell>
          <cell r="K62">
            <v>587000</v>
          </cell>
          <cell r="L62" t="str">
            <v>Městská část Praha 17</v>
          </cell>
        </row>
        <row r="63">
          <cell r="A63">
            <v>4549974</v>
          </cell>
          <cell r="B63" t="str">
            <v>Centrum sociálně zdravotních služeb</v>
          </cell>
          <cell r="C63" t="str">
            <v>nízkoprahová zařízení pro děti a mládež</v>
          </cell>
          <cell r="D63" t="str">
            <v>Klub 17</v>
          </cell>
          <cell r="E63" t="str">
            <v>ÚV</v>
          </cell>
          <cell r="F63">
            <v>3.2</v>
          </cell>
          <cell r="G63">
            <v>528504</v>
          </cell>
          <cell r="H63">
            <v>1691212.8</v>
          </cell>
          <cell r="I63">
            <v>72000</v>
          </cell>
          <cell r="J63">
            <v>54000</v>
          </cell>
          <cell r="K63">
            <v>154000</v>
          </cell>
          <cell r="L63" t="str">
            <v>Městská část Praha 17</v>
          </cell>
        </row>
        <row r="64">
          <cell r="B64" t="str">
            <v>Centrum sociálně zdravotních služeb Celkem</v>
          </cell>
          <cell r="J64">
            <v>469000</v>
          </cell>
          <cell r="K64">
            <v>1150000</v>
          </cell>
        </row>
        <row r="65">
          <cell r="A65">
            <v>4726799</v>
          </cell>
          <cell r="B65" t="str">
            <v>Centrum sociální a ošetřovatelské pomoci Praha 15</v>
          </cell>
          <cell r="C65" t="str">
            <v>pečovatelská služba</v>
          </cell>
          <cell r="D65" t="str">
            <v>Pečovatelská služba</v>
          </cell>
          <cell r="E65" t="str">
            <v>ÚV</v>
          </cell>
          <cell r="F65">
            <v>17.2</v>
          </cell>
          <cell r="G65">
            <v>475608</v>
          </cell>
          <cell r="H65">
            <v>7679457.5999999996</v>
          </cell>
          <cell r="I65">
            <v>1180000</v>
          </cell>
          <cell r="J65">
            <v>885000</v>
          </cell>
          <cell r="K65">
            <v>1485000</v>
          </cell>
          <cell r="L65" t="str">
            <v>Městská část Praha 15</v>
          </cell>
        </row>
        <row r="66">
          <cell r="A66">
            <v>7275287</v>
          </cell>
          <cell r="B66" t="str">
            <v>Centrum sociální a ošetřovatelské pomoci Praha 15</v>
          </cell>
          <cell r="C66" t="str">
            <v>odlehčovací služby</v>
          </cell>
          <cell r="D66" t="str">
            <v>Odlehčovací služby</v>
          </cell>
          <cell r="E66" t="str">
            <v>L</v>
          </cell>
          <cell r="F66">
            <v>8</v>
          </cell>
          <cell r="G66">
            <v>421002</v>
          </cell>
          <cell r="H66">
            <v>2408016</v>
          </cell>
          <cell r="I66">
            <v>155000</v>
          </cell>
          <cell r="J66">
            <v>0</v>
          </cell>
          <cell r="K66">
            <v>100000</v>
          </cell>
          <cell r="L66" t="str">
            <v>Městská část Praha 15</v>
          </cell>
          <cell r="M66" t="str">
            <v>služba je zafinancována z jiných zdrojů</v>
          </cell>
        </row>
        <row r="67">
          <cell r="A67">
            <v>8568124</v>
          </cell>
          <cell r="B67" t="str">
            <v>Centrum sociální a ošetřovatelské pomoci Praha 15</v>
          </cell>
          <cell r="C67" t="str">
            <v>domovy se zvláštním režimem</v>
          </cell>
          <cell r="D67" t="str">
            <v>Domov se zvláštním režimem</v>
          </cell>
          <cell r="E67" t="str">
            <v>L</v>
          </cell>
          <cell r="F67">
            <v>29</v>
          </cell>
          <cell r="G67">
            <v>544589.4</v>
          </cell>
          <cell r="H67">
            <v>10477092.600000001</v>
          </cell>
          <cell r="I67">
            <v>1120000</v>
          </cell>
          <cell r="J67">
            <v>840000</v>
          </cell>
          <cell r="K67">
            <v>1640000</v>
          </cell>
          <cell r="L67" t="str">
            <v>Městská část Praha 15</v>
          </cell>
        </row>
        <row r="68">
          <cell r="B68" t="str">
            <v>Centrum sociální a ošetřovatelské pomoci Praha 15 Celkem</v>
          </cell>
          <cell r="J68">
            <v>1725000</v>
          </cell>
          <cell r="K68">
            <v>3225000</v>
          </cell>
        </row>
        <row r="69">
          <cell r="A69">
            <v>1807017</v>
          </cell>
          <cell r="B69" t="str">
            <v>Centrum sociální a ošetřovatelské pomoci Praha 5</v>
          </cell>
          <cell r="C69" t="str">
            <v>odlehčovací služby</v>
          </cell>
          <cell r="D69" t="str">
            <v>Dům sociálních služeb Na Neklance</v>
          </cell>
          <cell r="E69" t="str">
            <v>L</v>
          </cell>
          <cell r="F69">
            <v>27</v>
          </cell>
          <cell r="G69">
            <v>421002</v>
          </cell>
          <cell r="H69">
            <v>8127054</v>
          </cell>
          <cell r="I69">
            <v>510000</v>
          </cell>
          <cell r="J69">
            <v>382000</v>
          </cell>
          <cell r="K69">
            <v>1382000</v>
          </cell>
          <cell r="L69" t="str">
            <v>Městská část Praha 5</v>
          </cell>
        </row>
        <row r="70">
          <cell r="A70">
            <v>8120676</v>
          </cell>
          <cell r="B70" t="str">
            <v>Centrum sociální a ošetřovatelské pomoci Praha 5</v>
          </cell>
          <cell r="C70" t="str">
            <v>pečovatelská služba</v>
          </cell>
          <cell r="D70" t="str">
            <v>Pečovatelská služba</v>
          </cell>
          <cell r="E70" t="str">
            <v>ÚV</v>
          </cell>
          <cell r="F70">
            <v>42.88</v>
          </cell>
          <cell r="G70">
            <v>475608</v>
          </cell>
          <cell r="H70">
            <v>18744071.040000003</v>
          </cell>
          <cell r="I70">
            <v>480000</v>
          </cell>
          <cell r="J70">
            <v>360000</v>
          </cell>
          <cell r="K70">
            <v>2360000</v>
          </cell>
          <cell r="L70" t="str">
            <v>Městská část Praha 5</v>
          </cell>
        </row>
        <row r="71">
          <cell r="B71" t="str">
            <v>Centrum sociální a ošetřovatelské pomoci Praha 5 Celkem</v>
          </cell>
          <cell r="J71">
            <v>742000</v>
          </cell>
          <cell r="K71">
            <v>3742000</v>
          </cell>
        </row>
        <row r="72">
          <cell r="A72">
            <v>2181992</v>
          </cell>
          <cell r="B72" t="str">
            <v>Centrum sociální a ošetřovatelské pomoci v Praze 10, příspěvková organizace</v>
          </cell>
          <cell r="C72" t="str">
            <v>domovy pro seniory</v>
          </cell>
          <cell r="D72" t="str">
            <v>Domov pro seniory Zvonková</v>
          </cell>
          <cell r="E72" t="str">
            <v>L</v>
          </cell>
          <cell r="F72">
            <v>33</v>
          </cell>
          <cell r="G72">
            <v>421002</v>
          </cell>
          <cell r="H72">
            <v>8313066</v>
          </cell>
          <cell r="I72">
            <v>1435000</v>
          </cell>
          <cell r="J72">
            <v>1076000</v>
          </cell>
          <cell r="K72">
            <v>1076000</v>
          </cell>
          <cell r="L72" t="str">
            <v>Městská část Praha 10</v>
          </cell>
        </row>
        <row r="73">
          <cell r="A73">
            <v>3027697</v>
          </cell>
          <cell r="B73" t="str">
            <v>Centrum sociální a ošetřovatelské pomoci v Praze 10, příspěvková organizace</v>
          </cell>
          <cell r="C73" t="str">
            <v>domovy pro seniory</v>
          </cell>
          <cell r="D73" t="str">
            <v>Domov pro seniory Vršovický zámeček</v>
          </cell>
          <cell r="E73" t="str">
            <v>L</v>
          </cell>
          <cell r="F73">
            <v>23</v>
          </cell>
          <cell r="G73">
            <v>463102.2</v>
          </cell>
          <cell r="H73">
            <v>6559350.5999999996</v>
          </cell>
          <cell r="I73">
            <v>990000</v>
          </cell>
          <cell r="J73">
            <v>742000</v>
          </cell>
          <cell r="K73">
            <v>742000</v>
          </cell>
          <cell r="L73" t="str">
            <v>Městská část Praha 10</v>
          </cell>
        </row>
        <row r="74">
          <cell r="A74">
            <v>3065073</v>
          </cell>
          <cell r="B74" t="str">
            <v>Centrum sociální a ošetřovatelské pomoci v Praze 10, příspěvková organizace</v>
          </cell>
          <cell r="C74" t="str">
            <v>domovy se zvláštním režimem</v>
          </cell>
          <cell r="D74" t="str">
            <v>Domov se zvláštním režimem Vršovický zámeček</v>
          </cell>
          <cell r="E74" t="str">
            <v>L</v>
          </cell>
          <cell r="F74">
            <v>46</v>
          </cell>
          <cell r="G74">
            <v>520911.6</v>
          </cell>
          <cell r="H74">
            <v>15741933.599999998</v>
          </cell>
          <cell r="I74">
            <v>2060000</v>
          </cell>
          <cell r="J74">
            <v>1545000</v>
          </cell>
          <cell r="K74">
            <v>1545000</v>
          </cell>
          <cell r="L74" t="str">
            <v>Městská část Praha 10</v>
          </cell>
        </row>
        <row r="75">
          <cell r="A75">
            <v>4752879</v>
          </cell>
          <cell r="B75" t="str">
            <v>Centrum sociální a ošetřovatelské pomoci v Praze 10, příspěvková organizace</v>
          </cell>
          <cell r="C75" t="str">
            <v>domovy pro seniory</v>
          </cell>
          <cell r="D75" t="str">
            <v>Domov seniorů U vršovického nádraží 1547/5</v>
          </cell>
          <cell r="E75" t="str">
            <v>L</v>
          </cell>
          <cell r="F75">
            <v>43</v>
          </cell>
          <cell r="G75">
            <v>421002</v>
          </cell>
          <cell r="H75">
            <v>10819086</v>
          </cell>
          <cell r="I75">
            <v>2135000</v>
          </cell>
          <cell r="J75">
            <v>968000</v>
          </cell>
          <cell r="K75">
            <v>968000</v>
          </cell>
          <cell r="L75" t="str">
            <v>Městská část Praha 10</v>
          </cell>
        </row>
        <row r="76">
          <cell r="A76">
            <v>5412859</v>
          </cell>
          <cell r="B76" t="str">
            <v>Centrum sociální a ošetřovatelské pomoci v Praze 10, příspěvková organizace</v>
          </cell>
          <cell r="C76" t="str">
            <v>pečovatelská služba</v>
          </cell>
          <cell r="D76" t="str">
            <v>Pečovatelská služba</v>
          </cell>
          <cell r="E76" t="str">
            <v>ÚV</v>
          </cell>
          <cell r="F76">
            <v>54</v>
          </cell>
          <cell r="G76">
            <v>475608</v>
          </cell>
          <cell r="H76">
            <v>23088851.141890172</v>
          </cell>
          <cell r="I76">
            <v>1915000</v>
          </cell>
          <cell r="J76">
            <v>585000</v>
          </cell>
          <cell r="K76">
            <v>4286000</v>
          </cell>
          <cell r="L76" t="str">
            <v>Městská část Praha 10</v>
          </cell>
        </row>
        <row r="77">
          <cell r="A77">
            <v>6221883</v>
          </cell>
          <cell r="B77" t="str">
            <v>Centrum sociální a ošetřovatelské pomoci v Praze 10, příspěvková organizace</v>
          </cell>
          <cell r="C77" t="str">
            <v>domovy se zvláštním režimem</v>
          </cell>
          <cell r="D77" t="str">
            <v>Domov se zvláštním režimem Zvonková</v>
          </cell>
          <cell r="E77" t="str">
            <v>L</v>
          </cell>
          <cell r="F77">
            <v>22</v>
          </cell>
          <cell r="G77">
            <v>520911.6</v>
          </cell>
          <cell r="H77">
            <v>7452055.1999999993</v>
          </cell>
          <cell r="I77">
            <v>989000</v>
          </cell>
          <cell r="J77">
            <v>29000</v>
          </cell>
          <cell r="K77">
            <v>29000</v>
          </cell>
          <cell r="L77" t="str">
            <v>Městská část Praha 10</v>
          </cell>
        </row>
        <row r="78">
          <cell r="A78">
            <v>6552077</v>
          </cell>
          <cell r="B78" t="str">
            <v>Centrum sociální a ošetřovatelské pomoci v Praze 10, příspěvková organizace</v>
          </cell>
          <cell r="C78" t="str">
            <v>odlehčovací služby</v>
          </cell>
          <cell r="D78" t="str">
            <v>Odlehčovací služby U vršovického nádraží</v>
          </cell>
          <cell r="E78" t="str">
            <v>L</v>
          </cell>
          <cell r="F78">
            <v>6</v>
          </cell>
          <cell r="G78">
            <v>421002</v>
          </cell>
          <cell r="H78">
            <v>1806012</v>
          </cell>
          <cell r="I78">
            <v>265000</v>
          </cell>
          <cell r="J78">
            <v>21000</v>
          </cell>
          <cell r="K78">
            <v>21000</v>
          </cell>
          <cell r="L78" t="str">
            <v>Městská část Praha 10</v>
          </cell>
        </row>
        <row r="79">
          <cell r="A79">
            <v>8128175</v>
          </cell>
          <cell r="B79" t="str">
            <v>Centrum sociální a ošetřovatelské pomoci v Praze 10, příspěvková organizace</v>
          </cell>
          <cell r="C79" t="str">
            <v>odlehčovací služby</v>
          </cell>
          <cell r="D79" t="str">
            <v>Odlehčovací služby Vršovický zámeček</v>
          </cell>
          <cell r="E79" t="str">
            <v>L</v>
          </cell>
          <cell r="F79">
            <v>6</v>
          </cell>
          <cell r="G79">
            <v>463102.2</v>
          </cell>
          <cell r="H79">
            <v>2058613.2000000002</v>
          </cell>
          <cell r="I79">
            <v>280000</v>
          </cell>
          <cell r="J79">
            <v>210000</v>
          </cell>
          <cell r="K79">
            <v>210000</v>
          </cell>
          <cell r="L79" t="str">
            <v>Městská část Praha 10</v>
          </cell>
        </row>
        <row r="80">
          <cell r="A80">
            <v>8433749</v>
          </cell>
          <cell r="B80" t="str">
            <v>Centrum sociální a ošetřovatelské pomoci v Praze 10, příspěvková organizace</v>
          </cell>
          <cell r="C80" t="str">
            <v>odlehčovací služby</v>
          </cell>
          <cell r="D80" t="str">
            <v>Odlehčovací služby Zvonková</v>
          </cell>
          <cell r="E80" t="str">
            <v>L</v>
          </cell>
          <cell r="F80">
            <v>6</v>
          </cell>
          <cell r="G80">
            <v>421002</v>
          </cell>
          <cell r="H80">
            <v>1806012</v>
          </cell>
          <cell r="I80">
            <v>222000</v>
          </cell>
          <cell r="J80">
            <v>0</v>
          </cell>
          <cell r="K80">
            <v>0</v>
          </cell>
          <cell r="L80" t="str">
            <v>Městská část Praha 10</v>
          </cell>
          <cell r="M80" t="str">
            <v>služba je zafinancována z jiných zdrojů</v>
          </cell>
        </row>
        <row r="81">
          <cell r="B81" t="str">
            <v>Centrum sociální a ošetřovatelské pomoci v Praze 10, příspěvková organizace Celkem</v>
          </cell>
          <cell r="J81">
            <v>5176000</v>
          </cell>
          <cell r="K81">
            <v>8877000</v>
          </cell>
        </row>
        <row r="82">
          <cell r="A82">
            <v>4294407</v>
          </cell>
          <cell r="B82" t="str">
            <v>Centrum sociálních služeb Hvozdy, o.p.s.</v>
          </cell>
          <cell r="C82" t="str">
            <v>sociálně terapeutické dílny</v>
          </cell>
          <cell r="D82" t="str">
            <v>sociálně terapeutické dílny</v>
          </cell>
          <cell r="E82" t="str">
            <v>ÚV</v>
          </cell>
          <cell r="F82">
            <v>1</v>
          </cell>
          <cell r="G82">
            <v>491112</v>
          </cell>
          <cell r="H82">
            <v>491112</v>
          </cell>
          <cell r="I82">
            <v>44242</v>
          </cell>
          <cell r="J82">
            <v>18000</v>
          </cell>
          <cell r="K82">
            <v>107000</v>
          </cell>
        </row>
        <row r="83">
          <cell r="A83">
            <v>9445352</v>
          </cell>
          <cell r="B83" t="str">
            <v>Centrum sociálních služeb Hvozdy, o.p.s.</v>
          </cell>
          <cell r="C83" t="str">
            <v>týdenní stacionáře</v>
          </cell>
          <cell r="D83" t="str">
            <v>Týdenní stacionář</v>
          </cell>
          <cell r="E83" t="str">
            <v>L</v>
          </cell>
          <cell r="F83">
            <v>11</v>
          </cell>
          <cell r="G83">
            <v>421002</v>
          </cell>
          <cell r="H83">
            <v>3707022</v>
          </cell>
          <cell r="I83">
            <v>516830</v>
          </cell>
          <cell r="J83">
            <v>387000</v>
          </cell>
          <cell r="K83">
            <v>888000</v>
          </cell>
        </row>
        <row r="84">
          <cell r="B84" t="str">
            <v>Centrum sociálních služeb Hvozdy, o.p.s. Celkem</v>
          </cell>
          <cell r="J84">
            <v>405000</v>
          </cell>
          <cell r="K84">
            <v>995000</v>
          </cell>
        </row>
        <row r="85">
          <cell r="A85">
            <v>7560369</v>
          </cell>
          <cell r="B85" t="str">
            <v>Centrum sociálních služeb Nebušice</v>
          </cell>
          <cell r="C85" t="str">
            <v>pečovatelská služba</v>
          </cell>
          <cell r="D85" t="str">
            <v>Terénní pečovatelská služba</v>
          </cell>
          <cell r="E85" t="str">
            <v>ÚV</v>
          </cell>
          <cell r="F85">
            <v>5.9</v>
          </cell>
          <cell r="G85">
            <v>475608</v>
          </cell>
          <cell r="H85">
            <v>2344945.2931263861</v>
          </cell>
          <cell r="I85">
            <v>628236</v>
          </cell>
          <cell r="J85">
            <v>280000</v>
          </cell>
          <cell r="K85">
            <v>680000</v>
          </cell>
          <cell r="L85" t="str">
            <v>Městská část Praha - Nebušice</v>
          </cell>
        </row>
        <row r="86">
          <cell r="A86">
            <v>8429414</v>
          </cell>
          <cell r="B86" t="str">
            <v>Centrum sociálních služeb Nebušice</v>
          </cell>
          <cell r="C86" t="str">
            <v>odlehčovací služby</v>
          </cell>
          <cell r="D86" t="str">
            <v>Pobytové odlehčovací služby</v>
          </cell>
          <cell r="E86" t="str">
            <v>L</v>
          </cell>
          <cell r="F86">
            <v>4</v>
          </cell>
          <cell r="G86">
            <v>421002</v>
          </cell>
          <cell r="H86">
            <v>1204008</v>
          </cell>
          <cell r="I86">
            <v>325569</v>
          </cell>
          <cell r="J86">
            <v>224000</v>
          </cell>
          <cell r="K86">
            <v>374000</v>
          </cell>
          <cell r="L86" t="str">
            <v>Městská část Praha - Nebušice</v>
          </cell>
        </row>
        <row r="87">
          <cell r="B87" t="str">
            <v>Centrum sociálních služeb Nebušice Celkem</v>
          </cell>
          <cell r="J87">
            <v>504000</v>
          </cell>
          <cell r="K87">
            <v>1054000</v>
          </cell>
        </row>
        <row r="88">
          <cell r="A88">
            <v>1183900</v>
          </cell>
          <cell r="B88" t="str">
            <v>Centrum sociálních služeb Praha 2</v>
          </cell>
          <cell r="C88" t="str">
            <v>domovy pro seniory</v>
          </cell>
          <cell r="D88" t="str">
            <v>Domov pro seniory Máchova</v>
          </cell>
          <cell r="E88" t="str">
            <v>L</v>
          </cell>
          <cell r="F88">
            <v>48</v>
          </cell>
          <cell r="G88">
            <v>463102.2</v>
          </cell>
          <cell r="H88">
            <v>13552905.600000001</v>
          </cell>
          <cell r="I88">
            <v>1077000</v>
          </cell>
          <cell r="J88">
            <v>0</v>
          </cell>
          <cell r="K88">
            <v>1581000</v>
          </cell>
          <cell r="L88" t="str">
            <v>Městská část Praha 2</v>
          </cell>
          <cell r="M88" t="str">
            <v>služba je zafinancována z jiných zdrojů</v>
          </cell>
        </row>
        <row r="89">
          <cell r="A89">
            <v>2314259</v>
          </cell>
          <cell r="B89" t="str">
            <v>Centrum sociálních služeb Praha 2</v>
          </cell>
          <cell r="C89" t="str">
            <v>denní stacionáře</v>
          </cell>
          <cell r="D89" t="str">
            <v>Denní stacionář</v>
          </cell>
          <cell r="E89" t="str">
            <v>ÚV</v>
          </cell>
          <cell r="F89">
            <v>3.1</v>
          </cell>
          <cell r="G89">
            <v>478686</v>
          </cell>
          <cell r="H89">
            <v>1426871.3852760738</v>
          </cell>
          <cell r="I89">
            <v>186000</v>
          </cell>
          <cell r="J89">
            <v>0</v>
          </cell>
          <cell r="K89">
            <v>140000</v>
          </cell>
          <cell r="L89" t="str">
            <v>Městská část Praha 2</v>
          </cell>
          <cell r="M89" t="str">
            <v>služba je zafinancována z jiných zdrojů</v>
          </cell>
        </row>
        <row r="90">
          <cell r="A90">
            <v>3531080</v>
          </cell>
          <cell r="B90" t="str">
            <v>Centrum sociálních služeb Praha 2</v>
          </cell>
          <cell r="C90" t="str">
            <v>odlehčovací služby</v>
          </cell>
          <cell r="D90" t="str">
            <v>Pobytová odlehčovací služba</v>
          </cell>
          <cell r="E90" t="str">
            <v>L</v>
          </cell>
          <cell r="F90">
            <v>10</v>
          </cell>
          <cell r="G90">
            <v>421002</v>
          </cell>
          <cell r="H90">
            <v>3250020</v>
          </cell>
          <cell r="I90">
            <v>313000</v>
          </cell>
          <cell r="J90">
            <v>0</v>
          </cell>
          <cell r="K90">
            <v>49000</v>
          </cell>
          <cell r="L90" t="str">
            <v>Městská část Praha 2</v>
          </cell>
          <cell r="M90" t="str">
            <v>služba je zafinancována z jiných zdrojů</v>
          </cell>
        </row>
        <row r="91">
          <cell r="A91">
            <v>3551390</v>
          </cell>
          <cell r="B91" t="str">
            <v>Centrum sociálních služeb Praha 2</v>
          </cell>
          <cell r="C91" t="str">
            <v>pečovatelská služba</v>
          </cell>
          <cell r="D91" t="str">
            <v>Pečovatelská služba</v>
          </cell>
          <cell r="E91" t="str">
            <v>ÚV</v>
          </cell>
          <cell r="F91">
            <v>34.06</v>
          </cell>
          <cell r="G91">
            <v>475608</v>
          </cell>
          <cell r="H91">
            <v>15064279.026726928</v>
          </cell>
          <cell r="I91">
            <v>1179000</v>
          </cell>
          <cell r="J91">
            <v>0</v>
          </cell>
          <cell r="K91">
            <v>2526000</v>
          </cell>
          <cell r="L91" t="str">
            <v>Městská část Praha 2</v>
          </cell>
          <cell r="M91" t="str">
            <v>služba je zafinancována z jiných zdrojů</v>
          </cell>
        </row>
        <row r="92">
          <cell r="A92">
            <v>4250890</v>
          </cell>
          <cell r="B92" t="str">
            <v>Centrum sociálních služeb Praha 2</v>
          </cell>
          <cell r="C92" t="str">
            <v>domovy pro seniory</v>
          </cell>
          <cell r="D92" t="str">
            <v>Domov pro seniory Jana Masaryka</v>
          </cell>
          <cell r="E92" t="str">
            <v>L</v>
          </cell>
          <cell r="F92">
            <v>10</v>
          </cell>
          <cell r="G92">
            <v>463102.2</v>
          </cell>
          <cell r="H92">
            <v>2747022</v>
          </cell>
          <cell r="I92">
            <v>394000</v>
          </cell>
          <cell r="J92">
            <v>0</v>
          </cell>
          <cell r="K92">
            <v>0</v>
          </cell>
          <cell r="L92" t="str">
            <v>Městská část Praha 2</v>
          </cell>
          <cell r="M92" t="str">
            <v>služba je zafinancována z jiných zdrojů</v>
          </cell>
        </row>
        <row r="93">
          <cell r="B93" t="str">
            <v>Centrum sociálních služeb Praha 2 Celkem</v>
          </cell>
          <cell r="J93">
            <v>0</v>
          </cell>
          <cell r="K93">
            <v>4296000</v>
          </cell>
        </row>
        <row r="94">
          <cell r="A94">
            <v>2411213</v>
          </cell>
          <cell r="B94" t="str">
            <v>Cesta domů, z.ú.</v>
          </cell>
          <cell r="C94" t="str">
            <v>odlehčovací služby</v>
          </cell>
          <cell r="D94" t="str">
            <v>Odlehčovací služby Cesty domů</v>
          </cell>
          <cell r="E94" t="str">
            <v>ÚV</v>
          </cell>
          <cell r="F94">
            <v>5.3</v>
          </cell>
          <cell r="G94">
            <v>552717.6</v>
          </cell>
          <cell r="H94">
            <v>2517189.5395419844</v>
          </cell>
          <cell r="I94">
            <v>211340</v>
          </cell>
          <cell r="J94">
            <v>158000</v>
          </cell>
          <cell r="K94">
            <v>707000</v>
          </cell>
        </row>
        <row r="95">
          <cell r="A95">
            <v>1818707</v>
          </cell>
          <cell r="B95" t="str">
            <v>Cesta domů, z.ú.</v>
          </cell>
          <cell r="C95" t="str">
            <v>odborné sociální poradenství</v>
          </cell>
          <cell r="D95" t="str">
            <v>Poradna Cesty domů</v>
          </cell>
          <cell r="E95" t="str">
            <v>ÚV</v>
          </cell>
          <cell r="F95">
            <v>5</v>
          </cell>
          <cell r="G95">
            <v>522690</v>
          </cell>
          <cell r="H95">
            <v>2613450</v>
          </cell>
          <cell r="I95">
            <v>211400</v>
          </cell>
          <cell r="J95">
            <v>158000</v>
          </cell>
          <cell r="K95">
            <v>880000</v>
          </cell>
        </row>
        <row r="96">
          <cell r="B96" t="str">
            <v>Cesta domů, z.ú. Celkem</v>
          </cell>
          <cell r="J96">
            <v>316000</v>
          </cell>
          <cell r="K96">
            <v>1587000</v>
          </cell>
        </row>
        <row r="97">
          <cell r="A97">
            <v>6680999</v>
          </cell>
          <cell r="B97" t="str">
            <v>Cestou necestou, z.s.</v>
          </cell>
          <cell r="C97" t="str">
            <v>sociálně aktivizační služby pro rodiny s dětmi</v>
          </cell>
          <cell r="D97" t="str">
            <v>Psychosociální podpora pro rodinu</v>
          </cell>
          <cell r="E97" t="str">
            <v>ÚV</v>
          </cell>
          <cell r="F97">
            <v>0</v>
          </cell>
          <cell r="G97">
            <v>520068</v>
          </cell>
          <cell r="H97">
            <v>0</v>
          </cell>
          <cell r="I97">
            <v>222000</v>
          </cell>
          <cell r="J97">
            <v>0</v>
          </cell>
          <cell r="K97">
            <v>0</v>
          </cell>
          <cell r="M97" t="str">
            <v>služba není v souladu se Střednědobým plánem rozvoje sociálních služeb na území HMPna období 2016-2018</v>
          </cell>
        </row>
        <row r="98">
          <cell r="B98" t="str">
            <v>Cestou necestou, z.s. Celkem</v>
          </cell>
          <cell r="J98">
            <v>0</v>
          </cell>
          <cell r="K98">
            <v>0</v>
          </cell>
        </row>
        <row r="99">
          <cell r="A99">
            <v>7784697</v>
          </cell>
          <cell r="B99" t="str">
            <v>Česká alzheimerovská společnost, o.p.s.</v>
          </cell>
          <cell r="C99" t="str">
            <v>odlehčovací služby</v>
          </cell>
          <cell r="D99" t="str">
            <v>Respitní péče ČALS</v>
          </cell>
          <cell r="E99" t="str">
            <v>ÚV</v>
          </cell>
          <cell r="F99">
            <v>5.4</v>
          </cell>
          <cell r="G99">
            <v>480624</v>
          </cell>
          <cell r="H99">
            <v>2133312.555920484</v>
          </cell>
          <cell r="I99">
            <v>187000</v>
          </cell>
          <cell r="J99">
            <v>140000</v>
          </cell>
          <cell r="K99">
            <v>340000</v>
          </cell>
        </row>
        <row r="100">
          <cell r="A100">
            <v>8292810</v>
          </cell>
          <cell r="B100" t="str">
            <v>Česká alzheimerovská společnost, o.p.s.</v>
          </cell>
          <cell r="C100" t="str">
            <v>odborné sociální poradenství</v>
          </cell>
          <cell r="D100" t="str">
            <v>Konzultace České alzheimerovské společnosti</v>
          </cell>
          <cell r="E100" t="str">
            <v>ÚV</v>
          </cell>
          <cell r="F100">
            <v>2.4</v>
          </cell>
          <cell r="G100">
            <v>522690</v>
          </cell>
          <cell r="H100">
            <v>1254456</v>
          </cell>
          <cell r="I100">
            <v>170000</v>
          </cell>
          <cell r="J100">
            <v>127000</v>
          </cell>
          <cell r="K100">
            <v>402000</v>
          </cell>
        </row>
        <row r="101">
          <cell r="B101" t="str">
            <v>Česká alzheimerovská společnost, o.p.s. Celkem</v>
          </cell>
          <cell r="J101">
            <v>267000</v>
          </cell>
          <cell r="K101">
            <v>742000</v>
          </cell>
        </row>
        <row r="102">
          <cell r="A102">
            <v>4992062</v>
          </cell>
          <cell r="B102" t="str">
            <v>Česká společnost AIDS pomoc, z.s.</v>
          </cell>
          <cell r="C102" t="str">
            <v>Azylové domy</v>
          </cell>
          <cell r="D102" t="str">
            <v>Dům světla - azylové domy</v>
          </cell>
          <cell r="E102" t="str">
            <v>L</v>
          </cell>
          <cell r="F102">
            <v>15</v>
          </cell>
          <cell r="G102">
            <v>186817.5</v>
          </cell>
          <cell r="H102">
            <v>2802262.5</v>
          </cell>
          <cell r="I102">
            <v>870444</v>
          </cell>
          <cell r="J102">
            <v>870000</v>
          </cell>
          <cell r="K102">
            <v>870000</v>
          </cell>
        </row>
        <row r="103">
          <cell r="B103" t="str">
            <v>Česká společnost AIDS pomoc, z.s. Celkem</v>
          </cell>
          <cell r="J103">
            <v>870000</v>
          </cell>
          <cell r="K103">
            <v>870000</v>
          </cell>
        </row>
        <row r="104">
          <cell r="A104">
            <v>2378879</v>
          </cell>
          <cell r="B104" t="str">
            <v>Česká unie neslyšících</v>
          </cell>
          <cell r="C104" t="str">
            <v>sociálně aktivizační služby pro seniory a osoby se zdravotním postižením</v>
          </cell>
          <cell r="D104" t="str">
            <v>CSS ČUN Praha SAS</v>
          </cell>
          <cell r="E104" t="str">
            <v>ÚV</v>
          </cell>
          <cell r="F104">
            <v>2.88</v>
          </cell>
          <cell r="G104">
            <v>513570</v>
          </cell>
          <cell r="H104">
            <v>1479081.5999999999</v>
          </cell>
          <cell r="I104">
            <v>183000</v>
          </cell>
          <cell r="J104">
            <v>137000</v>
          </cell>
          <cell r="K104">
            <v>387000</v>
          </cell>
        </row>
        <row r="105">
          <cell r="A105">
            <v>4358523</v>
          </cell>
          <cell r="B105" t="str">
            <v>Česká unie neslyšících</v>
          </cell>
          <cell r="C105" t="str">
            <v>tlumočnické služby</v>
          </cell>
          <cell r="D105" t="str">
            <v>Tlumočnická služba ČUN</v>
          </cell>
          <cell r="E105" t="str">
            <v>ÚV</v>
          </cell>
          <cell r="F105">
            <v>2.5099999999999998</v>
          </cell>
          <cell r="G105">
            <v>516192</v>
          </cell>
          <cell r="H105">
            <v>1295641.92</v>
          </cell>
          <cell r="I105">
            <v>200000</v>
          </cell>
          <cell r="J105">
            <v>0</v>
          </cell>
          <cell r="K105">
            <v>300000</v>
          </cell>
          <cell r="M105" t="str">
            <v>služba je zafinancována z jiných zdrojů</v>
          </cell>
        </row>
        <row r="106">
          <cell r="B106" t="str">
            <v>Česká unie neslyšících Celkem</v>
          </cell>
          <cell r="J106">
            <v>137000</v>
          </cell>
          <cell r="K106">
            <v>687000</v>
          </cell>
        </row>
        <row r="107">
          <cell r="A107">
            <v>3959444</v>
          </cell>
          <cell r="B107" t="str">
            <v>Člověk v tísni, o.p.s.</v>
          </cell>
          <cell r="C107" t="str">
            <v>odborné sociální poradenství</v>
          </cell>
          <cell r="D107" t="str">
            <v>Odborné sociální poradenství Praha</v>
          </cell>
          <cell r="E107" t="str">
            <v>ÚV</v>
          </cell>
          <cell r="F107">
            <v>3</v>
          </cell>
          <cell r="G107">
            <v>522690</v>
          </cell>
          <cell r="H107">
            <v>1568070</v>
          </cell>
          <cell r="I107">
            <v>485071</v>
          </cell>
          <cell r="J107">
            <v>0</v>
          </cell>
          <cell r="K107">
            <v>412000</v>
          </cell>
          <cell r="M107" t="str">
            <v>služba je zafinancována z jiných zdrojů</v>
          </cell>
        </row>
        <row r="108">
          <cell r="A108">
            <v>7856529</v>
          </cell>
          <cell r="B108" t="str">
            <v>Člověk v tísni, o.p.s.</v>
          </cell>
          <cell r="C108" t="str">
            <v>terénní programy</v>
          </cell>
          <cell r="D108" t="str">
            <v>Terénní sociální práce Praha</v>
          </cell>
          <cell r="E108" t="str">
            <v>ÚV</v>
          </cell>
          <cell r="F108">
            <v>3.4</v>
          </cell>
          <cell r="G108">
            <v>519612</v>
          </cell>
          <cell r="H108">
            <v>1766680.8</v>
          </cell>
          <cell r="I108">
            <v>542517</v>
          </cell>
          <cell r="J108">
            <v>0</v>
          </cell>
          <cell r="K108">
            <v>442000</v>
          </cell>
          <cell r="M108" t="str">
            <v>služba je zafinancována z jiných zdrojů</v>
          </cell>
        </row>
        <row r="109">
          <cell r="B109" t="str">
            <v>Člověk v tísni, o.p.s. Celkem</v>
          </cell>
          <cell r="J109">
            <v>0</v>
          </cell>
          <cell r="K109">
            <v>854000</v>
          </cell>
        </row>
        <row r="110">
          <cell r="A110">
            <v>1602621</v>
          </cell>
          <cell r="B110" t="str">
            <v>Denní psychoterapeutické sanatorium Ondřejov s.r.o.</v>
          </cell>
          <cell r="C110" t="str">
            <v>chráněné bydlení</v>
          </cell>
          <cell r="D110" t="str">
            <v>Chráněný byt pro duševně nemocné muže a ženy</v>
          </cell>
          <cell r="E110" t="str">
            <v>L</v>
          </cell>
          <cell r="F110">
            <v>2</v>
          </cell>
          <cell r="G110">
            <v>342000</v>
          </cell>
          <cell r="H110">
            <v>588000</v>
          </cell>
          <cell r="I110">
            <v>440200</v>
          </cell>
          <cell r="J110">
            <v>19000</v>
          </cell>
          <cell r="K110">
            <v>186000</v>
          </cell>
        </row>
        <row r="111">
          <cell r="B111" t="str">
            <v>Denní psychoterapeutické sanatorium Ondřejov s.r.o. Celkem</v>
          </cell>
          <cell r="J111">
            <v>19000</v>
          </cell>
          <cell r="K111">
            <v>186000</v>
          </cell>
        </row>
        <row r="112">
          <cell r="A112">
            <v>4854009</v>
          </cell>
          <cell r="B112" t="str">
            <v>Dětské krizové centrum, z.ú.</v>
          </cell>
          <cell r="C112" t="str">
            <v>krizová pomoc</v>
          </cell>
          <cell r="D112" t="str">
            <v>Dětské krizové centrum - Krizová pomoc dětem týraným, zneužívaným (syn CAN), jinak ohroženým - a jejich rodinám</v>
          </cell>
          <cell r="E112" t="str">
            <v>ÚV</v>
          </cell>
          <cell r="F112">
            <v>5</v>
          </cell>
          <cell r="G112">
            <v>615463.19999999995</v>
          </cell>
          <cell r="H112">
            <v>3077316</v>
          </cell>
          <cell r="I112">
            <v>1117000</v>
          </cell>
          <cell r="J112">
            <v>189000</v>
          </cell>
          <cell r="K112">
            <v>833000</v>
          </cell>
        </row>
        <row r="113">
          <cell r="A113">
            <v>5003673</v>
          </cell>
          <cell r="B113" t="str">
            <v>Dětské krizové centrum, z.ú.</v>
          </cell>
          <cell r="C113" t="str">
            <v>sociálně aktivizační služby pro rodiny s dětmi</v>
          </cell>
          <cell r="D113" t="str">
            <v>Dětské krizové centrum - Komplexní interdisciplinární péče o děti z dysfunkčních rodin a o děti a jejich rodiny v závažných životních situacích</v>
          </cell>
          <cell r="E113" t="str">
            <v>ÚV</v>
          </cell>
          <cell r="F113">
            <v>2.7</v>
          </cell>
          <cell r="G113">
            <v>624081.6</v>
          </cell>
          <cell r="H113">
            <v>1685020.32</v>
          </cell>
          <cell r="I113">
            <v>582200</v>
          </cell>
          <cell r="J113">
            <v>0</v>
          </cell>
          <cell r="K113">
            <v>346000</v>
          </cell>
          <cell r="M113" t="str">
            <v>služba je zafinancována z jiných zdrojů</v>
          </cell>
        </row>
        <row r="114">
          <cell r="A114">
            <v>4566973</v>
          </cell>
          <cell r="B114" t="str">
            <v>DĚTSKÉ KRIZOVÉ CENTRUM, z.ú.</v>
          </cell>
          <cell r="C114" t="str">
            <v>Telefonická krizová pomoc</v>
          </cell>
          <cell r="D114" t="str">
            <v>Linka důvěry Dětského krizového centra - non stop efektivní forma distanční krizové pomoci dětem týraným, zneužívaným či jinak ohroženým a osobám v krizových životních situacích</v>
          </cell>
          <cell r="E114" t="str">
            <v>ÚV</v>
          </cell>
          <cell r="F114">
            <v>3</v>
          </cell>
          <cell r="G114">
            <v>508327.14</v>
          </cell>
          <cell r="H114">
            <v>1524981.42</v>
          </cell>
          <cell r="I114">
            <v>844500</v>
          </cell>
          <cell r="J114">
            <v>633000</v>
          </cell>
          <cell r="K114">
            <v>1101000</v>
          </cell>
        </row>
        <row r="115">
          <cell r="B115" t="str">
            <v>Dětské krizové centrum, z.ú. Celkem</v>
          </cell>
          <cell r="J115">
            <v>822000</v>
          </cell>
          <cell r="K115">
            <v>2280000</v>
          </cell>
        </row>
        <row r="116">
          <cell r="A116">
            <v>1203552</v>
          </cell>
          <cell r="B116" t="str">
            <v>Diakonie Církve bratrské</v>
          </cell>
          <cell r="C116" t="str">
            <v>centra denních služeb</v>
          </cell>
          <cell r="D116" t="str">
            <v>Centrum denních služeb Černý Most</v>
          </cell>
          <cell r="E116" t="str">
            <v>ÚV</v>
          </cell>
          <cell r="F116">
            <v>3.17</v>
          </cell>
          <cell r="G116">
            <v>484500</v>
          </cell>
          <cell r="H116">
            <v>1377409.0155512358</v>
          </cell>
          <cell r="I116">
            <v>321770</v>
          </cell>
          <cell r="J116">
            <v>241000</v>
          </cell>
          <cell r="K116">
            <v>471000</v>
          </cell>
        </row>
        <row r="117">
          <cell r="A117">
            <v>6459769</v>
          </cell>
          <cell r="B117" t="str">
            <v>Diakonie Církve bratrské</v>
          </cell>
          <cell r="C117" t="str">
            <v>chráněné bydlení</v>
          </cell>
          <cell r="D117" t="str">
            <v>Chráněné bydlení Černý Most</v>
          </cell>
          <cell r="E117" t="str">
            <v>L</v>
          </cell>
          <cell r="F117">
            <v>3</v>
          </cell>
          <cell r="G117">
            <v>393300</v>
          </cell>
          <cell r="H117">
            <v>1035900</v>
          </cell>
          <cell r="I117">
            <v>134160</v>
          </cell>
          <cell r="J117">
            <v>100000</v>
          </cell>
          <cell r="K117">
            <v>370000</v>
          </cell>
        </row>
        <row r="118">
          <cell r="A118">
            <v>8779788</v>
          </cell>
          <cell r="B118" t="str">
            <v>Diakonie Církve bratrské</v>
          </cell>
          <cell r="C118" t="str">
            <v>domovy pro seniory</v>
          </cell>
          <cell r="D118" t="str">
            <v>Bethesda - domov pro seniory</v>
          </cell>
          <cell r="E118" t="str">
            <v>L</v>
          </cell>
          <cell r="F118">
            <v>33</v>
          </cell>
          <cell r="G118">
            <v>463102.2</v>
          </cell>
          <cell r="H118">
            <v>9306372.5999999996</v>
          </cell>
          <cell r="I118">
            <v>316540</v>
          </cell>
          <cell r="J118">
            <v>237000</v>
          </cell>
          <cell r="K118">
            <v>1287000</v>
          </cell>
        </row>
        <row r="119">
          <cell r="A119">
            <v>9570214</v>
          </cell>
          <cell r="B119" t="str">
            <v>Diakonie Církve bratrské</v>
          </cell>
          <cell r="C119" t="str">
            <v>chráněné bydlení</v>
          </cell>
          <cell r="D119" t="str">
            <v>Chráněné bydlení na Xaverově</v>
          </cell>
          <cell r="E119" t="str">
            <v>L</v>
          </cell>
          <cell r="F119">
            <v>6</v>
          </cell>
          <cell r="G119">
            <v>342000</v>
          </cell>
          <cell r="H119">
            <v>1764000</v>
          </cell>
          <cell r="I119">
            <v>295080</v>
          </cell>
          <cell r="J119">
            <v>199000</v>
          </cell>
          <cell r="K119">
            <v>659000</v>
          </cell>
        </row>
        <row r="120">
          <cell r="A120">
            <v>9579136</v>
          </cell>
          <cell r="B120" t="str">
            <v>Diakonie Církve bratrské</v>
          </cell>
          <cell r="C120" t="str">
            <v>osobní asistence</v>
          </cell>
          <cell r="D120" t="str">
            <v>Osobní asistence Černý Most</v>
          </cell>
          <cell r="E120" t="str">
            <v>H</v>
          </cell>
          <cell r="F120">
            <v>860</v>
          </cell>
          <cell r="G120">
            <v>399</v>
          </cell>
          <cell r="H120">
            <v>265740</v>
          </cell>
          <cell r="I120">
            <v>79080</v>
          </cell>
          <cell r="J120">
            <v>13000</v>
          </cell>
          <cell r="K120">
            <v>73000</v>
          </cell>
        </row>
        <row r="121">
          <cell r="B121" t="str">
            <v>Diakonie Církve bratrské Celkem</v>
          </cell>
          <cell r="J121">
            <v>790000</v>
          </cell>
          <cell r="K121">
            <v>2860000</v>
          </cell>
        </row>
        <row r="122">
          <cell r="A122">
            <v>1379152</v>
          </cell>
          <cell r="B122" t="str">
            <v>Diakonie ČCE - Středisko křesťanské pomoci v Praze</v>
          </cell>
          <cell r="C122" t="str">
            <v>pečovatelská služba</v>
          </cell>
          <cell r="D122" t="str">
            <v>Pečovatelská služba Ďáblice - Diakonie ČCE - SKP v Praze</v>
          </cell>
          <cell r="E122" t="str">
            <v>ÚV</v>
          </cell>
          <cell r="F122">
            <v>9.2100000000000009</v>
          </cell>
          <cell r="G122">
            <v>475608</v>
          </cell>
          <cell r="H122">
            <v>3941491.4159618802</v>
          </cell>
          <cell r="I122">
            <v>1128663</v>
          </cell>
          <cell r="J122">
            <v>421000</v>
          </cell>
          <cell r="K122">
            <v>1023000</v>
          </cell>
        </row>
        <row r="123">
          <cell r="A123">
            <v>3491537</v>
          </cell>
          <cell r="B123" t="str">
            <v>Diakonie ČCE - Středisko křesťanské pomoci v Praze</v>
          </cell>
          <cell r="C123" t="str">
            <v>azylové domy</v>
          </cell>
          <cell r="D123" t="str">
            <v>Azylový dům pro matky s dětmi - Diakonie ČCE - SKP v Praze</v>
          </cell>
          <cell r="E123" t="str">
            <v>L</v>
          </cell>
          <cell r="F123">
            <v>14</v>
          </cell>
          <cell r="G123">
            <v>149454</v>
          </cell>
          <cell r="H123">
            <v>2092356</v>
          </cell>
          <cell r="I123">
            <v>155495</v>
          </cell>
          <cell r="J123">
            <v>0</v>
          </cell>
          <cell r="K123">
            <v>0</v>
          </cell>
          <cell r="M123" t="str">
            <v>služba je zafinancována z jiných zdrojů</v>
          </cell>
        </row>
        <row r="124">
          <cell r="A124">
            <v>3693098</v>
          </cell>
          <cell r="B124" t="str">
            <v>Diakonie ČCE - Středisko křesťanské pomoci v Praze</v>
          </cell>
          <cell r="C124" t="str">
            <v>pečovatelská služba</v>
          </cell>
          <cell r="D124" t="str">
            <v>Pečovatelská služba Vinohrady-Vršovice - Diakonie ČCE - SKP v Praze</v>
          </cell>
          <cell r="E124" t="str">
            <v>ÚV</v>
          </cell>
          <cell r="F124">
            <v>9.6999999999999993</v>
          </cell>
          <cell r="G124">
            <v>475608</v>
          </cell>
          <cell r="H124">
            <v>4149035.8978723399</v>
          </cell>
          <cell r="I124">
            <v>977087</v>
          </cell>
          <cell r="J124">
            <v>495000</v>
          </cell>
          <cell r="K124">
            <v>985000</v>
          </cell>
        </row>
        <row r="125">
          <cell r="A125">
            <v>5133042</v>
          </cell>
          <cell r="B125" t="str">
            <v>Diakonie ČCE - Středisko křesťanské pomoci v Praze</v>
          </cell>
          <cell r="C125" t="str">
            <v>krizová pomoc</v>
          </cell>
          <cell r="D125" t="str">
            <v>SOS centrum - Diakonie ČCE - SKP v Praze</v>
          </cell>
          <cell r="E125" t="str">
            <v>ÚV</v>
          </cell>
          <cell r="F125">
            <v>10</v>
          </cell>
          <cell r="G125">
            <v>512886</v>
          </cell>
          <cell r="H125">
            <v>5128860</v>
          </cell>
          <cell r="I125">
            <v>1297605</v>
          </cell>
          <cell r="J125">
            <v>0</v>
          </cell>
          <cell r="K125">
            <v>1050000</v>
          </cell>
          <cell r="M125" t="str">
            <v>služba je zafinancována z jiných zdrojů</v>
          </cell>
        </row>
        <row r="126">
          <cell r="A126">
            <v>6694098</v>
          </cell>
          <cell r="B126" t="str">
            <v>Diakonie ČCE - Středisko křesťanské pomoci v Praze</v>
          </cell>
          <cell r="C126" t="str">
            <v>služby následné péče</v>
          </cell>
          <cell r="D126" t="str">
            <v>Následná péče Dobroduš - Diakonie ČCE - SKP v Praze</v>
          </cell>
          <cell r="E126" t="str">
            <v>ÚV</v>
          </cell>
          <cell r="F126">
            <v>3.3</v>
          </cell>
          <cell r="G126">
            <v>530784</v>
          </cell>
          <cell r="H126">
            <v>1751587.2</v>
          </cell>
          <cell r="I126">
            <v>508078</v>
          </cell>
          <cell r="J126">
            <v>0</v>
          </cell>
          <cell r="K126">
            <v>380000</v>
          </cell>
          <cell r="M126" t="str">
            <v>služba je zafinancována z jiných zdrojů</v>
          </cell>
        </row>
        <row r="127">
          <cell r="A127">
            <v>6939487</v>
          </cell>
          <cell r="B127" t="str">
            <v>Diakonie ČCE - Středisko křesťanské pomoci v Praze</v>
          </cell>
          <cell r="C127" t="str">
            <v>pečovatelská služba</v>
          </cell>
          <cell r="D127" t="str">
            <v>Pečovatelská služba Klamovka - Diakonie ČCE - SKP v Praze</v>
          </cell>
          <cell r="E127" t="str">
            <v>ÚV</v>
          </cell>
          <cell r="F127">
            <v>11.3</v>
          </cell>
          <cell r="G127">
            <v>475608</v>
          </cell>
          <cell r="H127">
            <v>4825449.8896957804</v>
          </cell>
          <cell r="I127">
            <v>1239676</v>
          </cell>
          <cell r="J127">
            <v>824000</v>
          </cell>
          <cell r="K127">
            <v>1484000</v>
          </cell>
        </row>
        <row r="128">
          <cell r="A128">
            <v>8756156</v>
          </cell>
          <cell r="B128" t="str">
            <v>Diakonie ČCE - Středisko křesťanské pomoci v Praze</v>
          </cell>
          <cell r="C128" t="str">
            <v>sociálně aktivizační služby pro rodiny s dětmi</v>
          </cell>
          <cell r="D128" t="str">
            <v>Terénní sociální práce v ohrožených rodinách - Diakonie ČCE - SKP v Praze</v>
          </cell>
          <cell r="E128" t="str">
            <v>ÚV</v>
          </cell>
          <cell r="F128">
            <v>2.9</v>
          </cell>
          <cell r="G128">
            <v>520068</v>
          </cell>
          <cell r="H128">
            <v>1508197.2</v>
          </cell>
          <cell r="I128">
            <v>560740</v>
          </cell>
          <cell r="J128">
            <v>0</v>
          </cell>
          <cell r="K128">
            <v>455000</v>
          </cell>
          <cell r="M128" t="str">
            <v>služba je zafinancována z jiných zdrojů</v>
          </cell>
        </row>
        <row r="129">
          <cell r="B129" t="str">
            <v>Diakonie ČCE - Středisko křesťanské pomoci v Praze Celkem</v>
          </cell>
          <cell r="J129">
            <v>1740000</v>
          </cell>
          <cell r="K129">
            <v>5377000</v>
          </cell>
        </row>
        <row r="130">
          <cell r="A130">
            <v>6095107</v>
          </cell>
          <cell r="B130" t="str">
            <v>Diakonie ČCE - středisko Praha</v>
          </cell>
          <cell r="C130" t="str">
            <v>raná péče</v>
          </cell>
          <cell r="D130" t="str">
            <v>Raná péče</v>
          </cell>
          <cell r="E130" t="str">
            <v>ÚV</v>
          </cell>
          <cell r="F130">
            <v>5.31</v>
          </cell>
          <cell r="G130">
            <v>532950</v>
          </cell>
          <cell r="H130">
            <v>2829964.5</v>
          </cell>
          <cell r="I130">
            <v>169500</v>
          </cell>
          <cell r="J130">
            <v>127000</v>
          </cell>
          <cell r="K130">
            <v>527000</v>
          </cell>
        </row>
        <row r="131">
          <cell r="A131">
            <v>6734853</v>
          </cell>
          <cell r="B131" t="str">
            <v>Diakonie ČCE - středisko Praha</v>
          </cell>
          <cell r="C131" t="str">
            <v>odlehčovací služby</v>
          </cell>
          <cell r="D131" t="str">
            <v>Odlehčovací služba</v>
          </cell>
          <cell r="E131" t="str">
            <v>L</v>
          </cell>
          <cell r="F131">
            <v>4</v>
          </cell>
          <cell r="G131">
            <v>526252.5</v>
          </cell>
          <cell r="H131">
            <v>1625010</v>
          </cell>
          <cell r="I131">
            <v>91600</v>
          </cell>
          <cell r="J131">
            <v>68000</v>
          </cell>
          <cell r="K131">
            <v>268000</v>
          </cell>
        </row>
        <row r="132">
          <cell r="A132">
            <v>7218271</v>
          </cell>
          <cell r="B132" t="str">
            <v>Diakonie ČCE - středisko Praha</v>
          </cell>
          <cell r="C132" t="str">
            <v>denní stacionáře</v>
          </cell>
          <cell r="D132" t="str">
            <v>Denní stacionář</v>
          </cell>
          <cell r="E132" t="str">
            <v>ÚV</v>
          </cell>
          <cell r="F132">
            <v>3</v>
          </cell>
          <cell r="G132">
            <v>526554.6</v>
          </cell>
          <cell r="H132">
            <v>1366855.9182266009</v>
          </cell>
          <cell r="I132">
            <v>93000</v>
          </cell>
          <cell r="J132">
            <v>69000</v>
          </cell>
          <cell r="K132">
            <v>219000</v>
          </cell>
        </row>
        <row r="133">
          <cell r="A133">
            <v>8205465</v>
          </cell>
          <cell r="B133" t="str">
            <v>Diakonie ČCE - středisko Praha</v>
          </cell>
          <cell r="C133" t="str">
            <v>sociálně terapeutické dílny</v>
          </cell>
          <cell r="D133" t="str">
            <v>Sociálně terapeutická dílna</v>
          </cell>
          <cell r="E133" t="str">
            <v>ÚV</v>
          </cell>
          <cell r="F133">
            <v>3.8</v>
          </cell>
          <cell r="G133">
            <v>491112</v>
          </cell>
          <cell r="H133">
            <v>1866225.5999999999</v>
          </cell>
          <cell r="I133">
            <v>107350</v>
          </cell>
          <cell r="J133">
            <v>80000</v>
          </cell>
          <cell r="K133">
            <v>300000</v>
          </cell>
        </row>
        <row r="134">
          <cell r="A134">
            <v>8614823</v>
          </cell>
          <cell r="B134" t="str">
            <v>Diakonie ČCE - středisko Praha</v>
          </cell>
          <cell r="C134" t="str">
            <v>týdenní stacionáře</v>
          </cell>
          <cell r="D134" t="str">
            <v>Týdenní stacionář</v>
          </cell>
          <cell r="E134" t="str">
            <v>L</v>
          </cell>
          <cell r="F134">
            <v>6</v>
          </cell>
          <cell r="G134">
            <v>484152.3</v>
          </cell>
          <cell r="H134">
            <v>2400913.7999999998</v>
          </cell>
          <cell r="I134">
            <v>206250</v>
          </cell>
          <cell r="J134">
            <v>154000</v>
          </cell>
          <cell r="K134">
            <v>504000</v>
          </cell>
        </row>
        <row r="135">
          <cell r="A135">
            <v>8936839</v>
          </cell>
          <cell r="B135" t="str">
            <v>Diakonie ČCE - středisko Praha</v>
          </cell>
          <cell r="C135" t="str">
            <v>denní stacionáře</v>
          </cell>
          <cell r="D135" t="str">
            <v>Denní stacionář Ratolest</v>
          </cell>
          <cell r="E135" t="str">
            <v>ÚV</v>
          </cell>
          <cell r="F135">
            <v>9.35</v>
          </cell>
          <cell r="G135">
            <v>574423.19999999995</v>
          </cell>
          <cell r="H135">
            <v>4950856.919999999</v>
          </cell>
          <cell r="I135">
            <v>265100</v>
          </cell>
          <cell r="J135">
            <v>198000</v>
          </cell>
          <cell r="K135">
            <v>938000</v>
          </cell>
        </row>
        <row r="136">
          <cell r="B136" t="str">
            <v>Diakonie ČCE - středisko Praha Celkem</v>
          </cell>
          <cell r="J136">
            <v>696000</v>
          </cell>
          <cell r="K136">
            <v>2756000</v>
          </cell>
        </row>
        <row r="137">
          <cell r="A137">
            <v>4880338</v>
          </cell>
          <cell r="B137" t="str">
            <v>Diakonie ČCE - středisko Zvonek v Praze 4</v>
          </cell>
          <cell r="C137" t="str">
            <v>domovy pro osoby se zdravotním postižením</v>
          </cell>
          <cell r="D137" t="str">
            <v>Domov pro osoby se zdravotním postižením</v>
          </cell>
          <cell r="E137" t="str">
            <v>L</v>
          </cell>
          <cell r="F137">
            <v>22</v>
          </cell>
          <cell r="G137">
            <v>520911.6</v>
          </cell>
          <cell r="H137">
            <v>7836055.1999999993</v>
          </cell>
          <cell r="I137">
            <v>679924</v>
          </cell>
          <cell r="J137">
            <v>509000</v>
          </cell>
          <cell r="K137">
            <v>1812000</v>
          </cell>
        </row>
        <row r="138">
          <cell r="A138">
            <v>7476422</v>
          </cell>
          <cell r="B138" t="str">
            <v>Diakonie ČCE - středisko Zvonek v Praze 4</v>
          </cell>
          <cell r="C138" t="str">
            <v>chráněné bydlení</v>
          </cell>
          <cell r="D138" t="str">
            <v>Chráněné bydlení</v>
          </cell>
          <cell r="E138" t="str">
            <v>L</v>
          </cell>
          <cell r="F138">
            <v>16</v>
          </cell>
          <cell r="G138">
            <v>342000</v>
          </cell>
          <cell r="H138">
            <v>4704000</v>
          </cell>
          <cell r="I138">
            <v>266166</v>
          </cell>
          <cell r="J138">
            <v>199000</v>
          </cell>
          <cell r="K138">
            <v>807000</v>
          </cell>
        </row>
        <row r="139">
          <cell r="A139">
            <v>9098772</v>
          </cell>
          <cell r="B139" t="str">
            <v>Diakonie ČCE - středisko Zvonek v Praze 4</v>
          </cell>
          <cell r="C139" t="str">
            <v>centra denních služeb</v>
          </cell>
          <cell r="D139" t="str">
            <v>Centrum denních služeb</v>
          </cell>
          <cell r="E139" t="str">
            <v>ÚV</v>
          </cell>
          <cell r="F139">
            <v>4.8</v>
          </cell>
          <cell r="G139">
            <v>484500</v>
          </cell>
          <cell r="H139">
            <v>2087482.0320490964</v>
          </cell>
          <cell r="I139">
            <v>264280</v>
          </cell>
          <cell r="J139">
            <v>141000</v>
          </cell>
          <cell r="K139">
            <v>727000</v>
          </cell>
        </row>
        <row r="140">
          <cell r="B140" t="str">
            <v>Diakonie ČCE - středisko Zvonek v Praze 4 Celkem</v>
          </cell>
          <cell r="J140">
            <v>849000</v>
          </cell>
          <cell r="K140">
            <v>3346000</v>
          </cell>
        </row>
        <row r="141">
          <cell r="A141">
            <v>9270655</v>
          </cell>
          <cell r="B141" t="str">
            <v>Dílny tvořivosti, o.p.s.</v>
          </cell>
          <cell r="C141" t="str">
            <v>sociálně terapeutické dílny</v>
          </cell>
          <cell r="D141" t="str">
            <v>sociálně terapeutická dílna Dílen tvořivosti</v>
          </cell>
          <cell r="E141" t="str">
            <v>ÚV</v>
          </cell>
          <cell r="F141">
            <v>2.95</v>
          </cell>
          <cell r="G141">
            <v>491112</v>
          </cell>
          <cell r="H141">
            <v>1448780.4000000001</v>
          </cell>
          <cell r="I141">
            <v>572880</v>
          </cell>
          <cell r="J141">
            <v>49000</v>
          </cell>
          <cell r="K141">
            <v>239000</v>
          </cell>
        </row>
        <row r="142">
          <cell r="B142" t="str">
            <v>Dílny tvořivosti, o.p.s. Celkem</v>
          </cell>
          <cell r="J142">
            <v>49000</v>
          </cell>
          <cell r="K142">
            <v>239000</v>
          </cell>
        </row>
        <row r="143">
          <cell r="A143">
            <v>2285108</v>
          </cell>
          <cell r="B143" t="str">
            <v>Dívčí katolická střední škola</v>
          </cell>
          <cell r="C143" t="str">
            <v>pečovatelská služba</v>
          </cell>
          <cell r="D143" t="str">
            <v>Křižovnická pečovatelská služba</v>
          </cell>
          <cell r="E143" t="str">
            <v>ÚV</v>
          </cell>
          <cell r="F143">
            <v>5</v>
          </cell>
          <cell r="G143">
            <v>475608</v>
          </cell>
          <cell r="H143">
            <v>2072098.970221505</v>
          </cell>
          <cell r="I143">
            <v>315414</v>
          </cell>
          <cell r="J143">
            <v>120000</v>
          </cell>
          <cell r="K143">
            <v>551000</v>
          </cell>
        </row>
        <row r="144">
          <cell r="B144" t="str">
            <v>Dívčí katolická střední škola Celkem</v>
          </cell>
          <cell r="J144">
            <v>120000</v>
          </cell>
          <cell r="K144">
            <v>551000</v>
          </cell>
        </row>
        <row r="145">
          <cell r="A145">
            <v>4793113</v>
          </cell>
          <cell r="B145" t="str">
            <v>Dobrovolnické centru Protěž</v>
          </cell>
          <cell r="C145" t="str">
            <v>denní stacionáře</v>
          </cell>
          <cell r="D145" t="str">
            <v>Denní stacionář pro seniory Protěž</v>
          </cell>
          <cell r="E145" t="str">
            <v>ÚV</v>
          </cell>
          <cell r="F145">
            <v>0</v>
          </cell>
          <cell r="G145">
            <v>478686</v>
          </cell>
          <cell r="H145">
            <v>0</v>
          </cell>
          <cell r="I145">
            <v>200000</v>
          </cell>
          <cell r="J145">
            <v>0</v>
          </cell>
          <cell r="K145">
            <v>0</v>
          </cell>
          <cell r="M145" t="str">
            <v>služba není v souladu se Střednědobým plánem rozvoje sociálních služeb na území HMPna období 2016-2018</v>
          </cell>
        </row>
        <row r="146">
          <cell r="B146" t="str">
            <v>Dobrovolnické centru Protěž Celkem</v>
          </cell>
          <cell r="J146">
            <v>0</v>
          </cell>
          <cell r="K146">
            <v>0</v>
          </cell>
        </row>
        <row r="147">
          <cell r="A147">
            <v>1405648</v>
          </cell>
          <cell r="B147" t="str">
            <v>Domov Sue Ryder, z.ú.</v>
          </cell>
          <cell r="C147" t="str">
            <v>domovy pro seniory</v>
          </cell>
          <cell r="D147" t="str">
            <v>Domov Sue Ryder - Domov</v>
          </cell>
          <cell r="E147" t="str">
            <v>L</v>
          </cell>
          <cell r="F147">
            <v>52</v>
          </cell>
          <cell r="G147">
            <v>505202.4</v>
          </cell>
          <cell r="H147">
            <v>17006524.800000001</v>
          </cell>
          <cell r="I147">
            <v>4833280</v>
          </cell>
          <cell r="J147">
            <v>1817000</v>
          </cell>
          <cell r="K147">
            <v>4352000</v>
          </cell>
        </row>
        <row r="148">
          <cell r="A148">
            <v>5649583</v>
          </cell>
          <cell r="B148" t="str">
            <v>Domov Sue Ryder, z.ú.</v>
          </cell>
          <cell r="C148" t="str">
            <v>osobní asistence</v>
          </cell>
          <cell r="D148" t="str">
            <v>osobní asistence</v>
          </cell>
          <cell r="E148" t="str">
            <v>H</v>
          </cell>
          <cell r="F148">
            <v>23060</v>
          </cell>
          <cell r="G148">
            <v>399</v>
          </cell>
          <cell r="H148">
            <v>7125540</v>
          </cell>
          <cell r="I148">
            <v>1609000</v>
          </cell>
          <cell r="J148">
            <v>1206000</v>
          </cell>
          <cell r="K148">
            <v>2356000</v>
          </cell>
        </row>
        <row r="149">
          <cell r="B149" t="str">
            <v>Domov Sue Ryder, z.ú. Celkem</v>
          </cell>
          <cell r="J149">
            <v>3023000</v>
          </cell>
          <cell r="K149">
            <v>6708000</v>
          </cell>
        </row>
        <row r="150">
          <cell r="A150">
            <v>3677490</v>
          </cell>
          <cell r="B150" t="str">
            <v>Domov sv. Karla Boromejského</v>
          </cell>
          <cell r="C150" t="str">
            <v>odlehčovací služby</v>
          </cell>
          <cell r="D150" t="str">
            <v>Domov sv. Karla Boromejského - odlehčovací služba</v>
          </cell>
          <cell r="E150" t="str">
            <v>L</v>
          </cell>
          <cell r="F150">
            <v>13</v>
          </cell>
          <cell r="G150">
            <v>484152.3</v>
          </cell>
          <cell r="H150">
            <v>4733979.8999999994</v>
          </cell>
          <cell r="I150">
            <v>415000</v>
          </cell>
          <cell r="J150">
            <v>311000</v>
          </cell>
          <cell r="K150">
            <v>711000</v>
          </cell>
        </row>
        <row r="151">
          <cell r="A151">
            <v>7336957</v>
          </cell>
          <cell r="B151" t="str">
            <v>Domov sv. Karla Boromejského</v>
          </cell>
          <cell r="C151" t="str">
            <v>denní stacionáře</v>
          </cell>
          <cell r="D151" t="str">
            <v>Domov sv. Karla Boromejského - denní stacionář</v>
          </cell>
          <cell r="E151" t="str">
            <v>ÚV</v>
          </cell>
          <cell r="F151">
            <v>7.1</v>
          </cell>
          <cell r="G151">
            <v>478686</v>
          </cell>
          <cell r="H151">
            <v>2994750.5999999996</v>
          </cell>
          <cell r="I151">
            <v>250000</v>
          </cell>
          <cell r="J151">
            <v>187000</v>
          </cell>
          <cell r="K151">
            <v>637000</v>
          </cell>
        </row>
        <row r="152">
          <cell r="B152" t="str">
            <v>Domov sv. Karla Boromejského Celkem</v>
          </cell>
          <cell r="J152">
            <v>498000</v>
          </cell>
          <cell r="K152">
            <v>1348000</v>
          </cell>
        </row>
        <row r="153">
          <cell r="A153">
            <v>5524798</v>
          </cell>
          <cell r="B153" t="str">
            <v>Domov svaté Rodiny</v>
          </cell>
          <cell r="C153" t="str">
            <v>domovy pro osoby se zdravotním postižením</v>
          </cell>
          <cell r="D153" t="str">
            <v>Domov svaté Rodiny</v>
          </cell>
          <cell r="E153" t="str">
            <v>L</v>
          </cell>
          <cell r="F153">
            <v>76</v>
          </cell>
          <cell r="G153">
            <v>520911.6</v>
          </cell>
          <cell r="H153">
            <v>25897281.600000001</v>
          </cell>
          <cell r="I153">
            <v>7407146</v>
          </cell>
          <cell r="J153">
            <v>5555000</v>
          </cell>
          <cell r="K153">
            <v>6925000</v>
          </cell>
        </row>
        <row r="154">
          <cell r="B154" t="str">
            <v>Domov svaté Rodiny Celkem</v>
          </cell>
          <cell r="J154">
            <v>5555000</v>
          </cell>
          <cell r="K154">
            <v>6925000</v>
          </cell>
        </row>
        <row r="155">
          <cell r="A155">
            <v>8861629</v>
          </cell>
          <cell r="B155" t="str">
            <v>Dům s pečovatelskou službou Harmonie</v>
          </cell>
          <cell r="C155" t="str">
            <v>pečovatelská služba</v>
          </cell>
          <cell r="D155" t="str">
            <v>Pečovatelská služba</v>
          </cell>
          <cell r="E155" t="str">
            <v>ÚV</v>
          </cell>
          <cell r="F155">
            <v>9.1</v>
          </cell>
          <cell r="G155">
            <v>475608</v>
          </cell>
          <cell r="H155">
            <v>4222909.2573751202</v>
          </cell>
          <cell r="I155">
            <v>150000</v>
          </cell>
          <cell r="J155">
            <v>112000</v>
          </cell>
          <cell r="K155">
            <v>142000</v>
          </cell>
          <cell r="L155" t="str">
            <v>Městská část Praha - Dubeč</v>
          </cell>
        </row>
        <row r="156">
          <cell r="B156" t="str">
            <v>Dům s pečovatelskou službou Harmonie Celkem</v>
          </cell>
          <cell r="J156">
            <v>112000</v>
          </cell>
          <cell r="K156">
            <v>142000</v>
          </cell>
        </row>
        <row r="157">
          <cell r="A157">
            <v>9291032</v>
          </cell>
          <cell r="B157" t="str">
            <v>Dům s pečovatelskou službou Kolovraty</v>
          </cell>
          <cell r="C157" t="str">
            <v>pečovatelská služba</v>
          </cell>
          <cell r="D157" t="str">
            <v>Dům s pečovatelskou službou Kolovraty</v>
          </cell>
          <cell r="E157" t="str">
            <v>ÚV</v>
          </cell>
          <cell r="F157">
            <v>1.8</v>
          </cell>
          <cell r="G157">
            <v>475608</v>
          </cell>
          <cell r="H157">
            <v>786033.92721275426</v>
          </cell>
          <cell r="I157">
            <v>84000</v>
          </cell>
          <cell r="J157">
            <v>63000</v>
          </cell>
          <cell r="K157">
            <v>114000</v>
          </cell>
          <cell r="L157" t="str">
            <v>Městská část Praha - Kolovraty</v>
          </cell>
        </row>
        <row r="158">
          <cell r="B158" t="str">
            <v>Dům s pečovatelskou službou Kolovraty Celkem</v>
          </cell>
          <cell r="J158">
            <v>63000</v>
          </cell>
          <cell r="K158">
            <v>114000</v>
          </cell>
        </row>
        <row r="159">
          <cell r="A159">
            <v>1986477</v>
          </cell>
          <cell r="B159" t="str">
            <v>Dům tří přání, z.ú.</v>
          </cell>
          <cell r="C159" t="str">
            <v>sociální rehabilitace</v>
          </cell>
          <cell r="D159" t="str">
            <v>Dům Přemysla Pittra pro děti</v>
          </cell>
          <cell r="E159" t="str">
            <v>ÚV</v>
          </cell>
          <cell r="F159">
            <v>4</v>
          </cell>
          <cell r="G159">
            <v>730170</v>
          </cell>
          <cell r="H159">
            <v>2920680</v>
          </cell>
          <cell r="I159">
            <v>142892</v>
          </cell>
          <cell r="J159">
            <v>107000</v>
          </cell>
          <cell r="K159">
            <v>209000</v>
          </cell>
        </row>
        <row r="160">
          <cell r="A160">
            <v>7064139</v>
          </cell>
          <cell r="B160" t="str">
            <v>Dům tří přání, z.ú.</v>
          </cell>
          <cell r="C160" t="str">
            <v>krizová pomoc</v>
          </cell>
          <cell r="D160" t="str">
            <v>Dům Přemysla Pittra pro děti</v>
          </cell>
          <cell r="E160" t="str">
            <v>ÚV</v>
          </cell>
          <cell r="F160">
            <v>6</v>
          </cell>
          <cell r="G160">
            <v>718040.4</v>
          </cell>
          <cell r="H160">
            <v>4308242.4000000004</v>
          </cell>
          <cell r="I160">
            <v>258871</v>
          </cell>
          <cell r="J160">
            <v>194000</v>
          </cell>
          <cell r="K160">
            <v>401000</v>
          </cell>
        </row>
        <row r="161">
          <cell r="A161">
            <v>8225913</v>
          </cell>
          <cell r="B161" t="str">
            <v>Dům tří přání, z.ú.</v>
          </cell>
          <cell r="C161" t="str">
            <v>sociálně aktivizační služby pro rodiny s dětmi</v>
          </cell>
          <cell r="D161" t="str">
            <v>Ambulantně teréní centrum, Centrum pro děti Mezipatro</v>
          </cell>
          <cell r="E161" t="str">
            <v>ÚV</v>
          </cell>
          <cell r="F161">
            <v>6.1</v>
          </cell>
          <cell r="G161">
            <v>572074.80000000005</v>
          </cell>
          <cell r="H161">
            <v>3489656.2800000003</v>
          </cell>
          <cell r="I161">
            <v>903280</v>
          </cell>
          <cell r="J161">
            <v>229000</v>
          </cell>
          <cell r="K161">
            <v>1010000</v>
          </cell>
        </row>
        <row r="162">
          <cell r="B162" t="str">
            <v>Dům tří přání, z.ú. Celkem</v>
          </cell>
          <cell r="J162">
            <v>530000</v>
          </cell>
          <cell r="K162">
            <v>1620000</v>
          </cell>
        </row>
        <row r="163">
          <cell r="A163">
            <v>7877605</v>
          </cell>
          <cell r="B163" t="str">
            <v>EDA cz, z.ú.</v>
          </cell>
          <cell r="C163" t="str">
            <v>raná péče</v>
          </cell>
          <cell r="D163" t="str">
            <v>Raná péče EDA, o.p.s.</v>
          </cell>
          <cell r="E163" t="str">
            <v>ÚV</v>
          </cell>
          <cell r="F163">
            <v>5.46</v>
          </cell>
          <cell r="G163">
            <v>532950</v>
          </cell>
          <cell r="H163">
            <v>2909907</v>
          </cell>
          <cell r="I163">
            <v>205000</v>
          </cell>
          <cell r="J163">
            <v>0</v>
          </cell>
          <cell r="K163">
            <v>470000</v>
          </cell>
          <cell r="M163" t="str">
            <v>služba je zafinancována z jiných zdrojů</v>
          </cell>
        </row>
        <row r="164">
          <cell r="B164" t="str">
            <v>EDA cz, z.ú. Celkem</v>
          </cell>
          <cell r="J164">
            <v>0</v>
          </cell>
          <cell r="K164">
            <v>470000</v>
          </cell>
        </row>
        <row r="165">
          <cell r="A165">
            <v>1745849</v>
          </cell>
          <cell r="B165" t="str">
            <v>Elpida, o.p.s.</v>
          </cell>
          <cell r="C165" t="str">
            <v>Telefonická krizová pomoc</v>
          </cell>
          <cell r="D165" t="str">
            <v>Linka seniorů</v>
          </cell>
          <cell r="E165" t="str">
            <v>ÚV</v>
          </cell>
          <cell r="F165">
            <v>1.2</v>
          </cell>
          <cell r="G165">
            <v>508328.28</v>
          </cell>
          <cell r="H165">
            <v>609993.93599999999</v>
          </cell>
          <cell r="I165">
            <v>900000</v>
          </cell>
          <cell r="J165">
            <v>317000</v>
          </cell>
          <cell r="K165">
            <v>504000</v>
          </cell>
        </row>
        <row r="166">
          <cell r="B166" t="str">
            <v>Elpida, o.p.s. Celkem</v>
          </cell>
          <cell r="J166">
            <v>317000</v>
          </cell>
          <cell r="K166">
            <v>504000</v>
          </cell>
        </row>
        <row r="167">
          <cell r="A167">
            <v>4317858</v>
          </cell>
          <cell r="B167" t="str">
            <v>ERGO Aktiv, o.p.s.</v>
          </cell>
          <cell r="C167" t="str">
            <v>denní stacionáře</v>
          </cell>
          <cell r="D167" t="str">
            <v>Denní stacionář pro osoby se ZPM</v>
          </cell>
          <cell r="E167" t="str">
            <v>ÚV</v>
          </cell>
          <cell r="F167">
            <v>10</v>
          </cell>
          <cell r="G167">
            <v>526554.6</v>
          </cell>
          <cell r="H167">
            <v>4606302.7993693333</v>
          </cell>
          <cell r="I167">
            <v>400000</v>
          </cell>
          <cell r="J167">
            <v>57000</v>
          </cell>
          <cell r="K167">
            <v>1140000</v>
          </cell>
        </row>
        <row r="168">
          <cell r="B168" t="str">
            <v>ERGO Aktiv, o.p.s. Celkem</v>
          </cell>
          <cell r="J168">
            <v>57000</v>
          </cell>
          <cell r="K168">
            <v>1140000</v>
          </cell>
        </row>
        <row r="169">
          <cell r="A169">
            <v>1958443</v>
          </cell>
          <cell r="B169" t="str">
            <v>ESET - HELP, z. s.</v>
          </cell>
          <cell r="C169" t="str">
            <v>sociální rehabilitace</v>
          </cell>
          <cell r="D169" t="str">
            <v>Podpora zaměstnávání</v>
          </cell>
          <cell r="E169" t="str">
            <v>ÚV</v>
          </cell>
          <cell r="F169">
            <v>7.87</v>
          </cell>
          <cell r="G169">
            <v>521550</v>
          </cell>
          <cell r="H169">
            <v>4104598.5</v>
          </cell>
          <cell r="I169">
            <v>205000</v>
          </cell>
          <cell r="J169">
            <v>153000</v>
          </cell>
          <cell r="K169">
            <v>913000</v>
          </cell>
        </row>
        <row r="170">
          <cell r="A170">
            <v>2442718</v>
          </cell>
          <cell r="B170" t="str">
            <v>ESET - HELP, z. s.</v>
          </cell>
          <cell r="C170" t="str">
            <v>sociální rehabilitace</v>
          </cell>
          <cell r="D170" t="str">
            <v>Komunitní terénní tým</v>
          </cell>
          <cell r="E170" t="str">
            <v>ÚV</v>
          </cell>
          <cell r="F170">
            <v>4.6100000000000003</v>
          </cell>
          <cell r="G170">
            <v>521550</v>
          </cell>
          <cell r="H170">
            <v>2404345.5</v>
          </cell>
          <cell r="I170">
            <v>199560</v>
          </cell>
          <cell r="J170">
            <v>149000</v>
          </cell>
          <cell r="K170">
            <v>578000</v>
          </cell>
        </row>
        <row r="171">
          <cell r="A171">
            <v>4097321</v>
          </cell>
          <cell r="B171" t="str">
            <v>ESET - HELP, z. s.</v>
          </cell>
          <cell r="C171" t="str">
            <v>chráněné bydlení</v>
          </cell>
          <cell r="D171" t="str">
            <v>Chráněné bydlení</v>
          </cell>
          <cell r="E171" t="str">
            <v>L</v>
          </cell>
          <cell r="F171">
            <v>6</v>
          </cell>
          <cell r="G171">
            <v>342000</v>
          </cell>
          <cell r="H171">
            <v>1764000</v>
          </cell>
          <cell r="I171">
            <v>81832</v>
          </cell>
          <cell r="J171">
            <v>61000</v>
          </cell>
          <cell r="K171">
            <v>296000</v>
          </cell>
        </row>
        <row r="172">
          <cell r="A172">
            <v>7369889</v>
          </cell>
          <cell r="B172" t="str">
            <v>ESET - HELP, z. s.</v>
          </cell>
          <cell r="C172" t="str">
            <v>sociálně aktivizační služby pro seniory a osoby se zdravotním postižením</v>
          </cell>
          <cell r="D172" t="str">
            <v>Centrum denních aktivit - Klub Hekrovka</v>
          </cell>
          <cell r="E172" t="str">
            <v>ÚV</v>
          </cell>
          <cell r="F172">
            <v>2.2000000000000002</v>
          </cell>
          <cell r="G172">
            <v>513570</v>
          </cell>
          <cell r="H172">
            <v>1129854</v>
          </cell>
          <cell r="I172">
            <v>103400</v>
          </cell>
          <cell r="J172">
            <v>7000</v>
          </cell>
          <cell r="K172">
            <v>287000</v>
          </cell>
        </row>
        <row r="173">
          <cell r="B173" t="str">
            <v>ESET - HELP, z. s. Celkem</v>
          </cell>
          <cell r="J173">
            <v>370000</v>
          </cell>
          <cell r="K173">
            <v>2074000</v>
          </cell>
        </row>
        <row r="174">
          <cell r="A174">
            <v>5869358</v>
          </cell>
          <cell r="B174" t="str">
            <v>Farní charita Holešovice</v>
          </cell>
          <cell r="C174" t="str">
            <v>pečovatelská služba</v>
          </cell>
          <cell r="D174" t="str">
            <v>Farní charita Holešovice</v>
          </cell>
          <cell r="E174" t="str">
            <v>ÚV</v>
          </cell>
          <cell r="F174">
            <v>11.4</v>
          </cell>
          <cell r="G174">
            <v>475608</v>
          </cell>
          <cell r="H174">
            <v>5046313.4075782541</v>
          </cell>
          <cell r="I174">
            <v>1365700</v>
          </cell>
          <cell r="J174">
            <v>0</v>
          </cell>
          <cell r="K174">
            <v>876000</v>
          </cell>
          <cell r="M174" t="str">
            <v>služba je zafinancována z jiných zdrojů</v>
          </cell>
        </row>
        <row r="175">
          <cell r="A175">
            <v>6598219</v>
          </cell>
          <cell r="B175" t="str">
            <v>Farní charita Holešovice</v>
          </cell>
          <cell r="C175" t="str">
            <v>odlehčovací služby</v>
          </cell>
          <cell r="D175" t="str">
            <v>Farní charita Holešovice</v>
          </cell>
          <cell r="E175" t="str">
            <v>ÚV</v>
          </cell>
          <cell r="F175">
            <v>2.8</v>
          </cell>
          <cell r="G175">
            <v>480624</v>
          </cell>
          <cell r="H175">
            <v>1215269.4405271828</v>
          </cell>
          <cell r="I175">
            <v>494700</v>
          </cell>
          <cell r="J175">
            <v>107000</v>
          </cell>
          <cell r="K175">
            <v>419000</v>
          </cell>
        </row>
        <row r="176">
          <cell r="B176" t="str">
            <v>Farní charita Holešovice Celkem</v>
          </cell>
          <cell r="J176">
            <v>107000</v>
          </cell>
          <cell r="K176">
            <v>1295000</v>
          </cell>
        </row>
        <row r="177">
          <cell r="A177">
            <v>9622182</v>
          </cell>
          <cell r="B177" t="str">
            <v>Farní charita Neratovice</v>
          </cell>
          <cell r="C177" t="str">
            <v>pečovatelská služba</v>
          </cell>
          <cell r="D177" t="str">
            <v>Pečovatelská služba - střediska Farní charity Neratovice</v>
          </cell>
          <cell r="E177" t="str">
            <v>ÚV</v>
          </cell>
          <cell r="F177">
            <v>6.2</v>
          </cell>
          <cell r="G177">
            <v>475608</v>
          </cell>
          <cell r="H177">
            <v>2532356.0176358707</v>
          </cell>
          <cell r="I177">
            <v>200000</v>
          </cell>
          <cell r="J177">
            <v>150000</v>
          </cell>
          <cell r="K177">
            <v>721000</v>
          </cell>
        </row>
        <row r="178">
          <cell r="B178" t="str">
            <v>Farní charita Neratovice Celkem</v>
          </cell>
          <cell r="J178">
            <v>150000</v>
          </cell>
          <cell r="K178">
            <v>721000</v>
          </cell>
        </row>
        <row r="179">
          <cell r="A179">
            <v>3596205</v>
          </cell>
          <cell r="B179" t="str">
            <v>Farní charita Praha 1 Nové Město</v>
          </cell>
          <cell r="C179" t="str">
            <v>nízkoprahová denní centra</v>
          </cell>
          <cell r="D179" t="str">
            <v>Nízkoprahové denní centrum pro ženy</v>
          </cell>
          <cell r="E179" t="str">
            <v>ÚV</v>
          </cell>
          <cell r="F179">
            <v>3</v>
          </cell>
          <cell r="G179">
            <v>494988</v>
          </cell>
          <cell r="H179">
            <v>1484964</v>
          </cell>
          <cell r="I179">
            <v>506300</v>
          </cell>
          <cell r="J179">
            <v>0</v>
          </cell>
          <cell r="K179">
            <v>0</v>
          </cell>
          <cell r="M179" t="str">
            <v>služba je zafinancována z jiných zdrojů</v>
          </cell>
        </row>
        <row r="180">
          <cell r="A180">
            <v>4314291</v>
          </cell>
          <cell r="B180" t="str">
            <v>Farní charita Praha 1 Nové Město</v>
          </cell>
          <cell r="C180" t="str">
            <v>terénní programy</v>
          </cell>
          <cell r="D180" t="str">
            <v>Program Máří</v>
          </cell>
          <cell r="E180" t="str">
            <v>ÚV</v>
          </cell>
          <cell r="F180">
            <v>4.3</v>
          </cell>
          <cell r="G180">
            <v>519612</v>
          </cell>
          <cell r="H180">
            <v>2234331.6</v>
          </cell>
          <cell r="I180">
            <v>408000</v>
          </cell>
          <cell r="J180">
            <v>306000</v>
          </cell>
          <cell r="K180">
            <v>736000</v>
          </cell>
        </row>
        <row r="181">
          <cell r="B181" t="str">
            <v>Farní charita Praha 1 Nové Město Celkem</v>
          </cell>
          <cell r="J181">
            <v>306000</v>
          </cell>
          <cell r="K181">
            <v>736000</v>
          </cell>
        </row>
        <row r="182">
          <cell r="A182">
            <v>5600223</v>
          </cell>
          <cell r="B182" t="str">
            <v>Farní charita Praha 4 - Chodov</v>
          </cell>
          <cell r="C182" t="str">
            <v>osobní asistence</v>
          </cell>
          <cell r="D182" t="str">
            <v>Charitní služba osobní asistence</v>
          </cell>
          <cell r="E182" t="str">
            <v>H</v>
          </cell>
          <cell r="F182">
            <v>8060</v>
          </cell>
          <cell r="G182">
            <v>399</v>
          </cell>
          <cell r="H182">
            <v>2490540</v>
          </cell>
          <cell r="I182">
            <v>417620</v>
          </cell>
          <cell r="J182">
            <v>313000</v>
          </cell>
          <cell r="K182">
            <v>713000</v>
          </cell>
        </row>
        <row r="183">
          <cell r="A183">
            <v>5686245</v>
          </cell>
          <cell r="B183" t="str">
            <v>Farní charita Praha 4 - Chodov</v>
          </cell>
          <cell r="C183" t="str">
            <v>pečovatelská služba</v>
          </cell>
          <cell r="D183" t="str">
            <v>Charitní pečovatelská služba</v>
          </cell>
          <cell r="E183" t="str">
            <v>ÚV</v>
          </cell>
          <cell r="F183">
            <v>7.4</v>
          </cell>
          <cell r="G183">
            <v>475608</v>
          </cell>
          <cell r="H183">
            <v>3225395.6056900858</v>
          </cell>
          <cell r="I183">
            <v>515000</v>
          </cell>
          <cell r="J183">
            <v>386000</v>
          </cell>
          <cell r="K183">
            <v>886000</v>
          </cell>
        </row>
        <row r="184">
          <cell r="B184" t="str">
            <v>Farní charita Praha 4 - Chodov Celkem</v>
          </cell>
          <cell r="J184">
            <v>699000</v>
          </cell>
          <cell r="K184">
            <v>1599000</v>
          </cell>
        </row>
        <row r="185">
          <cell r="A185">
            <v>6798291</v>
          </cell>
          <cell r="B185" t="str">
            <v>Farní charita Starý Knín</v>
          </cell>
          <cell r="C185" t="str">
            <v>osobní asistence</v>
          </cell>
          <cell r="D185" t="str">
            <v>Osobní asistence v malých sídlech Středočeského kraje a v Praze</v>
          </cell>
          <cell r="E185" t="str">
            <v>H</v>
          </cell>
          <cell r="F185">
            <v>13000</v>
          </cell>
          <cell r="G185">
            <v>399</v>
          </cell>
          <cell r="H185">
            <v>4017000</v>
          </cell>
          <cell r="I185">
            <v>1433000</v>
          </cell>
          <cell r="J185">
            <v>0</v>
          </cell>
          <cell r="K185">
            <v>700000</v>
          </cell>
          <cell r="M185" t="str">
            <v>služba je zafinancována z jiných zdrojů</v>
          </cell>
        </row>
        <row r="186">
          <cell r="B186" t="str">
            <v>Farní charita Starý Knín Celkem</v>
          </cell>
          <cell r="J186">
            <v>0</v>
          </cell>
          <cell r="K186">
            <v>700000</v>
          </cell>
        </row>
        <row r="187">
          <cell r="A187">
            <v>5363645</v>
          </cell>
          <cell r="B187" t="str">
            <v>Fokus Praha, z.ú.</v>
          </cell>
          <cell r="C187" t="str">
            <v>sociálně terapeutické dílny</v>
          </cell>
          <cell r="D187" t="str">
            <v>Dílna Hvězdáři</v>
          </cell>
          <cell r="E187" t="str">
            <v>ÚV</v>
          </cell>
          <cell r="F187">
            <v>3.2</v>
          </cell>
          <cell r="G187">
            <v>491112</v>
          </cell>
          <cell r="H187">
            <v>1571558.4000000001</v>
          </cell>
          <cell r="I187">
            <v>568432</v>
          </cell>
          <cell r="J187">
            <v>0</v>
          </cell>
          <cell r="K187">
            <v>337000</v>
          </cell>
          <cell r="M187" t="str">
            <v>služba je zafinancována z jiných zdrojů</v>
          </cell>
        </row>
        <row r="188">
          <cell r="A188">
            <v>6088130</v>
          </cell>
          <cell r="B188" t="str">
            <v>Fokus Praha, z.ú.</v>
          </cell>
          <cell r="C188" t="str">
            <v>sociálně terapeutické dílny</v>
          </cell>
          <cell r="D188" t="str">
            <v>CEDRA - sociálně terapeutická dílna</v>
          </cell>
          <cell r="E188" t="str">
            <v>ÚV</v>
          </cell>
          <cell r="F188">
            <v>9.1999999999999993</v>
          </cell>
          <cell r="G188">
            <v>491112</v>
          </cell>
          <cell r="H188">
            <v>4518230.3999999994</v>
          </cell>
          <cell r="I188">
            <v>1224124</v>
          </cell>
          <cell r="J188">
            <v>0</v>
          </cell>
          <cell r="K188">
            <v>899000</v>
          </cell>
          <cell r="M188" t="str">
            <v>služba je zafinancována z jiných zdrojů</v>
          </cell>
        </row>
        <row r="189">
          <cell r="A189">
            <v>6380193</v>
          </cell>
          <cell r="B189" t="str">
            <v>Fokus Praha, z.ú.</v>
          </cell>
          <cell r="C189" t="str">
            <v>krizová pomoc</v>
          </cell>
          <cell r="D189" t="str">
            <v>Krizový tým a Komunitní centrum Bohnice</v>
          </cell>
          <cell r="E189" t="str">
            <v>ÚV</v>
          </cell>
          <cell r="F189">
            <v>4.5</v>
          </cell>
          <cell r="G189">
            <v>512886</v>
          </cell>
          <cell r="H189">
            <v>2307987</v>
          </cell>
          <cell r="I189">
            <v>316087</v>
          </cell>
          <cell r="J189">
            <v>0</v>
          </cell>
          <cell r="K189">
            <v>577000</v>
          </cell>
          <cell r="M189" t="str">
            <v>služba je zafinancována z jiných zdrojů</v>
          </cell>
        </row>
        <row r="190">
          <cell r="A190">
            <v>7802447</v>
          </cell>
          <cell r="B190" t="str">
            <v>Fokus Praha, z.ú.</v>
          </cell>
          <cell r="C190" t="str">
            <v>sociální rehabilitace</v>
          </cell>
          <cell r="D190" t="str">
            <v>Komunitní tým Sever Komunitní tým Břevnov</v>
          </cell>
          <cell r="E190" t="str">
            <v>ÚV</v>
          </cell>
          <cell r="F190">
            <v>13.7</v>
          </cell>
          <cell r="G190">
            <v>521550</v>
          </cell>
          <cell r="H190">
            <v>7145235</v>
          </cell>
          <cell r="I190">
            <v>1654300</v>
          </cell>
          <cell r="J190">
            <v>0</v>
          </cell>
          <cell r="K190">
            <v>1463000</v>
          </cell>
          <cell r="M190" t="str">
            <v>služba je zafinancována z jiných zdrojů</v>
          </cell>
        </row>
        <row r="191">
          <cell r="A191">
            <v>8785871</v>
          </cell>
          <cell r="B191" t="str">
            <v>Fokus Praha, z.ú.</v>
          </cell>
          <cell r="C191" t="str">
            <v>sociální rehabilitace</v>
          </cell>
          <cell r="D191" t="str">
            <v>Komunitní tým Podskalí</v>
          </cell>
          <cell r="E191" t="str">
            <v>ÚV</v>
          </cell>
          <cell r="F191">
            <v>9.1</v>
          </cell>
          <cell r="G191">
            <v>547627.5</v>
          </cell>
          <cell r="H191">
            <v>4983410.25</v>
          </cell>
          <cell r="I191">
            <v>2260751</v>
          </cell>
          <cell r="J191">
            <v>0</v>
          </cell>
          <cell r="K191">
            <v>1050000</v>
          </cell>
          <cell r="M191" t="str">
            <v>služba je zafinancována z jiných zdrojů</v>
          </cell>
        </row>
        <row r="192">
          <cell r="A192">
            <v>9663170</v>
          </cell>
          <cell r="B192" t="str">
            <v>Fokus Praha, z.ú.</v>
          </cell>
          <cell r="C192" t="str">
            <v>podpora samostatného bydlení</v>
          </cell>
          <cell r="D192" t="str">
            <v>Tým bydlení Praha - Podpora</v>
          </cell>
          <cell r="E192" t="str">
            <v>ÚV</v>
          </cell>
          <cell r="F192">
            <v>2.7</v>
          </cell>
          <cell r="G192">
            <v>506616</v>
          </cell>
          <cell r="H192">
            <v>1326196.5333333334</v>
          </cell>
          <cell r="I192">
            <v>415987</v>
          </cell>
          <cell r="J192">
            <v>0</v>
          </cell>
          <cell r="K192">
            <v>293000</v>
          </cell>
          <cell r="M192" t="str">
            <v>služba je zafinancována z jiných zdrojů</v>
          </cell>
        </row>
        <row r="193">
          <cell r="B193" t="str">
            <v>Fokus Praha, z.ú. Celkem</v>
          </cell>
          <cell r="J193">
            <v>0</v>
          </cell>
          <cell r="K193">
            <v>4619000</v>
          </cell>
        </row>
        <row r="194">
          <cell r="A194">
            <v>9768600</v>
          </cell>
          <cell r="B194" t="str">
            <v>Fosa, o.p.s.</v>
          </cell>
          <cell r="C194" t="str">
            <v>osobní asistence</v>
          </cell>
          <cell r="D194" t="str">
            <v>Osobní asistence Osa</v>
          </cell>
          <cell r="E194" t="str">
            <v>H</v>
          </cell>
          <cell r="F194">
            <v>7346</v>
          </cell>
          <cell r="G194">
            <v>399</v>
          </cell>
          <cell r="H194">
            <v>2269914</v>
          </cell>
          <cell r="I194">
            <v>514220</v>
          </cell>
          <cell r="J194">
            <v>0</v>
          </cell>
          <cell r="K194">
            <v>483000</v>
          </cell>
          <cell r="M194" t="str">
            <v>služba je zafinancována z jiných zdrojů</v>
          </cell>
        </row>
        <row r="195">
          <cell r="B195" t="str">
            <v>Fosa, o.p.s. Celkem</v>
          </cell>
          <cell r="J195">
            <v>0</v>
          </cell>
          <cell r="K195">
            <v>483000</v>
          </cell>
        </row>
        <row r="196">
          <cell r="A196">
            <v>7786121</v>
          </cell>
          <cell r="B196" t="str">
            <v>Gerontologické centrum</v>
          </cell>
          <cell r="C196" t="str">
            <v>denní stacionáře</v>
          </cell>
          <cell r="D196" t="str">
            <v>Denní stacionář Gerontologického centra</v>
          </cell>
          <cell r="E196" t="str">
            <v>ÚV</v>
          </cell>
          <cell r="F196">
            <v>6.2</v>
          </cell>
          <cell r="G196">
            <v>478686</v>
          </cell>
          <cell r="H196">
            <v>1598893.2000000002</v>
          </cell>
          <cell r="I196">
            <v>582563</v>
          </cell>
          <cell r="J196">
            <v>214000</v>
          </cell>
          <cell r="K196">
            <v>214000</v>
          </cell>
          <cell r="L196" t="str">
            <v>Městská část Praha 8</v>
          </cell>
        </row>
        <row r="197">
          <cell r="A197">
            <v>9111293</v>
          </cell>
          <cell r="B197" t="str">
            <v>Gerontologické centrum</v>
          </cell>
          <cell r="C197" t="str">
            <v>osobní asistence</v>
          </cell>
          <cell r="D197" t="str">
            <v>Osobní asistence v Gerontologickém centru</v>
          </cell>
          <cell r="E197" t="str">
            <v>H</v>
          </cell>
          <cell r="F197">
            <v>5000</v>
          </cell>
          <cell r="G197">
            <v>399</v>
          </cell>
          <cell r="H197">
            <v>1545000</v>
          </cell>
          <cell r="I197">
            <v>282213</v>
          </cell>
          <cell r="J197">
            <v>0</v>
          </cell>
          <cell r="K197">
            <v>164000</v>
          </cell>
          <cell r="L197" t="str">
            <v>Městská část Praha 8</v>
          </cell>
          <cell r="M197" t="str">
            <v>služba je zafinancována z jiných zdrojů</v>
          </cell>
        </row>
        <row r="198">
          <cell r="B198" t="str">
            <v>Gerontologické centrum Celkem</v>
          </cell>
          <cell r="J198">
            <v>214000</v>
          </cell>
          <cell r="K198">
            <v>378000</v>
          </cell>
        </row>
        <row r="199">
          <cell r="A199">
            <v>5453074</v>
          </cell>
          <cell r="B199" t="str">
            <v>Green Doors z.ú.</v>
          </cell>
          <cell r="C199" t="str">
            <v>sociální rehabilitace</v>
          </cell>
          <cell r="D199" t="str">
            <v>Tréninková kavárna Café Na půl cesty</v>
          </cell>
          <cell r="E199" t="str">
            <v>ÚV</v>
          </cell>
          <cell r="F199">
            <v>8</v>
          </cell>
          <cell r="G199">
            <v>521550</v>
          </cell>
          <cell r="H199">
            <v>4172400</v>
          </cell>
          <cell r="I199">
            <v>158000</v>
          </cell>
          <cell r="J199">
            <v>118000</v>
          </cell>
          <cell r="K199">
            <v>753000</v>
          </cell>
        </row>
        <row r="200">
          <cell r="A200">
            <v>5907117</v>
          </cell>
          <cell r="B200" t="str">
            <v>Green Doors z.ú.</v>
          </cell>
          <cell r="C200" t="str">
            <v>sociální rehabilitace</v>
          </cell>
          <cell r="D200" t="str">
            <v>Tréninková kavárna Klubu V.kolona</v>
          </cell>
          <cell r="E200" t="str">
            <v>ÚV</v>
          </cell>
          <cell r="F200">
            <v>6.3</v>
          </cell>
          <cell r="G200">
            <v>521550</v>
          </cell>
          <cell r="H200">
            <v>3285765</v>
          </cell>
          <cell r="I200">
            <v>156000</v>
          </cell>
          <cell r="J200">
            <v>117000</v>
          </cell>
          <cell r="K200">
            <v>685000</v>
          </cell>
        </row>
        <row r="201">
          <cell r="A201">
            <v>7210620</v>
          </cell>
          <cell r="B201" t="str">
            <v>Green Doors z.ú.</v>
          </cell>
          <cell r="C201" t="str">
            <v>sociální rehabilitace</v>
          </cell>
          <cell r="D201" t="str">
            <v>Tréninková restaurace Mlsná kavka</v>
          </cell>
          <cell r="E201" t="str">
            <v>ÚV</v>
          </cell>
          <cell r="F201">
            <v>4.5999999999999996</v>
          </cell>
          <cell r="G201">
            <v>521550</v>
          </cell>
          <cell r="H201">
            <v>2399130</v>
          </cell>
          <cell r="I201">
            <v>115000</v>
          </cell>
          <cell r="J201">
            <v>0</v>
          </cell>
          <cell r="K201">
            <v>489000</v>
          </cell>
          <cell r="M201" t="str">
            <v>služba je zafinancována z jiných zdrojů</v>
          </cell>
        </row>
        <row r="202">
          <cell r="B202" t="str">
            <v>Green Doors z.ú. Celkem</v>
          </cell>
          <cell r="J202">
            <v>235000</v>
          </cell>
          <cell r="K202">
            <v>1927000</v>
          </cell>
        </row>
        <row r="203">
          <cell r="A203">
            <v>4751683</v>
          </cell>
          <cell r="B203" t="str">
            <v>Handicap centrum Srdce, o.p.s.</v>
          </cell>
          <cell r="C203" t="str">
            <v>týdenní stacionáře</v>
          </cell>
          <cell r="D203" t="str">
            <v>Týdenní stacionář Handicap centra Srdce</v>
          </cell>
          <cell r="E203" t="str">
            <v>L</v>
          </cell>
          <cell r="F203">
            <v>11</v>
          </cell>
          <cell r="G203">
            <v>421002</v>
          </cell>
          <cell r="H203">
            <v>3707022</v>
          </cell>
          <cell r="I203">
            <v>70700</v>
          </cell>
          <cell r="J203">
            <v>53000</v>
          </cell>
          <cell r="K203">
            <v>553000</v>
          </cell>
        </row>
        <row r="204">
          <cell r="B204" t="str">
            <v>Handicap centrum Srdce, o.p.s. Celkem</v>
          </cell>
          <cell r="J204">
            <v>53000</v>
          </cell>
          <cell r="K204">
            <v>553000</v>
          </cell>
        </row>
        <row r="205">
          <cell r="A205">
            <v>2091132</v>
          </cell>
          <cell r="B205" t="str">
            <v>HEWER, z.s.</v>
          </cell>
          <cell r="C205" t="str">
            <v>osobní asistence</v>
          </cell>
          <cell r="D205" t="str">
            <v>Osobní asistence pro Prahu</v>
          </cell>
          <cell r="E205" t="str">
            <v>H</v>
          </cell>
          <cell r="F205">
            <v>106000</v>
          </cell>
          <cell r="G205">
            <v>399</v>
          </cell>
          <cell r="H205">
            <v>32754000</v>
          </cell>
          <cell r="I205">
            <v>8706000</v>
          </cell>
          <cell r="J205">
            <v>4690000</v>
          </cell>
          <cell r="K205">
            <v>11990000</v>
          </cell>
        </row>
        <row r="206">
          <cell r="B206" t="str">
            <v>HEWER, z.s. Celkem</v>
          </cell>
          <cell r="J206">
            <v>4690000</v>
          </cell>
          <cell r="K206">
            <v>11990000</v>
          </cell>
        </row>
        <row r="207">
          <cell r="A207">
            <v>2253794</v>
          </cell>
          <cell r="B207" t="str">
            <v>Horizont - centrum služeb pro seniory, středisko Diakonie a misie CČSH</v>
          </cell>
          <cell r="C207" t="str">
            <v>pečovatelská služba</v>
          </cell>
          <cell r="D207" t="str">
            <v>Horizont - pečovatelská služba</v>
          </cell>
          <cell r="E207" t="str">
            <v>ÚV</v>
          </cell>
          <cell r="F207">
            <v>3.1</v>
          </cell>
          <cell r="G207">
            <v>475608</v>
          </cell>
          <cell r="H207">
            <v>1408384.8</v>
          </cell>
          <cell r="I207">
            <v>164000</v>
          </cell>
          <cell r="J207">
            <v>123000</v>
          </cell>
          <cell r="K207">
            <v>263000</v>
          </cell>
        </row>
        <row r="208">
          <cell r="A208">
            <v>4721158</v>
          </cell>
          <cell r="B208" t="str">
            <v>Horizont - centrum služeb pro seniory, středisko Diakonie a misie CČSH</v>
          </cell>
          <cell r="C208" t="str">
            <v>denní stacionáře</v>
          </cell>
          <cell r="D208" t="str">
            <v>Horizont - denní stacionář</v>
          </cell>
          <cell r="E208" t="str">
            <v>ÚV</v>
          </cell>
          <cell r="F208">
            <v>3.5</v>
          </cell>
          <cell r="G208">
            <v>478686</v>
          </cell>
          <cell r="H208">
            <v>1465401</v>
          </cell>
          <cell r="I208">
            <v>220000</v>
          </cell>
          <cell r="J208">
            <v>165000</v>
          </cell>
          <cell r="K208">
            <v>360000</v>
          </cell>
        </row>
        <row r="209">
          <cell r="B209" t="str">
            <v>Horizont - centrum služeb pro seniory, středisko Diakonie a misie CČSH Celkem</v>
          </cell>
          <cell r="J209">
            <v>288000</v>
          </cell>
          <cell r="K209">
            <v>623000</v>
          </cell>
        </row>
        <row r="210">
          <cell r="A210">
            <v>5094785</v>
          </cell>
          <cell r="B210" t="str">
            <v>Hornomlýnská, o.p.s.</v>
          </cell>
          <cell r="C210" t="str">
            <v>osobní asistence</v>
          </cell>
          <cell r="D210" t="str">
            <v>Centrum Filipovka - Osobní asistence pro děti se zdravotním postižením</v>
          </cell>
          <cell r="E210" t="str">
            <v>H</v>
          </cell>
          <cell r="F210">
            <v>12000</v>
          </cell>
          <cell r="G210">
            <v>399</v>
          </cell>
          <cell r="H210">
            <v>3708000</v>
          </cell>
          <cell r="I210">
            <v>627637</v>
          </cell>
          <cell r="J210">
            <v>470000</v>
          </cell>
          <cell r="K210">
            <v>938000</v>
          </cell>
        </row>
        <row r="211">
          <cell r="A211">
            <v>9897719</v>
          </cell>
          <cell r="B211" t="str">
            <v>Hornomlýnská, o.p.s.</v>
          </cell>
          <cell r="C211" t="str">
            <v>odlehčovací služby</v>
          </cell>
          <cell r="D211" t="str">
            <v>Centrum Filipovka - Odlehčovací služba pro děti se zdravotním postižením</v>
          </cell>
          <cell r="E211" t="str">
            <v>ÚV</v>
          </cell>
          <cell r="F211">
            <v>3.8</v>
          </cell>
          <cell r="G211">
            <v>480624</v>
          </cell>
          <cell r="H211">
            <v>1582030.9454789015</v>
          </cell>
          <cell r="I211">
            <v>307098</v>
          </cell>
          <cell r="J211">
            <v>30000</v>
          </cell>
          <cell r="K211">
            <v>361000</v>
          </cell>
        </row>
        <row r="212">
          <cell r="B212" t="str">
            <v>Hornomlýnská, o.p.s. Celkem</v>
          </cell>
          <cell r="J212">
            <v>500000</v>
          </cell>
          <cell r="K212">
            <v>1299000</v>
          </cell>
        </row>
        <row r="213">
          <cell r="A213">
            <v>1144917</v>
          </cell>
          <cell r="B213" t="str">
            <v>In IUSTITIA, o.p.s.</v>
          </cell>
          <cell r="C213" t="str">
            <v>odborné sociální poradenství</v>
          </cell>
          <cell r="D213" t="str">
            <v>Poradna Justýna</v>
          </cell>
          <cell r="E213" t="str">
            <v>ÚV</v>
          </cell>
          <cell r="F213">
            <v>0</v>
          </cell>
          <cell r="G213">
            <v>522690</v>
          </cell>
          <cell r="H213">
            <v>0</v>
          </cell>
          <cell r="I213">
            <v>811378</v>
          </cell>
          <cell r="J213">
            <v>0</v>
          </cell>
          <cell r="K213">
            <v>0</v>
          </cell>
          <cell r="M213" t="str">
            <v>služba není v souladu se Střednědobým plánem rozvoje sociálních služeb na území HMPna období 2016-2018</v>
          </cell>
        </row>
        <row r="214">
          <cell r="B214" t="str">
            <v>In IUSTITIA, o.p.s. Celkem</v>
          </cell>
          <cell r="J214">
            <v>0</v>
          </cell>
          <cell r="K214">
            <v>0</v>
          </cell>
        </row>
        <row r="215">
          <cell r="A215">
            <v>6141389</v>
          </cell>
          <cell r="B215" t="str">
            <v>InBáze, z. s.</v>
          </cell>
          <cell r="C215" t="str">
            <v>sociálně aktivizační služby pro rodiny s dětmi</v>
          </cell>
          <cell r="D215" t="str">
            <v>InBáze, z. s. - Sociálně aktivizační služby pro rodiny migrantů s dětmi žijícími v hl. m. Praze</v>
          </cell>
          <cell r="E215" t="str">
            <v>ÚV</v>
          </cell>
          <cell r="F215">
            <v>2</v>
          </cell>
          <cell r="G215">
            <v>520068</v>
          </cell>
          <cell r="H215">
            <v>1040136</v>
          </cell>
          <cell r="I215">
            <v>380040</v>
          </cell>
          <cell r="J215">
            <v>113000</v>
          </cell>
          <cell r="K215">
            <v>424000</v>
          </cell>
        </row>
        <row r="216">
          <cell r="A216">
            <v>7998175</v>
          </cell>
          <cell r="B216" t="str">
            <v>InBáze, z. s.</v>
          </cell>
          <cell r="C216" t="str">
            <v>odborné sociální poradenství</v>
          </cell>
          <cell r="D216" t="str">
            <v>InBáze, z. s. - Odborné sociální poradenství</v>
          </cell>
          <cell r="E216" t="str">
            <v>ÚV</v>
          </cell>
          <cell r="F216">
            <v>2.8</v>
          </cell>
          <cell r="G216">
            <v>522690</v>
          </cell>
          <cell r="H216">
            <v>1463532</v>
          </cell>
          <cell r="I216">
            <v>511075</v>
          </cell>
          <cell r="J216">
            <v>190000</v>
          </cell>
          <cell r="K216">
            <v>626000</v>
          </cell>
        </row>
        <row r="217">
          <cell r="B217" t="str">
            <v>InBáze, z. s. Celkem</v>
          </cell>
          <cell r="J217">
            <v>303000</v>
          </cell>
          <cell r="K217">
            <v>1050000</v>
          </cell>
        </row>
        <row r="218">
          <cell r="A218">
            <v>1986693</v>
          </cell>
          <cell r="B218" t="str">
            <v>JAHODA, o.p.s.</v>
          </cell>
          <cell r="C218" t="str">
            <v>nízkoprahová zařízení pro děti a mládež</v>
          </cell>
          <cell r="D218" t="str">
            <v>Nízkoprahový klub Jahoda</v>
          </cell>
          <cell r="E218" t="str">
            <v>ÚV</v>
          </cell>
          <cell r="F218">
            <v>3</v>
          </cell>
          <cell r="G218">
            <v>528504</v>
          </cell>
          <cell r="H218">
            <v>1585512</v>
          </cell>
          <cell r="I218">
            <v>197725</v>
          </cell>
          <cell r="J218">
            <v>118000</v>
          </cell>
          <cell r="K218">
            <v>556000</v>
          </cell>
        </row>
        <row r="219">
          <cell r="A219">
            <v>4163039</v>
          </cell>
          <cell r="B219" t="str">
            <v>JAHODA, o.p.s.</v>
          </cell>
          <cell r="C219" t="str">
            <v>nízkoprahová zařízení pro děti a mládež</v>
          </cell>
          <cell r="D219" t="str">
            <v>Nízkoprahový klub Džagoda</v>
          </cell>
          <cell r="E219" t="str">
            <v>ÚV</v>
          </cell>
          <cell r="F219">
            <v>3</v>
          </cell>
          <cell r="G219">
            <v>528504</v>
          </cell>
          <cell r="H219">
            <v>1585512</v>
          </cell>
          <cell r="I219">
            <v>199450</v>
          </cell>
          <cell r="J219">
            <v>63000</v>
          </cell>
          <cell r="K219">
            <v>501000</v>
          </cell>
        </row>
        <row r="220">
          <cell r="A220">
            <v>9547898</v>
          </cell>
          <cell r="B220" t="str">
            <v>JAHODA, o.p.s.</v>
          </cell>
          <cell r="C220" t="str">
            <v>terénní programy</v>
          </cell>
          <cell r="D220" t="str">
            <v>Terén Jahoda</v>
          </cell>
          <cell r="E220" t="str">
            <v>ÚV</v>
          </cell>
          <cell r="F220">
            <v>3.3</v>
          </cell>
          <cell r="G220">
            <v>519612</v>
          </cell>
          <cell r="H220">
            <v>1714719.5999999999</v>
          </cell>
          <cell r="I220">
            <v>198700</v>
          </cell>
          <cell r="J220">
            <v>149000</v>
          </cell>
          <cell r="K220">
            <v>622000</v>
          </cell>
        </row>
        <row r="221">
          <cell r="B221" t="str">
            <v>JAHODA, o.p.s. Celkem</v>
          </cell>
          <cell r="J221">
            <v>330000</v>
          </cell>
          <cell r="K221">
            <v>1679000</v>
          </cell>
        </row>
        <row r="222">
          <cell r="A222">
            <v>4280079</v>
          </cell>
          <cell r="B222" t="str">
            <v>Jihoměstská sociální a.s.</v>
          </cell>
          <cell r="C222" t="str">
            <v>domovy pro seniory</v>
          </cell>
          <cell r="D222" t="str">
            <v>Domov pro seniory Jižní Město</v>
          </cell>
          <cell r="E222" t="str">
            <v>L</v>
          </cell>
          <cell r="F222">
            <v>50</v>
          </cell>
          <cell r="G222">
            <v>421002</v>
          </cell>
          <cell r="H222">
            <v>12350100</v>
          </cell>
          <cell r="I222">
            <v>880000</v>
          </cell>
          <cell r="J222">
            <v>660000</v>
          </cell>
          <cell r="K222">
            <v>1460000</v>
          </cell>
        </row>
        <row r="223">
          <cell r="A223">
            <v>5145962</v>
          </cell>
          <cell r="B223" t="str">
            <v>Jihoměstská sociální a.s.</v>
          </cell>
          <cell r="C223" t="str">
            <v>pečovatelská služba</v>
          </cell>
          <cell r="D223" t="str">
            <v>pečovatelská služba</v>
          </cell>
          <cell r="E223" t="str">
            <v>ÚV</v>
          </cell>
          <cell r="F223">
            <v>41.5</v>
          </cell>
          <cell r="G223">
            <v>475608</v>
          </cell>
          <cell r="H223">
            <v>17953243.370308034</v>
          </cell>
          <cell r="I223">
            <v>900000</v>
          </cell>
          <cell r="J223">
            <v>675000</v>
          </cell>
          <cell r="K223">
            <v>1675000</v>
          </cell>
        </row>
        <row r="224">
          <cell r="A224">
            <v>6944607</v>
          </cell>
          <cell r="B224" t="str">
            <v>Jihoměstská sociální a.s.</v>
          </cell>
          <cell r="C224" t="str">
            <v>odlehčovací služby</v>
          </cell>
          <cell r="D224" t="str">
            <v>Ošetřovatelské centrum</v>
          </cell>
          <cell r="E224" t="str">
            <v>L</v>
          </cell>
          <cell r="F224">
            <v>39</v>
          </cell>
          <cell r="G224">
            <v>421002</v>
          </cell>
          <cell r="H224">
            <v>11739078</v>
          </cell>
          <cell r="I224">
            <v>720000</v>
          </cell>
          <cell r="J224">
            <v>540000</v>
          </cell>
          <cell r="K224">
            <v>2040000</v>
          </cell>
        </row>
        <row r="225">
          <cell r="B225" t="str">
            <v>Jihoměstská sociální a.s. Celkem</v>
          </cell>
          <cell r="J225">
            <v>1875000</v>
          </cell>
          <cell r="K225">
            <v>5175000</v>
          </cell>
        </row>
        <row r="226">
          <cell r="A226">
            <v>8323464</v>
          </cell>
          <cell r="B226" t="str">
            <v>Klub vozíčkářů Petýrkova, o.p.s.</v>
          </cell>
          <cell r="C226" t="str">
            <v>osobní asistence</v>
          </cell>
          <cell r="D226" t="str">
            <v>Osobní asistence</v>
          </cell>
          <cell r="E226" t="str">
            <v>H</v>
          </cell>
          <cell r="F226">
            <v>6000</v>
          </cell>
          <cell r="G226">
            <v>399</v>
          </cell>
          <cell r="H226">
            <v>1854000</v>
          </cell>
          <cell r="I226">
            <v>114260</v>
          </cell>
          <cell r="J226">
            <v>85000</v>
          </cell>
          <cell r="K226">
            <v>465000</v>
          </cell>
        </row>
        <row r="227">
          <cell r="B227" t="str">
            <v>Klub vozíčkářů Petýrkova, o.p.s. Celkem</v>
          </cell>
          <cell r="J227">
            <v>85000</v>
          </cell>
          <cell r="K227">
            <v>465000</v>
          </cell>
        </row>
        <row r="228">
          <cell r="A228">
            <v>3336111</v>
          </cell>
          <cell r="B228" t="str">
            <v>Kolpingova rodina Praha 8</v>
          </cell>
          <cell r="C228" t="str">
            <v>sociálně aktivizační služby pro rodiny s dětmi</v>
          </cell>
          <cell r="D228" t="str">
            <v>Kolpingův dům-SAS pro matky s dětmi v tréninkových bytech</v>
          </cell>
          <cell r="E228" t="str">
            <v>ÚV</v>
          </cell>
          <cell r="F228">
            <v>0.9</v>
          </cell>
          <cell r="G228">
            <v>520068</v>
          </cell>
          <cell r="H228">
            <v>468061.2</v>
          </cell>
          <cell r="I228">
            <v>210000</v>
          </cell>
          <cell r="J228">
            <v>33000</v>
          </cell>
          <cell r="K228">
            <v>131000</v>
          </cell>
        </row>
        <row r="229">
          <cell r="A229">
            <v>4291112</v>
          </cell>
          <cell r="B229" t="str">
            <v>Kolpingova rodina Praha 8</v>
          </cell>
          <cell r="C229" t="str">
            <v>azylové domy</v>
          </cell>
          <cell r="D229" t="str">
            <v>Kolpingův dům - azyl pro matky s dětmi</v>
          </cell>
          <cell r="E229" t="str">
            <v>L</v>
          </cell>
          <cell r="F229">
            <v>22</v>
          </cell>
          <cell r="G229">
            <v>149454</v>
          </cell>
          <cell r="H229">
            <v>3287988</v>
          </cell>
          <cell r="I229">
            <v>220000</v>
          </cell>
          <cell r="J229">
            <v>0</v>
          </cell>
          <cell r="K229">
            <v>0</v>
          </cell>
          <cell r="M229" t="str">
            <v>služba je zafinancována z jiných zdrojů</v>
          </cell>
        </row>
        <row r="230">
          <cell r="A230">
            <v>5212112</v>
          </cell>
          <cell r="B230" t="str">
            <v>Kolpingova rodina Praha 8</v>
          </cell>
          <cell r="C230" t="str">
            <v>krizová pomoc</v>
          </cell>
          <cell r="D230" t="str">
            <v>Kolpingův dům - krizová pomoc</v>
          </cell>
          <cell r="E230" t="str">
            <v>L</v>
          </cell>
          <cell r="F230">
            <v>6</v>
          </cell>
          <cell r="G230">
            <v>289446</v>
          </cell>
          <cell r="H230">
            <v>1736676</v>
          </cell>
          <cell r="I230">
            <v>188000</v>
          </cell>
          <cell r="J230">
            <v>141000</v>
          </cell>
          <cell r="K230">
            <v>438000</v>
          </cell>
        </row>
        <row r="231">
          <cell r="B231" t="str">
            <v>Kolpingova rodina Praha 8 Celkem</v>
          </cell>
          <cell r="J231">
            <v>174000</v>
          </cell>
          <cell r="K231">
            <v>569000</v>
          </cell>
        </row>
        <row r="232">
          <cell r="A232">
            <v>4086998</v>
          </cell>
          <cell r="B232" t="str">
            <v>LATA - programy pro mládež a rodinu, z.ú.</v>
          </cell>
          <cell r="C232" t="str">
            <v>sociálně aktivizační služby pro rodiny s dětmi</v>
          </cell>
          <cell r="D232" t="str">
            <v>Podpůrná individuální práce s rodinou</v>
          </cell>
          <cell r="E232" t="str">
            <v>ÚV</v>
          </cell>
          <cell r="F232">
            <v>1</v>
          </cell>
          <cell r="G232">
            <v>520068</v>
          </cell>
          <cell r="H232">
            <v>520068</v>
          </cell>
          <cell r="I232">
            <v>73332</v>
          </cell>
          <cell r="J232">
            <v>54000</v>
          </cell>
          <cell r="K232">
            <v>158000</v>
          </cell>
        </row>
        <row r="233">
          <cell r="B233" t="str">
            <v>LATA - programy pro mládež a rodinu, z.ú. Celkem</v>
          </cell>
          <cell r="J233">
            <v>54000</v>
          </cell>
          <cell r="K233">
            <v>158000</v>
          </cell>
        </row>
        <row r="234">
          <cell r="A234">
            <v>8019644</v>
          </cell>
          <cell r="B234" t="str">
            <v>Letní dům, z.ú.</v>
          </cell>
          <cell r="C234" t="str">
            <v>sociální rehabilitace</v>
          </cell>
          <cell r="D234" t="str">
            <v>Kousek domova - dlouhodobá sociálně-terapeutická práce s dětmi z dětských domovů</v>
          </cell>
          <cell r="E234" t="str">
            <v>ÚV</v>
          </cell>
          <cell r="F234">
            <v>2.1</v>
          </cell>
          <cell r="G234">
            <v>521550</v>
          </cell>
          <cell r="H234">
            <v>1095255</v>
          </cell>
          <cell r="I234">
            <v>165680</v>
          </cell>
          <cell r="J234">
            <v>124000</v>
          </cell>
          <cell r="K234">
            <v>460000</v>
          </cell>
        </row>
        <row r="235">
          <cell r="B235" t="str">
            <v>Letní dům, z.ú. Celkem</v>
          </cell>
          <cell r="J235">
            <v>124000</v>
          </cell>
          <cell r="K235">
            <v>460000</v>
          </cell>
        </row>
        <row r="236">
          <cell r="A236">
            <v>4547688</v>
          </cell>
          <cell r="B236" t="str">
            <v>LRS Chvaly, o.p.s.</v>
          </cell>
          <cell r="C236" t="str">
            <v>sociální služby poskytované ve zdravotnických zařízeních lůžkové péče</v>
          </cell>
          <cell r="D236" t="str">
            <v>Rozvoj kognitivních funkcí</v>
          </cell>
          <cell r="E236" t="str">
            <v>L</v>
          </cell>
          <cell r="F236">
            <v>3</v>
          </cell>
          <cell r="G236">
            <v>394633.8</v>
          </cell>
          <cell r="H236">
            <v>823901.39999999991</v>
          </cell>
          <cell r="I236">
            <v>100000</v>
          </cell>
          <cell r="J236">
            <v>75000</v>
          </cell>
          <cell r="K236">
            <v>275000</v>
          </cell>
        </row>
        <row r="237">
          <cell r="B237" t="str">
            <v>LRS Chvaly, o.p.s. Celkem</v>
          </cell>
          <cell r="J237">
            <v>75000</v>
          </cell>
          <cell r="K237">
            <v>275000</v>
          </cell>
        </row>
        <row r="238">
          <cell r="A238">
            <v>2014388</v>
          </cell>
          <cell r="B238" t="str">
            <v>Maltézská pomoc, o.p.s.</v>
          </cell>
          <cell r="C238" t="str">
            <v>osobní asistence</v>
          </cell>
          <cell r="D238" t="str">
            <v>Osobní asistence</v>
          </cell>
          <cell r="E238" t="str">
            <v>H</v>
          </cell>
          <cell r="F238">
            <v>33000</v>
          </cell>
          <cell r="G238">
            <v>399</v>
          </cell>
          <cell r="H238">
            <v>10197000</v>
          </cell>
          <cell r="I238">
            <v>2580100</v>
          </cell>
          <cell r="J238">
            <v>1347000</v>
          </cell>
          <cell r="K238">
            <v>3492000</v>
          </cell>
        </row>
        <row r="239">
          <cell r="A239">
            <v>3261046</v>
          </cell>
          <cell r="B239" t="str">
            <v>Maltézská pomoc, o.p.s.</v>
          </cell>
          <cell r="C239" t="str">
            <v>terénní programy</v>
          </cell>
          <cell r="D239" t="str">
            <v>Terénní program Pomoc lidem v nouzi</v>
          </cell>
          <cell r="E239" t="str">
            <v>ÚV</v>
          </cell>
          <cell r="F239">
            <v>4.4000000000000004</v>
          </cell>
          <cell r="G239">
            <v>519612</v>
          </cell>
          <cell r="H239">
            <v>2286292.8000000003</v>
          </cell>
          <cell r="I239">
            <v>470000</v>
          </cell>
          <cell r="J239">
            <v>233000</v>
          </cell>
          <cell r="K239">
            <v>734000</v>
          </cell>
        </row>
        <row r="240">
          <cell r="B240" t="str">
            <v>Maltézská pomoc, o.p.s. Celkem</v>
          </cell>
          <cell r="J240">
            <v>1580000</v>
          </cell>
          <cell r="K240">
            <v>4226000</v>
          </cell>
        </row>
        <row r="241">
          <cell r="A241">
            <v>2077002</v>
          </cell>
          <cell r="B241" t="str">
            <v>Modrý klíč o.p.s.</v>
          </cell>
          <cell r="C241" t="str">
            <v>denní stacionáře</v>
          </cell>
          <cell r="D241" t="str">
            <v>Modrý klíč o.p.s. - denní stacionáře</v>
          </cell>
          <cell r="E241" t="str">
            <v>ÚV</v>
          </cell>
          <cell r="F241">
            <v>38.799999999999997</v>
          </cell>
          <cell r="G241">
            <v>478686</v>
          </cell>
          <cell r="H241">
            <v>16237545.645424908</v>
          </cell>
          <cell r="I241">
            <v>1679000</v>
          </cell>
          <cell r="J241">
            <v>1259000</v>
          </cell>
          <cell r="K241">
            <v>3259000</v>
          </cell>
        </row>
        <row r="242">
          <cell r="A242">
            <v>3296442</v>
          </cell>
          <cell r="B242" t="str">
            <v>Modrý klíč o.p.s.</v>
          </cell>
          <cell r="C242" t="str">
            <v>odlehčovací služby</v>
          </cell>
          <cell r="D242" t="str">
            <v>Modrý klíč o.p.s. - odlehčovací služby</v>
          </cell>
          <cell r="E242" t="str">
            <v>L</v>
          </cell>
          <cell r="F242">
            <v>10</v>
          </cell>
          <cell r="G242">
            <v>484152.3</v>
          </cell>
          <cell r="H242">
            <v>3641523</v>
          </cell>
          <cell r="I242">
            <v>89000</v>
          </cell>
          <cell r="J242">
            <v>66000</v>
          </cell>
          <cell r="K242">
            <v>166000</v>
          </cell>
        </row>
        <row r="243">
          <cell r="A243">
            <v>7245581</v>
          </cell>
          <cell r="B243" t="str">
            <v>Modrý klíč o.p.s.</v>
          </cell>
          <cell r="C243" t="str">
            <v>týdenní stacionáře</v>
          </cell>
          <cell r="D243" t="str">
            <v>Modrý klíč o.p.s. - týdenní stacionáře</v>
          </cell>
          <cell r="E243" t="str">
            <v>L</v>
          </cell>
          <cell r="F243">
            <v>27</v>
          </cell>
          <cell r="G243">
            <v>568352.69999999995</v>
          </cell>
          <cell r="H243">
            <v>13077522.899999999</v>
          </cell>
          <cell r="I243">
            <v>1419000</v>
          </cell>
          <cell r="J243">
            <v>1064000</v>
          </cell>
          <cell r="K243">
            <v>2949000</v>
          </cell>
        </row>
        <row r="244">
          <cell r="B244" t="str">
            <v>Modrý klíč o.p.s. Celkem</v>
          </cell>
          <cell r="J244">
            <v>2389000</v>
          </cell>
          <cell r="K244">
            <v>6374000</v>
          </cell>
        </row>
        <row r="245">
          <cell r="A245">
            <v>1799976</v>
          </cell>
          <cell r="B245" t="str">
            <v>NADĚJE</v>
          </cell>
          <cell r="C245" t="str">
            <v>azylové domy</v>
          </cell>
          <cell r="D245" t="str">
            <v>Dům Naděje Praha-Žižkov - azylový dům</v>
          </cell>
          <cell r="E245" t="str">
            <v>L</v>
          </cell>
          <cell r="F245">
            <v>50</v>
          </cell>
          <cell r="G245">
            <v>107616</v>
          </cell>
          <cell r="H245">
            <v>5380800</v>
          </cell>
          <cell r="I245">
            <v>682100</v>
          </cell>
          <cell r="J245">
            <v>0</v>
          </cell>
          <cell r="K245">
            <v>0</v>
          </cell>
          <cell r="M245" t="str">
            <v>služba je zafinancována z jiných zdrojů</v>
          </cell>
        </row>
        <row r="246">
          <cell r="A246">
            <v>3169124</v>
          </cell>
          <cell r="B246" t="str">
            <v>NADĚJE</v>
          </cell>
          <cell r="C246" t="str">
            <v>nízkoprahová denní centra</v>
          </cell>
          <cell r="D246" t="str">
            <v>Středisko Naděje Praha-U Bulhara - nízkoprahové denní centrum</v>
          </cell>
          <cell r="E246" t="str">
            <v>ÚV</v>
          </cell>
          <cell r="F246">
            <v>23.8</v>
          </cell>
          <cell r="G246">
            <v>494988</v>
          </cell>
          <cell r="H246">
            <v>11780714.4</v>
          </cell>
          <cell r="I246">
            <v>1605200</v>
          </cell>
          <cell r="J246">
            <v>0</v>
          </cell>
          <cell r="K246">
            <v>0</v>
          </cell>
          <cell r="M246" t="str">
            <v>služba je zafinancována z jiných zdrojů</v>
          </cell>
        </row>
        <row r="247">
          <cell r="A247">
            <v>3396676</v>
          </cell>
          <cell r="B247" t="str">
            <v>NADĚJE</v>
          </cell>
          <cell r="C247" t="str">
            <v>terénní programy</v>
          </cell>
          <cell r="D247" t="str">
            <v>Středisko Naděje Praha - terénní program</v>
          </cell>
          <cell r="E247" t="str">
            <v>ÚV</v>
          </cell>
          <cell r="F247">
            <v>13</v>
          </cell>
          <cell r="G247">
            <v>519612</v>
          </cell>
          <cell r="H247">
            <v>6754956</v>
          </cell>
          <cell r="I247">
            <v>543900</v>
          </cell>
          <cell r="J247">
            <v>407000</v>
          </cell>
          <cell r="K247">
            <v>1440000</v>
          </cell>
        </row>
        <row r="248">
          <cell r="A248">
            <v>3551691</v>
          </cell>
          <cell r="B248" t="str">
            <v>NADĚJE</v>
          </cell>
          <cell r="C248" t="str">
            <v>noclehárny</v>
          </cell>
          <cell r="D248" t="str">
            <v>Středisko Naděje Praha-Na Slupi - noclehárna</v>
          </cell>
          <cell r="E248" t="str">
            <v>L</v>
          </cell>
          <cell r="F248">
            <v>20</v>
          </cell>
          <cell r="G248">
            <v>86070</v>
          </cell>
          <cell r="H248">
            <v>1721400</v>
          </cell>
          <cell r="I248">
            <v>219200</v>
          </cell>
          <cell r="J248">
            <v>164000</v>
          </cell>
          <cell r="K248">
            <v>462000</v>
          </cell>
        </row>
        <row r="249">
          <cell r="A249">
            <v>5184987</v>
          </cell>
          <cell r="B249" t="str">
            <v>NADĚJE</v>
          </cell>
          <cell r="C249" t="str">
            <v>azylové domy</v>
          </cell>
          <cell r="D249" t="str">
            <v>Dům Naděje Praha-Záběhlice - azylový dům</v>
          </cell>
          <cell r="E249" t="str">
            <v>L</v>
          </cell>
          <cell r="F249">
            <v>30</v>
          </cell>
          <cell r="G249">
            <v>107616</v>
          </cell>
          <cell r="H249">
            <v>3228480</v>
          </cell>
          <cell r="I249">
            <v>940200</v>
          </cell>
          <cell r="J249">
            <v>0</v>
          </cell>
          <cell r="K249">
            <v>0</v>
          </cell>
          <cell r="M249" t="str">
            <v>služba je zafinancována z jiných zdrojů</v>
          </cell>
        </row>
        <row r="250">
          <cell r="A250">
            <v>5606908</v>
          </cell>
          <cell r="B250" t="str">
            <v>NADĚJE</v>
          </cell>
          <cell r="C250" t="str">
            <v>noclehárny</v>
          </cell>
          <cell r="D250" t="str">
            <v>Dům Naděje Praha-Žižkov - noclehárna</v>
          </cell>
          <cell r="E250" t="str">
            <v>L</v>
          </cell>
          <cell r="F250">
            <v>20</v>
          </cell>
          <cell r="G250">
            <v>86070</v>
          </cell>
          <cell r="H250">
            <v>1721400</v>
          </cell>
          <cell r="I250">
            <v>187600</v>
          </cell>
          <cell r="J250">
            <v>140000</v>
          </cell>
          <cell r="K250">
            <v>435000</v>
          </cell>
        </row>
        <row r="251">
          <cell r="A251">
            <v>7129878</v>
          </cell>
          <cell r="B251" t="str">
            <v>NADĚJE</v>
          </cell>
          <cell r="C251" t="str">
            <v>azylové domy</v>
          </cell>
          <cell r="D251" t="str">
            <v>Dům Naděje Praha-Radotín - azylový dům</v>
          </cell>
          <cell r="E251" t="str">
            <v>L</v>
          </cell>
          <cell r="F251">
            <v>25</v>
          </cell>
          <cell r="G251">
            <v>107616</v>
          </cell>
          <cell r="H251">
            <v>2690400</v>
          </cell>
          <cell r="I251">
            <v>430900</v>
          </cell>
          <cell r="J251">
            <v>0</v>
          </cell>
          <cell r="K251">
            <v>0</v>
          </cell>
          <cell r="M251" t="str">
            <v>služba je zafinancována z jiných zdrojů</v>
          </cell>
        </row>
        <row r="252">
          <cell r="A252">
            <v>7341586</v>
          </cell>
          <cell r="B252" t="str">
            <v>NADĚJE</v>
          </cell>
          <cell r="C252" t="str">
            <v>azylové domy</v>
          </cell>
          <cell r="D252" t="str">
            <v>Dům Naděje Praha-Vršovice - azylový dům</v>
          </cell>
          <cell r="E252" t="str">
            <v>L</v>
          </cell>
          <cell r="F252">
            <v>40</v>
          </cell>
          <cell r="G252">
            <v>107616</v>
          </cell>
          <cell r="H252">
            <v>4304640</v>
          </cell>
          <cell r="I252">
            <v>595900</v>
          </cell>
          <cell r="J252">
            <v>0</v>
          </cell>
          <cell r="K252">
            <v>0</v>
          </cell>
          <cell r="M252" t="str">
            <v>služba je zafinancována z jiných zdrojů</v>
          </cell>
        </row>
        <row r="253">
          <cell r="A253">
            <v>9199909</v>
          </cell>
          <cell r="B253" t="str">
            <v>NADĚJE</v>
          </cell>
          <cell r="C253" t="str">
            <v>nízkoprahová denní centra</v>
          </cell>
          <cell r="D253" t="str">
            <v>Středisko Naděje Praha-Bolzanova - nízkoprahové denní centrum</v>
          </cell>
          <cell r="E253" t="str">
            <v>ÚV</v>
          </cell>
          <cell r="F253">
            <v>6.3</v>
          </cell>
          <cell r="G253">
            <v>494988</v>
          </cell>
          <cell r="H253">
            <v>3118424.4</v>
          </cell>
          <cell r="I253">
            <v>443800</v>
          </cell>
          <cell r="J253">
            <v>0</v>
          </cell>
          <cell r="K253">
            <v>0</v>
          </cell>
          <cell r="M253" t="str">
            <v>služba je zafinancována z jiných zdrojů</v>
          </cell>
        </row>
        <row r="254">
          <cell r="B254" t="str">
            <v>NADĚJE Celkem</v>
          </cell>
          <cell r="J254">
            <v>711000</v>
          </cell>
          <cell r="K254">
            <v>2337000</v>
          </cell>
        </row>
        <row r="255">
          <cell r="A255">
            <v>1201824</v>
          </cell>
          <cell r="B255" t="str">
            <v>Národní ústav pro autismus, z.ú.</v>
          </cell>
          <cell r="C255" t="str">
            <v>chráněné bydlení</v>
          </cell>
          <cell r="D255" t="str">
            <v>Chráněné bydlení pro lidi s autismem</v>
          </cell>
          <cell r="E255" t="str">
            <v>L</v>
          </cell>
          <cell r="F255">
            <v>3</v>
          </cell>
          <cell r="G255">
            <v>342000</v>
          </cell>
          <cell r="H255">
            <v>930000</v>
          </cell>
          <cell r="I255">
            <v>150000</v>
          </cell>
          <cell r="J255">
            <v>112000</v>
          </cell>
          <cell r="K255">
            <v>288000</v>
          </cell>
        </row>
        <row r="256">
          <cell r="A256">
            <v>1674590</v>
          </cell>
          <cell r="B256" t="str">
            <v>Národní ústav pro autismus, z.ú.</v>
          </cell>
          <cell r="C256" t="str">
            <v>osobní asistence</v>
          </cell>
          <cell r="D256" t="str">
            <v>Osobní asistence pro lidi s autismem</v>
          </cell>
          <cell r="E256" t="str">
            <v>H</v>
          </cell>
          <cell r="F256">
            <v>11245</v>
          </cell>
          <cell r="G256">
            <v>399</v>
          </cell>
          <cell r="H256">
            <v>3474705</v>
          </cell>
          <cell r="I256">
            <v>100000</v>
          </cell>
          <cell r="J256">
            <v>75000</v>
          </cell>
          <cell r="K256">
            <v>675000</v>
          </cell>
        </row>
        <row r="257">
          <cell r="A257">
            <v>3397992</v>
          </cell>
          <cell r="B257" t="str">
            <v>Národní ústav pro autismus, z.ú.</v>
          </cell>
          <cell r="C257" t="str">
            <v>sociální rehabilitace</v>
          </cell>
          <cell r="D257" t="str">
            <v>Sociální rehabilitace pro lidi s autismem</v>
          </cell>
          <cell r="E257" t="str">
            <v>ÚV</v>
          </cell>
          <cell r="F257">
            <v>3.2</v>
          </cell>
          <cell r="G257">
            <v>521550</v>
          </cell>
          <cell r="H257">
            <v>1668960</v>
          </cell>
          <cell r="I257">
            <v>150000</v>
          </cell>
          <cell r="J257">
            <v>112000</v>
          </cell>
          <cell r="K257">
            <v>560000</v>
          </cell>
        </row>
        <row r="258">
          <cell r="A258">
            <v>4334040</v>
          </cell>
          <cell r="B258" t="str">
            <v>Národní ústav pro autismus, z.ú.</v>
          </cell>
          <cell r="C258" t="str">
            <v>raná péče</v>
          </cell>
          <cell r="D258" t="str">
            <v>Raná péče pro rodiny dětí s autismem</v>
          </cell>
          <cell r="E258" t="str">
            <v>ÚV</v>
          </cell>
          <cell r="F258">
            <v>3.27</v>
          </cell>
          <cell r="G258">
            <v>532950</v>
          </cell>
          <cell r="H258">
            <v>1742746.5</v>
          </cell>
          <cell r="I258">
            <v>150000</v>
          </cell>
          <cell r="J258">
            <v>112000</v>
          </cell>
          <cell r="K258">
            <v>562000</v>
          </cell>
        </row>
        <row r="259">
          <cell r="A259">
            <v>7472903</v>
          </cell>
          <cell r="B259" t="str">
            <v>Národní ústav pro autismus, z.ú.</v>
          </cell>
          <cell r="C259" t="str">
            <v>sociálně aktivizační služby pro rodiny s dětmi</v>
          </cell>
          <cell r="D259" t="str">
            <v>Sociálně aktivizační služby pro rodiny s dětmi s autismem</v>
          </cell>
          <cell r="E259" t="str">
            <v>ÚV</v>
          </cell>
          <cell r="F259">
            <v>1.82</v>
          </cell>
          <cell r="G259">
            <v>520068</v>
          </cell>
          <cell r="H259">
            <v>946523.76</v>
          </cell>
          <cell r="I259">
            <v>110000</v>
          </cell>
          <cell r="J259">
            <v>82000</v>
          </cell>
          <cell r="K259">
            <v>372000</v>
          </cell>
        </row>
        <row r="260">
          <cell r="A260">
            <v>9864940</v>
          </cell>
          <cell r="B260" t="str">
            <v>Národní ústav pro autismus, z.ú.</v>
          </cell>
          <cell r="C260" t="str">
            <v>odlehčovací služby</v>
          </cell>
          <cell r="D260" t="str">
            <v>Odlehčovací služby pro lidi s autismem</v>
          </cell>
          <cell r="E260" t="str">
            <v>L</v>
          </cell>
          <cell r="F260">
            <v>5</v>
          </cell>
          <cell r="G260">
            <v>484152.3</v>
          </cell>
          <cell r="H260">
            <v>1820761.5</v>
          </cell>
          <cell r="I260">
            <v>150000</v>
          </cell>
          <cell r="J260">
            <v>112000</v>
          </cell>
          <cell r="K260">
            <v>496000</v>
          </cell>
        </row>
        <row r="261">
          <cell r="A261">
            <v>2284277</v>
          </cell>
          <cell r="B261" t="str">
            <v>Národní ústav pro autismus, z.ú.</v>
          </cell>
          <cell r="C261" t="str">
            <v>odborné sociální poradenství</v>
          </cell>
          <cell r="D261" t="str">
            <v>Odborné sociální poradenství pro lidi s autismem</v>
          </cell>
          <cell r="E261" t="str">
            <v>ÚV</v>
          </cell>
          <cell r="F261">
            <v>1.9</v>
          </cell>
          <cell r="G261">
            <v>522690</v>
          </cell>
          <cell r="H261">
            <v>993111</v>
          </cell>
          <cell r="I261">
            <v>200000</v>
          </cell>
          <cell r="J261">
            <v>150000</v>
          </cell>
          <cell r="K261">
            <v>454000</v>
          </cell>
        </row>
        <row r="262">
          <cell r="A262">
            <v>3523407</v>
          </cell>
          <cell r="B262" t="str">
            <v>Národní ústav pro autismus, z.ú.</v>
          </cell>
          <cell r="C262" t="str">
            <v>domovy se zvláštním režimem</v>
          </cell>
          <cell r="D262" t="str">
            <v>Domov se zvláštním režimem pro lidi s autismem</v>
          </cell>
          <cell r="E262" t="str">
            <v>L</v>
          </cell>
          <cell r="F262">
            <v>3</v>
          </cell>
          <cell r="G262">
            <v>544589.4</v>
          </cell>
          <cell r="H262">
            <v>877768.20000000019</v>
          </cell>
          <cell r="I262">
            <v>600000</v>
          </cell>
          <cell r="J262">
            <v>450000</v>
          </cell>
          <cell r="K262">
            <v>686000</v>
          </cell>
        </row>
        <row r="263">
          <cell r="A263">
            <v>4319542</v>
          </cell>
          <cell r="B263" t="str">
            <v>Národní ústav pro autismus, z.ú.</v>
          </cell>
          <cell r="C263" t="str">
            <v>sociálně aktivizační služby pro seniory a osoby se zdravotním postižením</v>
          </cell>
          <cell r="D263" t="str">
            <v>Sociálně aktivizační služby pro seniory a osoby se zdravotním postižením (autismem)</v>
          </cell>
          <cell r="E263" t="str">
            <v>ÚV</v>
          </cell>
          <cell r="F263">
            <v>0.9</v>
          </cell>
          <cell r="G263">
            <v>513570</v>
          </cell>
          <cell r="H263">
            <v>462213</v>
          </cell>
          <cell r="I263">
            <v>109000</v>
          </cell>
          <cell r="J263">
            <v>81000</v>
          </cell>
          <cell r="K263">
            <v>222000</v>
          </cell>
        </row>
        <row r="264">
          <cell r="B264" t="str">
            <v>Národní ústav pro autismus, z.ú. Celkem</v>
          </cell>
          <cell r="J264">
            <v>1286000</v>
          </cell>
          <cell r="K264">
            <v>4315000</v>
          </cell>
        </row>
        <row r="265">
          <cell r="A265">
            <v>1532289</v>
          </cell>
          <cell r="B265" t="str">
            <v>Neposeda z.ú.</v>
          </cell>
          <cell r="C265" t="str">
            <v>nízkoprahová zařízení pro děti a mládež</v>
          </cell>
          <cell r="D265" t="str">
            <v>Autobus</v>
          </cell>
          <cell r="E265" t="str">
            <v>ÚV</v>
          </cell>
          <cell r="F265">
            <v>3.9</v>
          </cell>
          <cell r="G265">
            <v>528504</v>
          </cell>
          <cell r="H265">
            <v>2061165.5999999999</v>
          </cell>
          <cell r="I265">
            <v>150000</v>
          </cell>
          <cell r="J265">
            <v>112000</v>
          </cell>
          <cell r="K265">
            <v>512000</v>
          </cell>
        </row>
        <row r="266">
          <cell r="A266">
            <v>8209086</v>
          </cell>
          <cell r="B266" t="str">
            <v>Neposeda z.ú.</v>
          </cell>
          <cell r="C266" t="str">
            <v>nízkoprahová zařízení pro děti a mládež</v>
          </cell>
          <cell r="D266" t="str">
            <v>HoPo</v>
          </cell>
          <cell r="E266" t="str">
            <v>ÚV</v>
          </cell>
          <cell r="F266">
            <v>4.3</v>
          </cell>
          <cell r="G266">
            <v>528504</v>
          </cell>
          <cell r="H266">
            <v>2272567.1999999997</v>
          </cell>
          <cell r="I266">
            <v>150000</v>
          </cell>
          <cell r="J266">
            <v>112000</v>
          </cell>
          <cell r="K266">
            <v>512000</v>
          </cell>
        </row>
        <row r="267">
          <cell r="A267">
            <v>8793414</v>
          </cell>
          <cell r="B267" t="str">
            <v>Neposeda z.ú.</v>
          </cell>
          <cell r="C267" t="str">
            <v>terénní programy</v>
          </cell>
          <cell r="D267" t="str">
            <v>Křižovatka</v>
          </cell>
          <cell r="E267" t="str">
            <v>ÚV</v>
          </cell>
          <cell r="F267">
            <v>3.8</v>
          </cell>
          <cell r="G267">
            <v>519612</v>
          </cell>
          <cell r="H267">
            <v>1974525.5999999999</v>
          </cell>
          <cell r="I267">
            <v>222000</v>
          </cell>
          <cell r="J267">
            <v>166000</v>
          </cell>
          <cell r="K267">
            <v>566000</v>
          </cell>
        </row>
        <row r="268">
          <cell r="B268" t="str">
            <v>Neposeda z.ú. Celkem</v>
          </cell>
          <cell r="J268">
            <v>390000</v>
          </cell>
          <cell r="K268">
            <v>1590000</v>
          </cell>
        </row>
        <row r="269">
          <cell r="A269">
            <v>4147691</v>
          </cell>
          <cell r="B269" t="str">
            <v>Občanská poradna Praha</v>
          </cell>
          <cell r="C269" t="str">
            <v>odborné sociální poradenství</v>
          </cell>
          <cell r="D269" t="str">
            <v>Občanská poradna Praha 1</v>
          </cell>
          <cell r="E269" t="str">
            <v>ÚV</v>
          </cell>
          <cell r="F269">
            <v>3.1</v>
          </cell>
          <cell r="G269">
            <v>522690</v>
          </cell>
          <cell r="H269">
            <v>1620339</v>
          </cell>
          <cell r="I269">
            <v>126200</v>
          </cell>
          <cell r="J269">
            <v>94000</v>
          </cell>
          <cell r="K269">
            <v>537000</v>
          </cell>
        </row>
        <row r="270">
          <cell r="B270" t="str">
            <v>Občanská poradna Praha Celkem</v>
          </cell>
          <cell r="J270">
            <v>94000</v>
          </cell>
          <cell r="K270">
            <v>537000</v>
          </cell>
        </row>
        <row r="271">
          <cell r="A271">
            <v>3081596</v>
          </cell>
          <cell r="B271" t="str">
            <v>Občanské sdružení Kaleidoskop</v>
          </cell>
          <cell r="C271" t="str">
            <v>služby následné péče</v>
          </cell>
          <cell r="D271" t="str">
            <v>DBT centrum</v>
          </cell>
          <cell r="E271" t="str">
            <v>ÚV</v>
          </cell>
          <cell r="F271">
            <v>0.75</v>
          </cell>
          <cell r="G271">
            <v>530784</v>
          </cell>
          <cell r="H271">
            <v>398088</v>
          </cell>
          <cell r="I271">
            <v>50000</v>
          </cell>
          <cell r="J271">
            <v>0</v>
          </cell>
          <cell r="K271">
            <v>109000</v>
          </cell>
          <cell r="M271" t="str">
            <v>služba je zafinancována z jiných zdrojů</v>
          </cell>
        </row>
        <row r="272">
          <cell r="A272">
            <v>6964348</v>
          </cell>
          <cell r="B272" t="str">
            <v>Občanské sdružení Kaleidoskop</v>
          </cell>
          <cell r="C272" t="str">
            <v>odborné sociální poradenství</v>
          </cell>
          <cell r="D272" t="str">
            <v>Ambulance Kaleidoskop</v>
          </cell>
          <cell r="E272" t="str">
            <v>ÚV</v>
          </cell>
          <cell r="F272">
            <v>0.5</v>
          </cell>
          <cell r="G272">
            <v>522690</v>
          </cell>
          <cell r="H272">
            <v>261345</v>
          </cell>
          <cell r="I272">
            <v>16000</v>
          </cell>
          <cell r="J272">
            <v>0</v>
          </cell>
          <cell r="K272">
            <v>54000</v>
          </cell>
          <cell r="M272" t="str">
            <v>služba je zafinancována z jiných zdrojů</v>
          </cell>
        </row>
        <row r="273">
          <cell r="A273">
            <v>7006324</v>
          </cell>
          <cell r="B273" t="str">
            <v>Občanské sdružení Kaleidoskop</v>
          </cell>
          <cell r="C273" t="str">
            <v>Terapeutické komunity</v>
          </cell>
          <cell r="D273" t="str">
            <v>Terapeutická komunita Kaleidoskop</v>
          </cell>
          <cell r="E273" t="str">
            <v>L</v>
          </cell>
          <cell r="F273">
            <v>8</v>
          </cell>
          <cell r="G273">
            <v>310878</v>
          </cell>
          <cell r="H273">
            <v>2487024</v>
          </cell>
          <cell r="I273">
            <v>80000</v>
          </cell>
          <cell r="J273">
            <v>60000</v>
          </cell>
          <cell r="K273">
            <v>707000</v>
          </cell>
        </row>
        <row r="274">
          <cell r="B274" t="str">
            <v>Občanské sdružení Kaleidoskop Celkem</v>
          </cell>
          <cell r="J274">
            <v>60000</v>
          </cell>
          <cell r="K274">
            <v>870000</v>
          </cell>
        </row>
        <row r="275">
          <cell r="A275">
            <v>3487428</v>
          </cell>
          <cell r="B275" t="str">
            <v>OBČANSKÉ SDRUŽENÍ MARTIN, z.s.</v>
          </cell>
          <cell r="C275" t="str">
            <v>osobní asistence</v>
          </cell>
          <cell r="D275" t="str">
            <v>Návštěvní služba</v>
          </cell>
          <cell r="E275" t="str">
            <v>H</v>
          </cell>
          <cell r="F275">
            <v>9360</v>
          </cell>
          <cell r="G275">
            <v>399</v>
          </cell>
          <cell r="H275">
            <v>2892240</v>
          </cell>
          <cell r="I275">
            <v>380000</v>
          </cell>
          <cell r="J275">
            <v>285000</v>
          </cell>
          <cell r="K275">
            <v>835000</v>
          </cell>
        </row>
        <row r="276">
          <cell r="B276" t="str">
            <v>OBČANSKÉ SDRUŽENÍ MARTIN, z.s. Celkem</v>
          </cell>
          <cell r="J276">
            <v>285000</v>
          </cell>
          <cell r="K276">
            <v>835000</v>
          </cell>
        </row>
        <row r="277">
          <cell r="A277">
            <v>5569681</v>
          </cell>
          <cell r="B277" t="str">
            <v>Občanské sdružení Melius, z.s.</v>
          </cell>
          <cell r="C277" t="str">
            <v>osobní asistence</v>
          </cell>
          <cell r="D277" t="str">
            <v>Terénní osobní asistence</v>
          </cell>
          <cell r="E277" t="str">
            <v>H</v>
          </cell>
          <cell r="F277">
            <v>6578</v>
          </cell>
          <cell r="G277">
            <v>399</v>
          </cell>
          <cell r="H277">
            <v>2084622</v>
          </cell>
          <cell r="I277">
            <v>805000</v>
          </cell>
          <cell r="J277">
            <v>0</v>
          </cell>
          <cell r="K277">
            <v>250000</v>
          </cell>
          <cell r="M277" t="str">
            <v>služba je zafinancována z jiných zdrojů</v>
          </cell>
        </row>
        <row r="278">
          <cell r="B278" t="str">
            <v>Občanské sdružení Melius, z.s. Celkem</v>
          </cell>
          <cell r="J278">
            <v>0</v>
          </cell>
          <cell r="K278">
            <v>250000</v>
          </cell>
        </row>
        <row r="279">
          <cell r="A279">
            <v>2024445</v>
          </cell>
          <cell r="B279" t="str">
            <v>Oblastní spolek Českého červeného kříže Praha 9</v>
          </cell>
          <cell r="C279" t="str">
            <v>domovy se zvláštním režimem</v>
          </cell>
          <cell r="D279" t="str">
            <v>Domov se zvláštním režimem Hejnická</v>
          </cell>
          <cell r="E279" t="str">
            <v>L</v>
          </cell>
          <cell r="F279">
            <v>13</v>
          </cell>
          <cell r="G279">
            <v>520911.6</v>
          </cell>
          <cell r="H279">
            <v>4239850.8</v>
          </cell>
          <cell r="I279">
            <v>300000</v>
          </cell>
          <cell r="J279">
            <v>225000</v>
          </cell>
          <cell r="K279">
            <v>775000</v>
          </cell>
        </row>
        <row r="280">
          <cell r="A280">
            <v>3408720</v>
          </cell>
          <cell r="B280" t="str">
            <v>Oblastní spolek Českého červeného kříže Praha 9</v>
          </cell>
          <cell r="C280" t="str">
            <v>domovy pro seniory</v>
          </cell>
          <cell r="D280" t="str">
            <v>Gerocentrum slunné stáří</v>
          </cell>
          <cell r="E280" t="str">
            <v>L</v>
          </cell>
          <cell r="F280">
            <v>32</v>
          </cell>
          <cell r="G280">
            <v>463102.2</v>
          </cell>
          <cell r="H280">
            <v>8963270.4000000004</v>
          </cell>
          <cell r="I280">
            <v>330000</v>
          </cell>
          <cell r="J280">
            <v>247000</v>
          </cell>
          <cell r="K280">
            <v>827000</v>
          </cell>
        </row>
        <row r="281">
          <cell r="A281">
            <v>6814153</v>
          </cell>
          <cell r="B281" t="str">
            <v>Oblastní spolek Českého červeného kříže Praha 9</v>
          </cell>
          <cell r="C281" t="str">
            <v>domovy pro seniory</v>
          </cell>
          <cell r="D281" t="str">
            <v>Domov pro seniory Bojčenkova</v>
          </cell>
          <cell r="E281" t="str">
            <v>L</v>
          </cell>
          <cell r="F281">
            <v>38</v>
          </cell>
          <cell r="G281">
            <v>484152.3</v>
          </cell>
          <cell r="H281">
            <v>11389787.399999999</v>
          </cell>
          <cell r="I281">
            <v>320000</v>
          </cell>
          <cell r="J281">
            <v>240000</v>
          </cell>
          <cell r="K281">
            <v>740000</v>
          </cell>
        </row>
        <row r="282">
          <cell r="B282" t="str">
            <v>Oblastní spolek Českého červeného kříže Praha 9 Celkem</v>
          </cell>
          <cell r="J282">
            <v>712000</v>
          </cell>
          <cell r="K282">
            <v>2342000</v>
          </cell>
        </row>
        <row r="283">
          <cell r="A283">
            <v>1074963</v>
          </cell>
          <cell r="B283" t="str">
            <v>Obvodní ústav sociálně - zdravotnických služeb</v>
          </cell>
          <cell r="C283" t="str">
            <v>sociálně aktivizační služby pro seniory a osoby se zdravotním postižením</v>
          </cell>
          <cell r="D283" t="str">
            <v>Centrum aktivizačních programů</v>
          </cell>
          <cell r="E283" t="str">
            <v>ÚV</v>
          </cell>
          <cell r="F283">
            <v>2.6</v>
          </cell>
          <cell r="G283">
            <v>513570</v>
          </cell>
          <cell r="H283">
            <v>1335282</v>
          </cell>
          <cell r="I283">
            <v>276000</v>
          </cell>
          <cell r="J283">
            <v>0</v>
          </cell>
          <cell r="K283">
            <v>38000</v>
          </cell>
          <cell r="L283" t="str">
            <v>Městská část Praha 8</v>
          </cell>
          <cell r="M283" t="str">
            <v>služba je zafinancována z jiných zdrojů</v>
          </cell>
        </row>
        <row r="284">
          <cell r="A284">
            <v>1496288</v>
          </cell>
          <cell r="B284" t="str">
            <v>Obvodní ústav sociálně - zdravotnických služeb</v>
          </cell>
          <cell r="C284" t="str">
            <v>pečovatelská služba</v>
          </cell>
          <cell r="D284" t="str">
            <v>Pečovatelská služba</v>
          </cell>
          <cell r="E284" t="str">
            <v>ÚV</v>
          </cell>
          <cell r="F284">
            <v>56.82</v>
          </cell>
          <cell r="G284">
            <v>475608</v>
          </cell>
          <cell r="H284">
            <v>25780540.668283008</v>
          </cell>
          <cell r="I284">
            <v>2334000</v>
          </cell>
          <cell r="J284">
            <v>1750000</v>
          </cell>
          <cell r="K284">
            <v>2270000</v>
          </cell>
          <cell r="L284" t="str">
            <v>Městská část Praha 8</v>
          </cell>
        </row>
        <row r="285">
          <cell r="A285">
            <v>4909330</v>
          </cell>
          <cell r="B285" t="str">
            <v>Obvodní ústav sociálně - zdravotnických služeb</v>
          </cell>
          <cell r="C285" t="str">
            <v>denní stacionáře</v>
          </cell>
          <cell r="D285" t="str">
            <v>Denní stacionář</v>
          </cell>
          <cell r="E285" t="str">
            <v>ÚV</v>
          </cell>
          <cell r="F285">
            <v>5.9</v>
          </cell>
          <cell r="G285">
            <v>478686</v>
          </cell>
          <cell r="H285">
            <v>2392247.4000000004</v>
          </cell>
          <cell r="I285">
            <v>353000</v>
          </cell>
          <cell r="J285">
            <v>264000</v>
          </cell>
          <cell r="K285">
            <v>464000</v>
          </cell>
          <cell r="L285" t="str">
            <v>Městská část Praha 8</v>
          </cell>
        </row>
        <row r="286">
          <cell r="A286">
            <v>7333431</v>
          </cell>
          <cell r="B286" t="str">
            <v>Obvodní ústav sociálně - zdravotnických služeb</v>
          </cell>
          <cell r="C286" t="str">
            <v>odlehčovací služby</v>
          </cell>
          <cell r="D286" t="str">
            <v>Dům sociálních služeb</v>
          </cell>
          <cell r="E286" t="str">
            <v>L</v>
          </cell>
          <cell r="F286">
            <v>21</v>
          </cell>
          <cell r="G286">
            <v>421002</v>
          </cell>
          <cell r="H286">
            <v>6321042</v>
          </cell>
          <cell r="I286">
            <v>556000</v>
          </cell>
          <cell r="J286">
            <v>332000</v>
          </cell>
          <cell r="K286">
            <v>532000</v>
          </cell>
          <cell r="L286" t="str">
            <v>Městská část Praha 8</v>
          </cell>
        </row>
        <row r="287">
          <cell r="B287" t="str">
            <v>Obvodní ústav sociálně - zdravotnických služeb Celkem</v>
          </cell>
          <cell r="J287">
            <v>2346000</v>
          </cell>
          <cell r="K287">
            <v>3304000</v>
          </cell>
        </row>
        <row r="288">
          <cell r="A288">
            <v>3703782</v>
          </cell>
          <cell r="B288" t="str">
            <v>Okamžik, z.ú.</v>
          </cell>
          <cell r="C288" t="str">
            <v>sociálně aktivizační služby pro seniory a osoby se zdravotním postižením</v>
          </cell>
          <cell r="D288" t="str">
            <v>Centrum aktivního života zrakově postižených</v>
          </cell>
          <cell r="E288" t="str">
            <v>ÚV</v>
          </cell>
          <cell r="F288">
            <v>3.3</v>
          </cell>
          <cell r="G288">
            <v>513570</v>
          </cell>
          <cell r="H288">
            <v>1694781</v>
          </cell>
          <cell r="I288">
            <v>40000</v>
          </cell>
          <cell r="J288">
            <v>30000</v>
          </cell>
          <cell r="K288">
            <v>260000</v>
          </cell>
        </row>
        <row r="289">
          <cell r="B289" t="str">
            <v>Okamžik, z.ú. Celkem</v>
          </cell>
          <cell r="J289">
            <v>30000</v>
          </cell>
          <cell r="K289">
            <v>260000</v>
          </cell>
        </row>
        <row r="290">
          <cell r="A290">
            <v>9353125</v>
          </cell>
          <cell r="B290" t="str">
            <v>Pečovatelská služba Praha - Radotín</v>
          </cell>
          <cell r="C290" t="str">
            <v>pečovatelská služba</v>
          </cell>
          <cell r="D290" t="str">
            <v>Pečovatelská služba Praha - Radotín</v>
          </cell>
          <cell r="E290" t="str">
            <v>ÚV</v>
          </cell>
          <cell r="F290">
            <v>10.63</v>
          </cell>
          <cell r="G290">
            <v>475608</v>
          </cell>
          <cell r="H290">
            <v>4584081.0537575241</v>
          </cell>
          <cell r="I290">
            <v>448500</v>
          </cell>
          <cell r="J290">
            <v>336000</v>
          </cell>
          <cell r="K290">
            <v>754000</v>
          </cell>
          <cell r="L290" t="str">
            <v>Městská část Praha - 16 je přímo poskytovatel služby</v>
          </cell>
        </row>
        <row r="291">
          <cell r="B291" t="str">
            <v>Pečovatelská služba Praha - Radotín Celkem</v>
          </cell>
          <cell r="J291">
            <v>336000</v>
          </cell>
          <cell r="K291">
            <v>754000</v>
          </cell>
        </row>
        <row r="292">
          <cell r="A292">
            <v>6192569</v>
          </cell>
          <cell r="B292" t="str">
            <v>Pečovatelská služba Prahy 6</v>
          </cell>
          <cell r="C292" t="str">
            <v>pečovatelská služba</v>
          </cell>
          <cell r="D292" t="str">
            <v>Pečovatelská služba Prahy 6</v>
          </cell>
          <cell r="E292" t="str">
            <v>ÚV</v>
          </cell>
          <cell r="F292">
            <v>53.3</v>
          </cell>
          <cell r="G292">
            <v>475608</v>
          </cell>
          <cell r="H292">
            <v>23621226.499793902</v>
          </cell>
          <cell r="I292">
            <v>905000</v>
          </cell>
          <cell r="J292">
            <v>678000</v>
          </cell>
          <cell r="K292">
            <v>1378000</v>
          </cell>
          <cell r="L292" t="str">
            <v>Městská část Praha 6</v>
          </cell>
        </row>
        <row r="293">
          <cell r="B293" t="str">
            <v>Pečovatelská služba Prahy 6 Celkem</v>
          </cell>
          <cell r="J293">
            <v>678000</v>
          </cell>
          <cell r="K293">
            <v>1378000</v>
          </cell>
        </row>
        <row r="294">
          <cell r="A294">
            <v>3236460</v>
          </cell>
          <cell r="B294" t="str">
            <v>Pobočka Diakonie Církve bratrské v Praze 3</v>
          </cell>
          <cell r="C294" t="str">
            <v>denní stacionáře</v>
          </cell>
          <cell r="D294" t="str">
            <v>Stacionář pro děti s kombinovaným postižením</v>
          </cell>
          <cell r="E294" t="str">
            <v>ÚV</v>
          </cell>
          <cell r="F294">
            <v>5.3</v>
          </cell>
          <cell r="G294">
            <v>478686</v>
          </cell>
          <cell r="H294">
            <v>2333381.6278395178</v>
          </cell>
          <cell r="I294">
            <v>319638</v>
          </cell>
          <cell r="J294">
            <v>239000</v>
          </cell>
          <cell r="K294">
            <v>489000</v>
          </cell>
        </row>
        <row r="295">
          <cell r="B295" t="str">
            <v>Pobočka Diakonie Církve bratrské v Praze 3 Celkem</v>
          </cell>
          <cell r="J295">
            <v>239000</v>
          </cell>
          <cell r="K295">
            <v>489000</v>
          </cell>
        </row>
        <row r="296">
          <cell r="A296">
            <v>4595988</v>
          </cell>
          <cell r="B296" t="str">
            <v>Pobytové rehabilitační a rekvalifikační středisko pro nevidomé Dědina, o.p.s.</v>
          </cell>
          <cell r="C296" t="str">
            <v>sociální rehabilitace</v>
          </cell>
          <cell r="D296" t="str">
            <v>Pobytové rehabilitační a rekvalifikační středisko pro nevidomé Dědina o.p.s.</v>
          </cell>
          <cell r="E296" t="str">
            <v>L</v>
          </cell>
          <cell r="F296">
            <v>14</v>
          </cell>
          <cell r="G296">
            <v>357766.2</v>
          </cell>
          <cell r="H296">
            <v>5008726.8</v>
          </cell>
          <cell r="I296">
            <v>310000</v>
          </cell>
          <cell r="J296">
            <v>232000</v>
          </cell>
          <cell r="K296">
            <v>712000</v>
          </cell>
        </row>
        <row r="297">
          <cell r="A297">
            <v>8414595</v>
          </cell>
          <cell r="B297" t="str">
            <v>Pobytové rehabilitační a rekvalifikační středisko pro nevidomé Dědina, o.p.s.</v>
          </cell>
          <cell r="C297" t="str">
            <v>sociálně terapeutické dílny</v>
          </cell>
          <cell r="D297" t="str">
            <v>Pobytové rehabilitační a rekvalifikační středisko pro nevidomé Dědina o.p.s.</v>
          </cell>
          <cell r="E297" t="str">
            <v>ÚV</v>
          </cell>
          <cell r="F297">
            <v>12.5</v>
          </cell>
          <cell r="G297">
            <v>491112</v>
          </cell>
          <cell r="H297">
            <v>6138900</v>
          </cell>
          <cell r="I297">
            <v>330000</v>
          </cell>
          <cell r="J297">
            <v>247000</v>
          </cell>
          <cell r="K297">
            <v>867000</v>
          </cell>
        </row>
        <row r="298">
          <cell r="B298" t="str">
            <v>Pobytové rehabilitační a rekvalifikační středisko pro nevidomé Dědina, o.p.s. Celkem</v>
          </cell>
          <cell r="J298">
            <v>479000</v>
          </cell>
          <cell r="K298">
            <v>1579000</v>
          </cell>
        </row>
        <row r="299">
          <cell r="A299">
            <v>1026027</v>
          </cell>
          <cell r="B299" t="str">
            <v>POHODA - společnost pro normální život lidí s postižením, o.p.s.</v>
          </cell>
          <cell r="C299" t="str">
            <v>odlehčovací služby</v>
          </cell>
          <cell r="D299" t="str">
            <v>Terénní odlehčovací služba</v>
          </cell>
          <cell r="E299" t="str">
            <v>ÚV</v>
          </cell>
          <cell r="F299">
            <v>3.87</v>
          </cell>
          <cell r="G299">
            <v>480624</v>
          </cell>
          <cell r="H299">
            <v>1656696.5144858556</v>
          </cell>
          <cell r="I299">
            <v>102170</v>
          </cell>
          <cell r="J299">
            <v>76000</v>
          </cell>
          <cell r="K299">
            <v>456000</v>
          </cell>
        </row>
        <row r="300">
          <cell r="A300">
            <v>3776784</v>
          </cell>
          <cell r="B300" t="str">
            <v>POHODA - společnost pro normální život lidí s postižením, o.p.s.</v>
          </cell>
          <cell r="C300" t="str">
            <v>chráněné bydlení</v>
          </cell>
          <cell r="D300" t="str">
            <v>Bydlení POHODA</v>
          </cell>
          <cell r="E300" t="str">
            <v>L</v>
          </cell>
          <cell r="F300">
            <v>22</v>
          </cell>
          <cell r="G300">
            <v>342000</v>
          </cell>
          <cell r="H300">
            <v>6516000</v>
          </cell>
          <cell r="I300">
            <v>1844800</v>
          </cell>
          <cell r="J300">
            <v>834000</v>
          </cell>
          <cell r="K300">
            <v>2104000</v>
          </cell>
        </row>
        <row r="301">
          <cell r="A301">
            <v>4129365</v>
          </cell>
          <cell r="B301" t="str">
            <v>POHODA - společnost pro normální život lidí s postižením, o.p.s.</v>
          </cell>
          <cell r="C301" t="str">
            <v>denní stacionáře</v>
          </cell>
          <cell r="D301" t="str">
            <v>Klub POHODA</v>
          </cell>
          <cell r="E301" t="str">
            <v>ÚV</v>
          </cell>
          <cell r="F301">
            <v>4.8</v>
          </cell>
          <cell r="G301">
            <v>478686</v>
          </cell>
          <cell r="H301">
            <v>1578161.4737184702</v>
          </cell>
          <cell r="I301">
            <v>348750</v>
          </cell>
          <cell r="J301">
            <v>0</v>
          </cell>
          <cell r="K301">
            <v>430000</v>
          </cell>
          <cell r="M301" t="str">
            <v>služba je zafinancována z jiných zdrojů</v>
          </cell>
        </row>
        <row r="302">
          <cell r="A302">
            <v>6672726</v>
          </cell>
          <cell r="B302" t="str">
            <v>POHODA - společnost pro normální život lidí s postižením, o.p.s.</v>
          </cell>
          <cell r="C302" t="str">
            <v>osobní asistence</v>
          </cell>
          <cell r="D302" t="str">
            <v>Asistence POHODA</v>
          </cell>
          <cell r="E302" t="str">
            <v>H</v>
          </cell>
          <cell r="F302">
            <v>2400</v>
          </cell>
          <cell r="G302">
            <v>399</v>
          </cell>
          <cell r="H302">
            <v>777600</v>
          </cell>
          <cell r="I302">
            <v>54830</v>
          </cell>
          <cell r="J302">
            <v>41000</v>
          </cell>
          <cell r="K302">
            <v>169000</v>
          </cell>
        </row>
        <row r="303">
          <cell r="B303" t="str">
            <v>POHODA - společnost pro normální život lidí s postižením, o.p.s. Celkem</v>
          </cell>
          <cell r="J303">
            <v>951000</v>
          </cell>
          <cell r="K303">
            <v>3159000</v>
          </cell>
        </row>
        <row r="304">
          <cell r="A304">
            <v>1023857</v>
          </cell>
          <cell r="B304" t="str">
            <v>Polovina nebe, o.p.s.</v>
          </cell>
          <cell r="C304" t="str">
            <v>osobní asistence</v>
          </cell>
          <cell r="D304" t="str">
            <v>Osobní asistence</v>
          </cell>
          <cell r="E304" t="str">
            <v>H</v>
          </cell>
          <cell r="F304">
            <v>3967</v>
          </cell>
          <cell r="G304">
            <v>399</v>
          </cell>
          <cell r="H304">
            <v>1225803</v>
          </cell>
          <cell r="I304">
            <v>743413</v>
          </cell>
          <cell r="J304">
            <v>0</v>
          </cell>
          <cell r="K304">
            <v>360000</v>
          </cell>
          <cell r="M304" t="str">
            <v>služba je zafinancována z jiných zdrojů</v>
          </cell>
        </row>
        <row r="305">
          <cell r="A305">
            <v>8511225</v>
          </cell>
          <cell r="B305" t="str">
            <v>Polovina nebe, o.p.s.</v>
          </cell>
          <cell r="C305" t="str">
            <v>sociální rehabilitace</v>
          </cell>
          <cell r="D305" t="str">
            <v>Sociální rehabilitace</v>
          </cell>
          <cell r="E305" t="str">
            <v>ÚV</v>
          </cell>
          <cell r="F305">
            <v>3.6</v>
          </cell>
          <cell r="G305">
            <v>521550</v>
          </cell>
          <cell r="H305">
            <v>1877580</v>
          </cell>
          <cell r="I305">
            <v>674368</v>
          </cell>
          <cell r="J305">
            <v>45000</v>
          </cell>
          <cell r="K305">
            <v>534000</v>
          </cell>
        </row>
        <row r="306">
          <cell r="B306" t="str">
            <v>Polovina nebe, o.p.s. Celkem</v>
          </cell>
          <cell r="J306">
            <v>45000</v>
          </cell>
          <cell r="K306">
            <v>894000</v>
          </cell>
        </row>
        <row r="307">
          <cell r="A307">
            <v>4651772</v>
          </cell>
          <cell r="B307" t="str">
            <v>PONTE D22, z.ú.</v>
          </cell>
          <cell r="C307" t="str">
            <v>odlehčovací služby</v>
          </cell>
          <cell r="D307" t="str">
            <v>Odlehčovací služby</v>
          </cell>
          <cell r="E307" t="str">
            <v>ÚV</v>
          </cell>
          <cell r="F307">
            <v>3.6</v>
          </cell>
          <cell r="G307">
            <v>480624</v>
          </cell>
          <cell r="H307">
            <v>1414747.3467135518</v>
          </cell>
          <cell r="I307">
            <v>107858</v>
          </cell>
          <cell r="J307">
            <v>80000</v>
          </cell>
          <cell r="K307">
            <v>271000</v>
          </cell>
        </row>
        <row r="308">
          <cell r="B308" t="str">
            <v>PONTE D22, z.ú. Celkem</v>
          </cell>
          <cell r="J308">
            <v>80000</v>
          </cell>
          <cell r="K308">
            <v>271000</v>
          </cell>
        </row>
        <row r="309">
          <cell r="A309">
            <v>6520881</v>
          </cell>
          <cell r="B309" t="str">
            <v>Prev-Centrum, z.ú.</v>
          </cell>
          <cell r="C309" t="str">
            <v>nízkoprahová zařízení pro děti a mládež</v>
          </cell>
          <cell r="D309" t="str">
            <v>Prev-Centrum, z.ú. - Nízkoprahové služby</v>
          </cell>
          <cell r="E309" t="str">
            <v>ÚV</v>
          </cell>
          <cell r="F309">
            <v>2.95</v>
          </cell>
          <cell r="G309">
            <v>528504</v>
          </cell>
          <cell r="H309">
            <v>1559086.8</v>
          </cell>
          <cell r="I309">
            <v>260000</v>
          </cell>
          <cell r="J309">
            <v>195000</v>
          </cell>
          <cell r="K309">
            <v>479000</v>
          </cell>
        </row>
        <row r="310">
          <cell r="B310" t="str">
            <v>Prev-Centrum, z.ú. Celkem</v>
          </cell>
          <cell r="J310">
            <v>195000</v>
          </cell>
          <cell r="K310">
            <v>479000</v>
          </cell>
        </row>
        <row r="311">
          <cell r="A311">
            <v>7147115</v>
          </cell>
          <cell r="B311" t="str">
            <v>proFem o.p.s. konzultační středisko pro ženské projekty</v>
          </cell>
          <cell r="C311" t="str">
            <v>odborné sociální poradenství</v>
          </cell>
          <cell r="D311" t="str">
            <v>AdvoCats for Women - bezplatné sociálně právní poradenství pro obět domácího násilí</v>
          </cell>
          <cell r="E311" t="str">
            <v>ÚV</v>
          </cell>
          <cell r="F311">
            <v>0.8</v>
          </cell>
          <cell r="G311">
            <v>522690</v>
          </cell>
          <cell r="H311">
            <v>418152</v>
          </cell>
          <cell r="I311">
            <v>28907</v>
          </cell>
          <cell r="J311">
            <v>0</v>
          </cell>
          <cell r="K311">
            <v>109000</v>
          </cell>
          <cell r="M311" t="str">
            <v>služba je zafinancována z jiných zdrojů</v>
          </cell>
        </row>
        <row r="312">
          <cell r="B312" t="str">
            <v>proFem o.p.s. konzultační středisko pro ženské projekty Celkem</v>
          </cell>
          <cell r="J312">
            <v>0</v>
          </cell>
          <cell r="K312">
            <v>109000</v>
          </cell>
        </row>
        <row r="313">
          <cell r="A313">
            <v>2093644</v>
          </cell>
          <cell r="B313" t="str">
            <v>PROSAZ, z. ú.</v>
          </cell>
          <cell r="C313" t="str">
            <v>pečovatelská služba</v>
          </cell>
          <cell r="D313" t="str">
            <v>PROSAZ - pečovatelská služba</v>
          </cell>
          <cell r="E313" t="str">
            <v>ÚV</v>
          </cell>
          <cell r="F313">
            <v>3.5</v>
          </cell>
          <cell r="G313">
            <v>475608</v>
          </cell>
          <cell r="H313">
            <v>1454628</v>
          </cell>
          <cell r="I313">
            <v>122694</v>
          </cell>
          <cell r="J313">
            <v>92000</v>
          </cell>
          <cell r="K313">
            <v>368000</v>
          </cell>
        </row>
        <row r="314">
          <cell r="A314">
            <v>6513502</v>
          </cell>
          <cell r="B314" t="str">
            <v>PROSAZ, z. ú.</v>
          </cell>
          <cell r="C314" t="str">
            <v>osobní asistence</v>
          </cell>
          <cell r="D314" t="str">
            <v>PROSAZ - osobní asistence</v>
          </cell>
          <cell r="E314" t="str">
            <v>H</v>
          </cell>
          <cell r="F314">
            <v>23000</v>
          </cell>
          <cell r="G314">
            <v>399</v>
          </cell>
          <cell r="H314">
            <v>7107000</v>
          </cell>
          <cell r="I314">
            <v>533539</v>
          </cell>
          <cell r="J314">
            <v>400000</v>
          </cell>
          <cell r="K314">
            <v>1814000</v>
          </cell>
        </row>
        <row r="315">
          <cell r="B315" t="str">
            <v>PROSAZ, z. ú. Celkem</v>
          </cell>
          <cell r="J315">
            <v>492000</v>
          </cell>
          <cell r="K315">
            <v>2182000</v>
          </cell>
        </row>
        <row r="316">
          <cell r="A316">
            <v>1442258</v>
          </cell>
          <cell r="B316" t="str">
            <v>Proxima Sociale o.p.s.</v>
          </cell>
          <cell r="C316" t="str">
            <v>nízkoprahová zařízení pro děti a mládež</v>
          </cell>
          <cell r="D316" t="str">
            <v>Nízkoprahové zařízení pro děti a mládež Klub Jižní pól</v>
          </cell>
          <cell r="E316" t="str">
            <v>ÚV</v>
          </cell>
          <cell r="F316">
            <v>2.8</v>
          </cell>
          <cell r="G316">
            <v>528504</v>
          </cell>
          <cell r="H316">
            <v>1479811.2</v>
          </cell>
          <cell r="I316">
            <v>296000</v>
          </cell>
          <cell r="J316">
            <v>95000</v>
          </cell>
          <cell r="K316">
            <v>409000</v>
          </cell>
        </row>
        <row r="317">
          <cell r="A317">
            <v>3766912</v>
          </cell>
          <cell r="B317" t="str">
            <v>Proxima Sociale o.p.s.</v>
          </cell>
          <cell r="C317" t="str">
            <v>terénní programy</v>
          </cell>
          <cell r="D317" t="str">
            <v>Terenní programy v Praze 13 - Proxima Sociale o.p.s.</v>
          </cell>
          <cell r="E317" t="str">
            <v>ÚV</v>
          </cell>
          <cell r="F317">
            <v>2.9</v>
          </cell>
          <cell r="G317">
            <v>519612</v>
          </cell>
          <cell r="H317">
            <v>1506874.8</v>
          </cell>
          <cell r="I317">
            <v>312000</v>
          </cell>
          <cell r="J317">
            <v>6000</v>
          </cell>
          <cell r="K317">
            <v>336000</v>
          </cell>
        </row>
        <row r="318">
          <cell r="A318">
            <v>4697323</v>
          </cell>
          <cell r="B318" t="str">
            <v>Proxima Sociale o.p.s.</v>
          </cell>
          <cell r="C318" t="str">
            <v>nízkoprahová zařízení pro děti a mládež</v>
          </cell>
          <cell r="D318" t="str">
            <v>Nízkoprahová zařízení pro děti a mládež Jedna Trojka</v>
          </cell>
          <cell r="E318" t="str">
            <v>ÚV</v>
          </cell>
          <cell r="F318">
            <v>2.9</v>
          </cell>
          <cell r="G318">
            <v>528504</v>
          </cell>
          <cell r="H318">
            <v>1532661.5999999999</v>
          </cell>
          <cell r="I318">
            <v>100000</v>
          </cell>
          <cell r="J318">
            <v>75000</v>
          </cell>
          <cell r="K318">
            <v>236000</v>
          </cell>
        </row>
        <row r="319">
          <cell r="A319">
            <v>5328826</v>
          </cell>
          <cell r="B319" t="str">
            <v>Proxima Sociale o.p.s.</v>
          </cell>
          <cell r="C319" t="str">
            <v>sociálně aktivizační služby pro rodiny s dětmi</v>
          </cell>
          <cell r="D319" t="str">
            <v>Podpora rodiny Proxima Sociale o.p.s.</v>
          </cell>
          <cell r="E319" t="str">
            <v>ÚV</v>
          </cell>
          <cell r="F319">
            <v>3</v>
          </cell>
          <cell r="G319">
            <v>520068</v>
          </cell>
          <cell r="H319">
            <v>1560204</v>
          </cell>
          <cell r="I319">
            <v>300000</v>
          </cell>
          <cell r="J319">
            <v>0</v>
          </cell>
          <cell r="K319">
            <v>360000</v>
          </cell>
          <cell r="M319" t="str">
            <v>služba je zafinancována z jiných zdrojů</v>
          </cell>
        </row>
        <row r="320">
          <cell r="A320">
            <v>6259033</v>
          </cell>
          <cell r="B320" t="str">
            <v>Proxima Sociale o.p.s.</v>
          </cell>
          <cell r="C320" t="str">
            <v>nízkoprahová zařízení pro děti a mládež</v>
          </cell>
          <cell r="D320" t="str">
            <v>Nízkoprahové zařízení pro děti a mládež Krok</v>
          </cell>
          <cell r="E320" t="str">
            <v>ÚV</v>
          </cell>
          <cell r="F320">
            <v>2.8</v>
          </cell>
          <cell r="G320">
            <v>528504</v>
          </cell>
          <cell r="H320">
            <v>1479811.2</v>
          </cell>
          <cell r="I320">
            <v>339000</v>
          </cell>
          <cell r="J320">
            <v>136000</v>
          </cell>
          <cell r="K320">
            <v>402000</v>
          </cell>
        </row>
        <row r="321">
          <cell r="A321">
            <v>6450416</v>
          </cell>
          <cell r="B321" t="str">
            <v>Proxima Sociale o.p.s.</v>
          </cell>
          <cell r="C321" t="str">
            <v>odborné sociální poradenství</v>
          </cell>
          <cell r="D321" t="str">
            <v>Občanská poradna Proxima Sociale o.p.s.</v>
          </cell>
          <cell r="E321" t="str">
            <v>ÚV</v>
          </cell>
          <cell r="F321">
            <v>2.12</v>
          </cell>
          <cell r="G321">
            <v>522690</v>
          </cell>
          <cell r="H321">
            <v>1108102.8</v>
          </cell>
          <cell r="I321">
            <v>155000</v>
          </cell>
          <cell r="J321">
            <v>0</v>
          </cell>
          <cell r="K321">
            <v>284000</v>
          </cell>
          <cell r="M321" t="str">
            <v>služba je zafinancována z jiných zdrojů</v>
          </cell>
        </row>
        <row r="322">
          <cell r="A322">
            <v>6589804</v>
          </cell>
          <cell r="B322" t="str">
            <v>Proxima Sociale o.p.s.</v>
          </cell>
          <cell r="C322" t="str">
            <v>terénní programy</v>
          </cell>
          <cell r="D322" t="str">
            <v>Terénní programy v Praze 9 a 12 - Proxima Sociale o.p.s.</v>
          </cell>
          <cell r="E322" t="str">
            <v>ÚV</v>
          </cell>
          <cell r="F322">
            <v>5.3</v>
          </cell>
          <cell r="G322">
            <v>519612</v>
          </cell>
          <cell r="H322">
            <v>2753943.6</v>
          </cell>
          <cell r="I322">
            <v>417000</v>
          </cell>
          <cell r="J322">
            <v>312000</v>
          </cell>
          <cell r="K322">
            <v>830000</v>
          </cell>
        </row>
        <row r="323">
          <cell r="A323">
            <v>8619914</v>
          </cell>
          <cell r="B323" t="str">
            <v>Proxima Sociale o.p.s.</v>
          </cell>
          <cell r="C323" t="str">
            <v>terénní programy</v>
          </cell>
          <cell r="D323" t="str">
            <v>Terénní programy v Praze 11 a 15 - Proxima Sociale o.p.s.</v>
          </cell>
          <cell r="E323" t="str">
            <v>ÚV</v>
          </cell>
          <cell r="F323">
            <v>2.8</v>
          </cell>
          <cell r="G323">
            <v>519612</v>
          </cell>
          <cell r="H323">
            <v>1454913.5999999999</v>
          </cell>
          <cell r="I323">
            <v>200000</v>
          </cell>
          <cell r="J323">
            <v>0</v>
          </cell>
          <cell r="K323">
            <v>446000</v>
          </cell>
          <cell r="M323" t="str">
            <v>služba je zafinancována z jiných zdrojů</v>
          </cell>
        </row>
        <row r="324">
          <cell r="A324">
            <v>9022191</v>
          </cell>
          <cell r="B324" t="str">
            <v>Proxima Sociale o.p.s.</v>
          </cell>
          <cell r="C324" t="str">
            <v>krizová pomoc</v>
          </cell>
          <cell r="D324" t="str">
            <v>Krizová pomoc Proxima Sociale o.p.s.</v>
          </cell>
          <cell r="E324" t="str">
            <v>L</v>
          </cell>
          <cell r="F324">
            <v>3</v>
          </cell>
          <cell r="G324">
            <v>289446</v>
          </cell>
          <cell r="H324">
            <v>868338</v>
          </cell>
          <cell r="I324">
            <v>69950</v>
          </cell>
          <cell r="J324">
            <v>0</v>
          </cell>
          <cell r="K324">
            <v>220000</v>
          </cell>
          <cell r="M324" t="str">
            <v>služba je zafinancována z jiných zdrojů</v>
          </cell>
        </row>
        <row r="325">
          <cell r="A325">
            <v>9417184</v>
          </cell>
          <cell r="B325" t="str">
            <v>Proxima Sociale o.p.s.</v>
          </cell>
          <cell r="C325" t="str">
            <v>nízkoprahová zařízení pro děti a mládež</v>
          </cell>
          <cell r="D325" t="str">
            <v>Nízkoprahové zařízení pro děti a mládež Klub Radotín</v>
          </cell>
          <cell r="E325" t="str">
            <v>ÚV</v>
          </cell>
          <cell r="F325">
            <v>2.6</v>
          </cell>
          <cell r="G325">
            <v>528504</v>
          </cell>
          <cell r="H325">
            <v>1374110.4000000001</v>
          </cell>
          <cell r="I325">
            <v>266000</v>
          </cell>
          <cell r="J325">
            <v>142000</v>
          </cell>
          <cell r="K325">
            <v>429000</v>
          </cell>
        </row>
        <row r="326">
          <cell r="B326" t="str">
            <v>Proxima Sociale o.p.s. Celkem</v>
          </cell>
          <cell r="J326">
            <v>766000</v>
          </cell>
          <cell r="K326">
            <v>3952000</v>
          </cell>
        </row>
        <row r="327">
          <cell r="A327">
            <v>6132617</v>
          </cell>
          <cell r="B327" t="str">
            <v>R - Mosty, z.s.</v>
          </cell>
          <cell r="C327" t="str">
            <v>nízkoprahová zařízení pro děti a mládež</v>
          </cell>
          <cell r="D327" t="str">
            <v>Nízkoprahový klub R-mosty</v>
          </cell>
          <cell r="E327" t="str">
            <v>ÚV</v>
          </cell>
          <cell r="F327">
            <v>4</v>
          </cell>
          <cell r="G327">
            <v>528504</v>
          </cell>
          <cell r="H327">
            <v>2114016</v>
          </cell>
          <cell r="I327">
            <v>474000</v>
          </cell>
          <cell r="J327">
            <v>355000</v>
          </cell>
          <cell r="K327">
            <v>355000</v>
          </cell>
        </row>
        <row r="328">
          <cell r="A328">
            <v>7394256</v>
          </cell>
          <cell r="B328" t="str">
            <v>R - Mosty, z.s.</v>
          </cell>
          <cell r="C328" t="str">
            <v>odborné sociální poradenství</v>
          </cell>
          <cell r="D328" t="str">
            <v>Sociální poradna R-mosty</v>
          </cell>
          <cell r="E328" t="str">
            <v>ÚV</v>
          </cell>
          <cell r="F328">
            <v>3</v>
          </cell>
          <cell r="G328">
            <v>522690</v>
          </cell>
          <cell r="H328">
            <v>1568070</v>
          </cell>
          <cell r="I328">
            <v>615552</v>
          </cell>
          <cell r="J328">
            <v>0</v>
          </cell>
          <cell r="K328">
            <v>0</v>
          </cell>
          <cell r="M328" t="str">
            <v>služba je zafinancována z jiných zdrojů</v>
          </cell>
        </row>
        <row r="329">
          <cell r="B329" t="str">
            <v>R - Mosty, z.s. Celkem</v>
          </cell>
          <cell r="J329">
            <v>355000</v>
          </cell>
          <cell r="K329">
            <v>355000</v>
          </cell>
        </row>
        <row r="330">
          <cell r="A330">
            <v>3038989</v>
          </cell>
          <cell r="B330" t="str">
            <v>REMEDIUM Praha o.p.s.</v>
          </cell>
          <cell r="C330" t="str">
            <v>sociálně aktivizační služby pro seniory a osoby se zdravotním postižením</v>
          </cell>
          <cell r="D330" t="str">
            <v>Klub Remedium</v>
          </cell>
          <cell r="E330" t="str">
            <v>ÚV</v>
          </cell>
          <cell r="F330">
            <v>2.6</v>
          </cell>
          <cell r="G330">
            <v>513570</v>
          </cell>
          <cell r="H330">
            <v>1335282</v>
          </cell>
          <cell r="I330">
            <v>225000</v>
          </cell>
          <cell r="J330">
            <v>168000</v>
          </cell>
          <cell r="K330">
            <v>408000</v>
          </cell>
        </row>
        <row r="331">
          <cell r="A331">
            <v>5957394</v>
          </cell>
          <cell r="B331" t="str">
            <v>REMEDIUM Praha o.p.s.</v>
          </cell>
          <cell r="C331" t="str">
            <v>odborné sociální poradenství</v>
          </cell>
          <cell r="D331" t="str">
            <v>Občanská poradna REMEDIUM</v>
          </cell>
          <cell r="E331" t="str">
            <v>ÚV</v>
          </cell>
          <cell r="F331">
            <v>1.3</v>
          </cell>
          <cell r="G331">
            <v>522690</v>
          </cell>
          <cell r="H331">
            <v>679497</v>
          </cell>
          <cell r="I331">
            <v>55000</v>
          </cell>
          <cell r="J331">
            <v>41000</v>
          </cell>
          <cell r="K331">
            <v>196000</v>
          </cell>
        </row>
        <row r="332">
          <cell r="B332" t="str">
            <v>REMEDIUM Praha o.p.s. Celkem</v>
          </cell>
          <cell r="J332">
            <v>209000</v>
          </cell>
          <cell r="K332">
            <v>604000</v>
          </cell>
        </row>
        <row r="333">
          <cell r="A333">
            <v>2561884</v>
          </cell>
          <cell r="B333" t="str">
            <v>ROSA - centrum pro ženy, z.s.</v>
          </cell>
          <cell r="C333" t="str">
            <v>odborné sociální poradenství</v>
          </cell>
          <cell r="D333" t="str">
            <v>ROSA - Informační a poradenské centrum pro ženy oběti domácího násilí</v>
          </cell>
          <cell r="E333" t="str">
            <v>ÚV</v>
          </cell>
          <cell r="F333">
            <v>7.4</v>
          </cell>
          <cell r="G333">
            <v>522690</v>
          </cell>
          <cell r="H333">
            <v>3867906</v>
          </cell>
          <cell r="I333">
            <v>800000</v>
          </cell>
          <cell r="J333">
            <v>0</v>
          </cell>
          <cell r="K333">
            <v>700000</v>
          </cell>
          <cell r="M333" t="str">
            <v>služba je zafinancována z jiných zdrojů</v>
          </cell>
        </row>
        <row r="334">
          <cell r="A334">
            <v>5163191</v>
          </cell>
          <cell r="B334" t="str">
            <v>ROSA - centrum pro ženy, z.s.</v>
          </cell>
          <cell r="C334" t="str">
            <v>azylové domy</v>
          </cell>
          <cell r="D334" t="str">
            <v>ROSA - azylový dům pro ženy oběti domácího násilí a jejich děti</v>
          </cell>
          <cell r="E334" t="str">
            <v>L</v>
          </cell>
          <cell r="F334">
            <v>35</v>
          </cell>
          <cell r="G334">
            <v>149454</v>
          </cell>
          <cell r="H334">
            <v>5230890</v>
          </cell>
          <cell r="I334">
            <v>916000</v>
          </cell>
          <cell r="J334">
            <v>0</v>
          </cell>
          <cell r="K334">
            <v>0</v>
          </cell>
          <cell r="M334" t="str">
            <v>služba je zafinancována z jiných zdrojů</v>
          </cell>
        </row>
        <row r="335">
          <cell r="B335" t="str">
            <v>ROSA - centrum pro ženy, z.s. Celkem</v>
          </cell>
          <cell r="J335">
            <v>0</v>
          </cell>
          <cell r="K335">
            <v>700000</v>
          </cell>
        </row>
        <row r="336">
          <cell r="A336">
            <v>6703682</v>
          </cell>
          <cell r="B336" t="str">
            <v>Ruka pro život o.p.s.</v>
          </cell>
          <cell r="C336" t="str">
            <v>denní stacionáře</v>
          </cell>
          <cell r="D336" t="str">
            <v>Denní stacionář Praha</v>
          </cell>
          <cell r="E336" t="str">
            <v>ÚV</v>
          </cell>
          <cell r="F336">
            <v>10.199999999999999</v>
          </cell>
          <cell r="G336">
            <v>478686</v>
          </cell>
          <cell r="H336">
            <v>4379504.7393407961</v>
          </cell>
          <cell r="I336">
            <v>561660</v>
          </cell>
          <cell r="J336">
            <v>0</v>
          </cell>
          <cell r="K336">
            <v>1103000</v>
          </cell>
          <cell r="M336" t="str">
            <v>služba je zafinancována z jiných zdrojů</v>
          </cell>
        </row>
        <row r="337">
          <cell r="B337" t="str">
            <v>Ruka pro život o.p.s. Celkem</v>
          </cell>
          <cell r="J337">
            <v>0</v>
          </cell>
          <cell r="K337">
            <v>1103000</v>
          </cell>
        </row>
        <row r="338">
          <cell r="A338">
            <v>1866115</v>
          </cell>
          <cell r="B338" t="str">
            <v>Rytmus - od klienta k občanovi o.p.s.</v>
          </cell>
          <cell r="C338" t="str">
            <v>podpora samostatného bydlení</v>
          </cell>
          <cell r="D338" t="str">
            <v>Podpora samostatného bydlení Praha</v>
          </cell>
          <cell r="E338" t="str">
            <v>ÚV</v>
          </cell>
          <cell r="F338">
            <v>2</v>
          </cell>
          <cell r="G338">
            <v>506616</v>
          </cell>
          <cell r="H338">
            <v>909989.67918088741</v>
          </cell>
          <cell r="I338">
            <v>459901</v>
          </cell>
          <cell r="J338">
            <v>18000</v>
          </cell>
          <cell r="K338">
            <v>233000</v>
          </cell>
        </row>
        <row r="339">
          <cell r="B339" t="str">
            <v>Rytmus - od klienta k občanovi o.p.s. Celkem</v>
          </cell>
          <cell r="J339">
            <v>18000</v>
          </cell>
          <cell r="K339">
            <v>233000</v>
          </cell>
        </row>
        <row r="340">
          <cell r="A340">
            <v>2174862</v>
          </cell>
          <cell r="B340" t="str">
            <v>Salesiánské středisko mládeže - středisko volného času, o.p.s.</v>
          </cell>
          <cell r="C340" t="str">
            <v>nízkoprahová zařízení pro děti a mládež</v>
          </cell>
          <cell r="D340" t="str">
            <v>Nízkoprahový klub Vrtule</v>
          </cell>
          <cell r="E340" t="str">
            <v>ÚV</v>
          </cell>
          <cell r="F340">
            <v>3</v>
          </cell>
          <cell r="G340">
            <v>528504</v>
          </cell>
          <cell r="H340">
            <v>1585512</v>
          </cell>
          <cell r="I340">
            <v>285700</v>
          </cell>
          <cell r="J340">
            <v>96000</v>
          </cell>
          <cell r="K340">
            <v>498000</v>
          </cell>
        </row>
        <row r="341">
          <cell r="B341" t="str">
            <v>Salesiánské středisko mládeže - středisko volného času, o.p.s. Celkem</v>
          </cell>
          <cell r="J341">
            <v>96000</v>
          </cell>
          <cell r="K341">
            <v>498000</v>
          </cell>
        </row>
        <row r="342">
          <cell r="A342">
            <v>1842029</v>
          </cell>
          <cell r="B342" t="str">
            <v>Sdružení Linka bezpečí</v>
          </cell>
          <cell r="C342" t="str">
            <v>Telefonická krizová pomoc</v>
          </cell>
          <cell r="D342" t="str">
            <v>Linka bezpečí</v>
          </cell>
          <cell r="E342" t="str">
            <v>ÚV</v>
          </cell>
          <cell r="F342">
            <v>2.1</v>
          </cell>
          <cell r="G342">
            <v>508329.42</v>
          </cell>
          <cell r="H342">
            <v>1067491.7820000001</v>
          </cell>
          <cell r="I342">
            <v>799520</v>
          </cell>
          <cell r="J342">
            <v>799000</v>
          </cell>
          <cell r="K342">
            <v>799000</v>
          </cell>
        </row>
        <row r="343">
          <cell r="B343" t="str">
            <v>Sdružení Linka bezpečí Celkem</v>
          </cell>
          <cell r="J343">
            <v>799000</v>
          </cell>
          <cell r="K343">
            <v>799000</v>
          </cell>
        </row>
        <row r="344">
          <cell r="A344">
            <v>9122659</v>
          </cell>
          <cell r="B344" t="str">
            <v>Sdružení na pomoc dětem s handicapy, z.ú.</v>
          </cell>
          <cell r="C344" t="str">
            <v>centra denních služeb</v>
          </cell>
          <cell r="D344" t="str">
            <v>Centrum denních služeb v Komunitním centru Motýlek</v>
          </cell>
          <cell r="E344" t="str">
            <v>ÚV</v>
          </cell>
          <cell r="F344">
            <v>3.5</v>
          </cell>
          <cell r="G344">
            <v>581400</v>
          </cell>
          <cell r="H344">
            <v>1901549.7332994665</v>
          </cell>
          <cell r="I344">
            <v>198352</v>
          </cell>
          <cell r="J344">
            <v>148000</v>
          </cell>
          <cell r="K344">
            <v>574000</v>
          </cell>
        </row>
        <row r="345">
          <cell r="B345" t="str">
            <v>Sdružení na pomoc dětem s handicapy, z.ú. Celkem</v>
          </cell>
          <cell r="J345">
            <v>148000</v>
          </cell>
          <cell r="K345">
            <v>574000</v>
          </cell>
        </row>
        <row r="346">
          <cell r="A346">
            <v>3991372</v>
          </cell>
          <cell r="B346" t="str">
            <v>Sdružení pro integraci a migraci, o.p.s.</v>
          </cell>
          <cell r="C346" t="str">
            <v>odborné sociální poradenství</v>
          </cell>
          <cell r="D346" t="str">
            <v>odborné sociální poradenství</v>
          </cell>
          <cell r="E346" t="str">
            <v>ÚV</v>
          </cell>
          <cell r="F346">
            <v>7.24</v>
          </cell>
          <cell r="G346">
            <v>522690</v>
          </cell>
          <cell r="H346">
            <v>3784275.6</v>
          </cell>
          <cell r="I346">
            <v>758200</v>
          </cell>
          <cell r="J346">
            <v>568000</v>
          </cell>
          <cell r="K346">
            <v>568000</v>
          </cell>
        </row>
        <row r="347">
          <cell r="B347" t="str">
            <v>Sdružení pro integraci a migraci, o.p.s. Celkem</v>
          </cell>
          <cell r="J347">
            <v>568000</v>
          </cell>
          <cell r="K347">
            <v>568000</v>
          </cell>
        </row>
        <row r="348">
          <cell r="A348">
            <v>3232071</v>
          </cell>
          <cell r="B348" t="str">
            <v>Sedmibarevno z.ú.</v>
          </cell>
          <cell r="C348" t="str">
            <v>domovy pro osoby se zdravotním postižením</v>
          </cell>
          <cell r="D348" t="str">
            <v>Sedmibarevno</v>
          </cell>
          <cell r="E348" t="str">
            <v>L</v>
          </cell>
          <cell r="F348">
            <v>8</v>
          </cell>
          <cell r="G348">
            <v>520911.6</v>
          </cell>
          <cell r="H348">
            <v>2739292.8</v>
          </cell>
          <cell r="I348">
            <v>52730</v>
          </cell>
          <cell r="J348">
            <v>39000</v>
          </cell>
          <cell r="K348">
            <v>652000</v>
          </cell>
        </row>
        <row r="349">
          <cell r="B349" t="str">
            <v>Sedmibarevno z.ú. Celkem</v>
          </cell>
          <cell r="J349">
            <v>39000</v>
          </cell>
          <cell r="K349">
            <v>652000</v>
          </cell>
        </row>
        <row r="350">
          <cell r="A350">
            <v>3745494</v>
          </cell>
          <cell r="B350" t="str">
            <v>Sluneční domov o.p.s.</v>
          </cell>
          <cell r="C350" t="str">
            <v>týdenní stacionáře</v>
          </cell>
          <cell r="D350" t="str">
            <v>Sluneční domov-týdenní stacionář rodinného typu pro osoby s autismem</v>
          </cell>
          <cell r="E350" t="str">
            <v>L</v>
          </cell>
          <cell r="F350">
            <v>12</v>
          </cell>
          <cell r="G350">
            <v>547302.6</v>
          </cell>
          <cell r="H350">
            <v>5559631.1999999993</v>
          </cell>
          <cell r="I350">
            <v>1276400</v>
          </cell>
          <cell r="J350">
            <v>343000</v>
          </cell>
          <cell r="K350">
            <v>1743000</v>
          </cell>
        </row>
        <row r="351">
          <cell r="B351" t="str">
            <v>Sluneční domov o.p.s. Celkem</v>
          </cell>
          <cell r="J351">
            <v>343000</v>
          </cell>
          <cell r="K351">
            <v>1743000</v>
          </cell>
        </row>
        <row r="352">
          <cell r="A352">
            <v>2446475</v>
          </cell>
          <cell r="B352" t="str">
            <v>Sociální služby Běchovice</v>
          </cell>
          <cell r="C352" t="str">
            <v>odlehčovací služby</v>
          </cell>
          <cell r="D352" t="str">
            <v>Centrum krátkodobé péče</v>
          </cell>
          <cell r="E352" t="str">
            <v>L</v>
          </cell>
          <cell r="F352">
            <v>10</v>
          </cell>
          <cell r="G352">
            <v>421002</v>
          </cell>
          <cell r="H352">
            <v>3010020</v>
          </cell>
          <cell r="I352">
            <v>189700</v>
          </cell>
          <cell r="J352">
            <v>142000</v>
          </cell>
          <cell r="K352">
            <v>662000</v>
          </cell>
        </row>
        <row r="353">
          <cell r="A353">
            <v>4559144</v>
          </cell>
          <cell r="B353" t="str">
            <v>Sociální služby Běchovice</v>
          </cell>
          <cell r="C353" t="str">
            <v>pečovatelská služba</v>
          </cell>
          <cell r="D353" t="str">
            <v>pečovatelská služba</v>
          </cell>
          <cell r="E353" t="str">
            <v>ÚV</v>
          </cell>
          <cell r="F353">
            <v>3.8</v>
          </cell>
          <cell r="G353">
            <v>475608</v>
          </cell>
          <cell r="H353">
            <v>1735310.4</v>
          </cell>
          <cell r="I353">
            <v>102700</v>
          </cell>
          <cell r="J353">
            <v>77000</v>
          </cell>
          <cell r="K353">
            <v>217000</v>
          </cell>
        </row>
        <row r="354">
          <cell r="B354" t="str">
            <v>Sociální služby Běchovice Celkem</v>
          </cell>
          <cell r="J354">
            <v>219000</v>
          </cell>
          <cell r="K354">
            <v>879000</v>
          </cell>
        </row>
        <row r="355">
          <cell r="A355">
            <v>5571783</v>
          </cell>
          <cell r="B355" t="str">
            <v>Sociální služby městské části Praha 12, příspěvková organizace</v>
          </cell>
          <cell r="C355" t="str">
            <v>pečovatelská služba</v>
          </cell>
          <cell r="D355" t="str">
            <v>pečovatelská služba</v>
          </cell>
          <cell r="E355" t="str">
            <v>ÚV</v>
          </cell>
          <cell r="F355">
            <v>11.4</v>
          </cell>
          <cell r="G355">
            <v>475608</v>
          </cell>
          <cell r="H355">
            <v>5171080.6082840236</v>
          </cell>
          <cell r="I355">
            <v>500000</v>
          </cell>
          <cell r="J355">
            <v>0</v>
          </cell>
          <cell r="K355">
            <v>547000</v>
          </cell>
          <cell r="L355" t="str">
            <v>Městská část Praha 12</v>
          </cell>
          <cell r="M355" t="str">
            <v>služba je zafinancována z jiných zdrojů</v>
          </cell>
        </row>
        <row r="356">
          <cell r="A356">
            <v>9772333</v>
          </cell>
          <cell r="B356" t="str">
            <v>Sociální služby městské části Praha 12, příspěvková organizace</v>
          </cell>
          <cell r="C356" t="str">
            <v>odlehčovací služby</v>
          </cell>
          <cell r="D356" t="str">
            <v>sociálně ošetřovatelské centrum</v>
          </cell>
          <cell r="E356" t="str">
            <v>L</v>
          </cell>
          <cell r="F356">
            <v>40</v>
          </cell>
          <cell r="G356">
            <v>526252.5</v>
          </cell>
          <cell r="H356">
            <v>16250100</v>
          </cell>
          <cell r="I356">
            <v>700000</v>
          </cell>
          <cell r="J356">
            <v>525000</v>
          </cell>
          <cell r="K356">
            <v>2609000</v>
          </cell>
          <cell r="L356" t="str">
            <v>Městská část Praha 12</v>
          </cell>
        </row>
        <row r="357">
          <cell r="B357" t="str">
            <v>Sociální služby městské části Praha 12, příspěvková organizace Celkem</v>
          </cell>
          <cell r="J357">
            <v>525000</v>
          </cell>
          <cell r="K357">
            <v>3156000</v>
          </cell>
        </row>
        <row r="358">
          <cell r="A358">
            <v>3090967</v>
          </cell>
          <cell r="B358" t="str">
            <v>Sociální služby Praha 9, z.ú.</v>
          </cell>
          <cell r="C358" t="str">
            <v>denní stacionáře</v>
          </cell>
          <cell r="D358" t="str">
            <v>Denní stacionář Hejnická</v>
          </cell>
          <cell r="E358" t="str">
            <v>ÚV</v>
          </cell>
          <cell r="F358">
            <v>5.54</v>
          </cell>
          <cell r="G358">
            <v>478686</v>
          </cell>
          <cell r="H358">
            <v>2351866.2785990248</v>
          </cell>
          <cell r="I358">
            <v>340000</v>
          </cell>
          <cell r="J358">
            <v>255000</v>
          </cell>
          <cell r="K358">
            <v>405000</v>
          </cell>
        </row>
        <row r="359">
          <cell r="A359">
            <v>7552656</v>
          </cell>
          <cell r="B359" t="str">
            <v>Sociální služby Praha 9, z.ú.</v>
          </cell>
          <cell r="C359" t="str">
            <v>pečovatelská služba</v>
          </cell>
          <cell r="D359" t="str">
            <v>Pečovatelská služba</v>
          </cell>
          <cell r="E359" t="str">
            <v>ÚV</v>
          </cell>
          <cell r="F359">
            <v>26.3</v>
          </cell>
          <cell r="G359">
            <v>475608</v>
          </cell>
          <cell r="H359">
            <v>11278490.4</v>
          </cell>
          <cell r="I359">
            <v>1615000</v>
          </cell>
          <cell r="J359">
            <v>1211000</v>
          </cell>
          <cell r="K359">
            <v>1661000</v>
          </cell>
        </row>
        <row r="360">
          <cell r="A360">
            <v>8251253</v>
          </cell>
          <cell r="B360" t="str">
            <v>Sociální služby Praha 9, z.ú.</v>
          </cell>
          <cell r="C360" t="str">
            <v>domovy pro seniory</v>
          </cell>
          <cell r="D360" t="str">
            <v>Domov seniorů</v>
          </cell>
          <cell r="E360" t="str">
            <v>L</v>
          </cell>
          <cell r="F360">
            <v>87</v>
          </cell>
          <cell r="G360">
            <v>421002</v>
          </cell>
          <cell r="H360">
            <v>22443174</v>
          </cell>
          <cell r="I360">
            <v>1025000</v>
          </cell>
          <cell r="J360">
            <v>768000</v>
          </cell>
          <cell r="K360">
            <v>1688000</v>
          </cell>
        </row>
        <row r="361">
          <cell r="B361" t="str">
            <v>Sociální služby Praha 9, z.ú. Celkem</v>
          </cell>
          <cell r="J361">
            <v>2234000</v>
          </cell>
          <cell r="K361">
            <v>3754000</v>
          </cell>
        </row>
        <row r="362">
          <cell r="A362">
            <v>2778769</v>
          </cell>
          <cell r="B362" t="str">
            <v>Společnost DUHA, z.ú.</v>
          </cell>
          <cell r="C362" t="str">
            <v>podpora samostatného bydlení</v>
          </cell>
          <cell r="D362" t="str">
            <v>Podpora samostatného bydlení Společnosti DUHA</v>
          </cell>
          <cell r="E362" t="str">
            <v>ÚV</v>
          </cell>
          <cell r="F362">
            <v>7.15</v>
          </cell>
          <cell r="G362">
            <v>607939.19999999995</v>
          </cell>
          <cell r="H362">
            <v>4161765.2800000003</v>
          </cell>
          <cell r="I362">
            <v>215000</v>
          </cell>
          <cell r="J362">
            <v>161000</v>
          </cell>
          <cell r="K362">
            <v>1136000</v>
          </cell>
        </row>
        <row r="363">
          <cell r="A363">
            <v>7335716</v>
          </cell>
          <cell r="B363" t="str">
            <v>Společnost DUHA, z.ú.</v>
          </cell>
          <cell r="C363" t="str">
            <v>centra denních služeb</v>
          </cell>
          <cell r="D363" t="str">
            <v>Centrum denních služeb</v>
          </cell>
          <cell r="E363" t="str">
            <v>ÚV</v>
          </cell>
          <cell r="F363">
            <v>15.2</v>
          </cell>
          <cell r="G363">
            <v>581400</v>
          </cell>
          <cell r="H363">
            <v>6242448.3633516049</v>
          </cell>
          <cell r="I363">
            <v>1175000</v>
          </cell>
          <cell r="J363">
            <v>124000</v>
          </cell>
          <cell r="K363">
            <v>1838000</v>
          </cell>
        </row>
        <row r="364">
          <cell r="A364">
            <v>8195232</v>
          </cell>
          <cell r="B364" t="str">
            <v>Společnost DUHA, z.ú.</v>
          </cell>
          <cell r="C364" t="str">
            <v>chráněné bydlení</v>
          </cell>
          <cell r="D364" t="str">
            <v>Chráněné bydlení Společnosti DUHA</v>
          </cell>
          <cell r="E364" t="str">
            <v>L</v>
          </cell>
          <cell r="F364">
            <v>31</v>
          </cell>
          <cell r="G364">
            <v>410400</v>
          </cell>
          <cell r="H364">
            <v>11234400</v>
          </cell>
          <cell r="I364">
            <v>2540000</v>
          </cell>
          <cell r="J364">
            <v>682000</v>
          </cell>
          <cell r="K364">
            <v>3002000</v>
          </cell>
        </row>
        <row r="365">
          <cell r="B365" t="str">
            <v>Společnost DUHA, z.ú. Celkem</v>
          </cell>
          <cell r="J365">
            <v>967000</v>
          </cell>
          <cell r="K365">
            <v>5976000</v>
          </cell>
        </row>
        <row r="366">
          <cell r="A366">
            <v>7956214</v>
          </cell>
          <cell r="B366" t="str">
            <v>Společnost pro podporu lidí s mentálním postižením v České republice, o.s.</v>
          </cell>
          <cell r="C366" t="str">
            <v>odborné sociální poradenství</v>
          </cell>
          <cell r="D366" t="str">
            <v>Poradenské centrum SPMP ČR</v>
          </cell>
          <cell r="E366" t="str">
            <v>ÚV</v>
          </cell>
          <cell r="F366">
            <v>0.6</v>
          </cell>
          <cell r="G366">
            <v>522690</v>
          </cell>
          <cell r="H366">
            <v>313614</v>
          </cell>
          <cell r="I366">
            <v>134100</v>
          </cell>
          <cell r="J366">
            <v>0</v>
          </cell>
          <cell r="K366">
            <v>96000</v>
          </cell>
          <cell r="M366" t="str">
            <v>služba je zafinancována z jiných zdrojů</v>
          </cell>
        </row>
        <row r="367">
          <cell r="B367" t="str">
            <v>Společnost pro podporu lidí s mentálním postižením v České republice, o.s. Celkem</v>
          </cell>
          <cell r="J367">
            <v>0</v>
          </cell>
          <cell r="K367">
            <v>96000</v>
          </cell>
        </row>
        <row r="368">
          <cell r="A368">
            <v>2840312</v>
          </cell>
          <cell r="B368" t="str">
            <v>Středisko prevence a léčby drogových závislostí DROP IN o.p.s.</v>
          </cell>
          <cell r="C368" t="str">
            <v>odborné sociální poradenství</v>
          </cell>
          <cell r="D368" t="str">
            <v>Odborné sociální poradenství, Integrace rodiny AL Centrum pro rodinu</v>
          </cell>
          <cell r="E368" t="str">
            <v>ÚV</v>
          </cell>
          <cell r="F368">
            <v>2</v>
          </cell>
          <cell r="G368">
            <v>522690</v>
          </cell>
          <cell r="H368">
            <v>1045380</v>
          </cell>
          <cell r="I368">
            <v>195000</v>
          </cell>
          <cell r="J368">
            <v>0</v>
          </cell>
          <cell r="K368">
            <v>288000</v>
          </cell>
          <cell r="M368" t="str">
            <v>služba je zafinancována z jiných zdrojů</v>
          </cell>
        </row>
        <row r="369">
          <cell r="B369" t="str">
            <v>Středisko prevence a léčby drogových závislostí DROP IN o.p.s. Celkem</v>
          </cell>
          <cell r="J369">
            <v>0</v>
          </cell>
          <cell r="K369">
            <v>288000</v>
          </cell>
        </row>
        <row r="370">
          <cell r="A370">
            <v>4650694</v>
          </cell>
          <cell r="B370" t="str">
            <v>Středisko sociálních služeb</v>
          </cell>
          <cell r="C370" t="str">
            <v>pečovatelská služba</v>
          </cell>
          <cell r="D370" t="str">
            <v>Středisko sociálních služeb</v>
          </cell>
          <cell r="E370" t="str">
            <v>ÚV</v>
          </cell>
          <cell r="F370">
            <v>34</v>
          </cell>
          <cell r="G370">
            <v>475608</v>
          </cell>
          <cell r="H370">
            <v>12693399.272727273</v>
          </cell>
          <cell r="I370">
            <v>1300000</v>
          </cell>
          <cell r="J370">
            <v>975000</v>
          </cell>
          <cell r="K370">
            <v>975000</v>
          </cell>
          <cell r="L370" t="str">
            <v>Městská část Praha 1</v>
          </cell>
        </row>
        <row r="371">
          <cell r="A371">
            <v>3557923</v>
          </cell>
          <cell r="B371" t="str">
            <v>Středisko sociálních služeb</v>
          </cell>
          <cell r="C371" t="str">
            <v>Tísňová péče</v>
          </cell>
          <cell r="D371" t="str">
            <v>systém tísňové péče</v>
          </cell>
          <cell r="E371" t="str">
            <v>ÚV</v>
          </cell>
          <cell r="F371">
            <v>5</v>
          </cell>
          <cell r="G371">
            <v>508326</v>
          </cell>
          <cell r="H371">
            <v>2541630</v>
          </cell>
          <cell r="I371">
            <v>200000</v>
          </cell>
          <cell r="J371">
            <v>200000</v>
          </cell>
          <cell r="K371">
            <v>200000</v>
          </cell>
          <cell r="L371" t="str">
            <v>Městská část Praha 1</v>
          </cell>
        </row>
        <row r="372">
          <cell r="B372" t="str">
            <v>Středisko sociálních služeb Celkem</v>
          </cell>
          <cell r="J372">
            <v>1175000</v>
          </cell>
          <cell r="K372">
            <v>1175000</v>
          </cell>
        </row>
        <row r="373">
          <cell r="A373">
            <v>2538264</v>
          </cell>
          <cell r="B373" t="str">
            <v>Středisko sociálních služeb Prahy 13</v>
          </cell>
          <cell r="C373" t="str">
            <v>pečovatelská služba</v>
          </cell>
          <cell r="D373" t="str">
            <v>pečovatelská služba terénní</v>
          </cell>
          <cell r="E373" t="str">
            <v>ÚV</v>
          </cell>
          <cell r="F373">
            <v>8.34</v>
          </cell>
          <cell r="G373">
            <v>475608</v>
          </cell>
          <cell r="H373">
            <v>3581229.6201875801</v>
          </cell>
          <cell r="I373">
            <v>1275384</v>
          </cell>
          <cell r="J373">
            <v>568000</v>
          </cell>
          <cell r="K373">
            <v>910000</v>
          </cell>
          <cell r="L373" t="str">
            <v>Městská část Praha 13</v>
          </cell>
        </row>
        <row r="374">
          <cell r="A374">
            <v>7260476</v>
          </cell>
          <cell r="B374" t="str">
            <v>Středisko sociálních služeb Prahy 13</v>
          </cell>
          <cell r="C374" t="str">
            <v>denní stacionáře</v>
          </cell>
          <cell r="D374" t="str">
            <v>denní stacionář</v>
          </cell>
          <cell r="E374" t="str">
            <v>ÚV</v>
          </cell>
          <cell r="F374">
            <v>3.1</v>
          </cell>
          <cell r="G374">
            <v>478686</v>
          </cell>
          <cell r="H374">
            <v>716307.5523809524</v>
          </cell>
          <cell r="I374">
            <v>610956</v>
          </cell>
          <cell r="J374">
            <v>66000</v>
          </cell>
          <cell r="K374">
            <v>66000</v>
          </cell>
          <cell r="L374" t="str">
            <v>Městská část Praha 13</v>
          </cell>
        </row>
        <row r="375">
          <cell r="B375" t="str">
            <v>Středisko sociálních služeb Prahy 13 Celkem</v>
          </cell>
          <cell r="J375">
            <v>634000</v>
          </cell>
          <cell r="K375">
            <v>976000</v>
          </cell>
        </row>
        <row r="376">
          <cell r="A376">
            <v>2206550</v>
          </cell>
          <cell r="B376" t="str">
            <v>STŘEP - České centrum pro sanaci rodiny, z.ú.</v>
          </cell>
          <cell r="C376" t="str">
            <v>sociálně aktivizační služby pro rodiny s dětmi</v>
          </cell>
          <cell r="D376" t="str">
            <v>Středisko Praha</v>
          </cell>
          <cell r="E376" t="str">
            <v>ÚV</v>
          </cell>
          <cell r="F376">
            <v>6</v>
          </cell>
          <cell r="G376">
            <v>520068</v>
          </cell>
          <cell r="H376">
            <v>3120408</v>
          </cell>
          <cell r="I376">
            <v>430868</v>
          </cell>
          <cell r="J376">
            <v>301000</v>
          </cell>
          <cell r="K376">
            <v>633000</v>
          </cell>
        </row>
        <row r="377">
          <cell r="B377" t="str">
            <v>STŘEP - České centrum pro sanaci rodiny, z.ú. Celkem</v>
          </cell>
          <cell r="J377">
            <v>301000</v>
          </cell>
          <cell r="K377">
            <v>633000</v>
          </cell>
        </row>
        <row r="378">
          <cell r="A378">
            <v>9693809</v>
          </cell>
          <cell r="B378" t="str">
            <v>Svaz tělesně postižených v České republice z. s.</v>
          </cell>
          <cell r="C378" t="str">
            <v>odborné sociální poradenství</v>
          </cell>
          <cell r="D378" t="str">
            <v>Sociální poradenství STP Karlín</v>
          </cell>
          <cell r="E378" t="str">
            <v>ÚV</v>
          </cell>
          <cell r="F378">
            <v>0.7</v>
          </cell>
          <cell r="G378">
            <v>522690</v>
          </cell>
          <cell r="H378">
            <v>365883</v>
          </cell>
          <cell r="I378">
            <v>50100</v>
          </cell>
          <cell r="J378">
            <v>0</v>
          </cell>
          <cell r="K378">
            <v>106000</v>
          </cell>
          <cell r="M378" t="str">
            <v>služba je zafinancována z jiných zdrojů</v>
          </cell>
        </row>
        <row r="379">
          <cell r="B379" t="str">
            <v>Svaz tělesně postižených v České republice z. s. Celkem</v>
          </cell>
          <cell r="J379">
            <v>0</v>
          </cell>
          <cell r="K379">
            <v>106000</v>
          </cell>
        </row>
        <row r="380">
          <cell r="A380">
            <v>9815948</v>
          </cell>
          <cell r="B380" t="str">
            <v>Úřad městské části Praha - Zbraslav</v>
          </cell>
          <cell r="C380" t="str">
            <v>pečovatelská služba</v>
          </cell>
          <cell r="D380" t="str">
            <v>Pečovatelská služba</v>
          </cell>
          <cell r="E380" t="str">
            <v>ÚV</v>
          </cell>
          <cell r="F380">
            <v>3.2</v>
          </cell>
          <cell r="G380">
            <v>475608</v>
          </cell>
          <cell r="H380">
            <v>1407056.4930323847</v>
          </cell>
          <cell r="I380">
            <v>810000</v>
          </cell>
          <cell r="J380">
            <v>0</v>
          </cell>
          <cell r="K380">
            <v>0</v>
          </cell>
          <cell r="L380" t="str">
            <v>Městská část Praha Zbraslav  je přímo poskytovatel služby</v>
          </cell>
          <cell r="M380" t="str">
            <v>služba je zafinancována z jiných zdrojů</v>
          </cell>
        </row>
        <row r="381">
          <cell r="B381" t="str">
            <v>Úřad městské části Praha - Zbraslav Celkem</v>
          </cell>
          <cell r="J381">
            <v>0</v>
          </cell>
          <cell r="K381">
            <v>0</v>
          </cell>
        </row>
        <row r="382">
          <cell r="A382">
            <v>4112332</v>
          </cell>
          <cell r="B382" t="str">
            <v>Ústav sociálních služeb v Praze 4</v>
          </cell>
          <cell r="C382" t="str">
            <v>pečovatelská služba</v>
          </cell>
          <cell r="D382" t="str">
            <v>Pečovatelská služba ÚSS4</v>
          </cell>
          <cell r="E382" t="str">
            <v>ÚV</v>
          </cell>
          <cell r="F382">
            <v>78.319999999999993</v>
          </cell>
          <cell r="G382">
            <v>475608</v>
          </cell>
          <cell r="H382">
            <v>34738212.238424182</v>
          </cell>
          <cell r="I382">
            <v>1657000</v>
          </cell>
          <cell r="J382">
            <v>1242000</v>
          </cell>
          <cell r="K382">
            <v>1242000</v>
          </cell>
          <cell r="L382" t="str">
            <v>Městská část Praha 4</v>
          </cell>
        </row>
        <row r="383">
          <cell r="A383">
            <v>9499364</v>
          </cell>
          <cell r="B383" t="str">
            <v>Ústav sociálních služeb v Praze 4</v>
          </cell>
          <cell r="C383" t="str">
            <v>odlehčovací služby</v>
          </cell>
          <cell r="D383" t="str">
            <v>DS OZ Jílovská</v>
          </cell>
          <cell r="E383" t="str">
            <v>L</v>
          </cell>
          <cell r="F383">
            <v>39</v>
          </cell>
          <cell r="G383">
            <v>421002</v>
          </cell>
          <cell r="H383">
            <v>12819078</v>
          </cell>
          <cell r="I383">
            <v>500000</v>
          </cell>
          <cell r="J383">
            <v>375000</v>
          </cell>
          <cell r="K383">
            <v>375000</v>
          </cell>
          <cell r="L383" t="str">
            <v>Městská část Praha 4</v>
          </cell>
        </row>
        <row r="384">
          <cell r="B384" t="str">
            <v>Ústav sociálních služeb v Praze 4 Celkem</v>
          </cell>
          <cell r="J384">
            <v>1617000</v>
          </cell>
          <cell r="K384">
            <v>1617000</v>
          </cell>
        </row>
        <row r="385">
          <cell r="A385">
            <v>2668136</v>
          </cell>
          <cell r="B385" t="str">
            <v>Via Roseta o.p.s.</v>
          </cell>
          <cell r="C385" t="str">
            <v>sociální rehabilitace</v>
          </cell>
          <cell r="D385" t="str">
            <v>Eliášův obchod</v>
          </cell>
          <cell r="E385" t="str">
            <v>ÚV</v>
          </cell>
          <cell r="F385">
            <v>2.15</v>
          </cell>
          <cell r="G385">
            <v>521550</v>
          </cell>
          <cell r="H385">
            <v>1121332.5</v>
          </cell>
          <cell r="I385">
            <v>204960</v>
          </cell>
          <cell r="J385">
            <v>0</v>
          </cell>
          <cell r="K385">
            <v>309000</v>
          </cell>
          <cell r="M385" t="str">
            <v>služba je zafinancována z jiných zdrojů</v>
          </cell>
        </row>
        <row r="386">
          <cell r="A386">
            <v>2961332</v>
          </cell>
          <cell r="B386" t="str">
            <v>Via Roseta o.p.s.</v>
          </cell>
          <cell r="C386" t="str">
            <v>sociální rehabilitace</v>
          </cell>
          <cell r="D386" t="str">
            <v>Ateliér Via Roseta</v>
          </cell>
          <cell r="E386" t="str">
            <v>ÚV</v>
          </cell>
          <cell r="F386">
            <v>3.5</v>
          </cell>
          <cell r="G386">
            <v>521550</v>
          </cell>
          <cell r="H386">
            <v>1825425</v>
          </cell>
          <cell r="I386">
            <v>392380</v>
          </cell>
          <cell r="J386">
            <v>166000</v>
          </cell>
          <cell r="K386">
            <v>549000</v>
          </cell>
        </row>
        <row r="387">
          <cell r="B387" t="str">
            <v>Via Roseta o.p.s. Celkem</v>
          </cell>
          <cell r="J387">
            <v>166000</v>
          </cell>
          <cell r="K387">
            <v>858000</v>
          </cell>
        </row>
        <row r="388">
          <cell r="A388">
            <v>2412885</v>
          </cell>
          <cell r="B388" t="str">
            <v>YMCA Praha</v>
          </cell>
          <cell r="C388" t="str">
            <v>nízkoprahová zařízení pro děti a mládež</v>
          </cell>
          <cell r="D388" t="str">
            <v>NZDM Ymkárium</v>
          </cell>
          <cell r="E388" t="str">
            <v>ÚV</v>
          </cell>
          <cell r="F388">
            <v>3.95</v>
          </cell>
          <cell r="G388">
            <v>528504</v>
          </cell>
          <cell r="H388">
            <v>2087590.8</v>
          </cell>
          <cell r="I388">
            <v>69890</v>
          </cell>
          <cell r="J388">
            <v>52000</v>
          </cell>
          <cell r="K388">
            <v>525000</v>
          </cell>
        </row>
        <row r="389">
          <cell r="A389">
            <v>5427110</v>
          </cell>
          <cell r="B389" t="str">
            <v>YMCA Praha</v>
          </cell>
          <cell r="C389" t="str">
            <v>nízkoprahová zařízení pro děti a mládež</v>
          </cell>
          <cell r="D389" t="str">
            <v>NZDM Dixie</v>
          </cell>
          <cell r="E389" t="str">
            <v>ÚV</v>
          </cell>
          <cell r="F389">
            <v>4</v>
          </cell>
          <cell r="G389">
            <v>528504</v>
          </cell>
          <cell r="H389">
            <v>2114016</v>
          </cell>
          <cell r="I389">
            <v>78861</v>
          </cell>
          <cell r="J389">
            <v>59000</v>
          </cell>
          <cell r="K389">
            <v>475000</v>
          </cell>
        </row>
        <row r="390">
          <cell r="B390" t="str">
            <v>YMCA Praha Celkem</v>
          </cell>
          <cell r="J390">
            <v>111000</v>
          </cell>
          <cell r="K390">
            <v>1000000</v>
          </cell>
        </row>
        <row r="391">
          <cell r="A391">
            <v>1472620</v>
          </cell>
          <cell r="B391" t="str">
            <v>Židovská obec v Praze</v>
          </cell>
          <cell r="C391" t="str">
            <v>sociálně aktivizační služby pro seniory a osoby se zdravotním postižením</v>
          </cell>
          <cell r="D391" t="str">
            <v>Sociální odddělení</v>
          </cell>
          <cell r="E391" t="str">
            <v>ÚV</v>
          </cell>
          <cell r="F391">
            <v>8</v>
          </cell>
          <cell r="G391">
            <v>513570</v>
          </cell>
          <cell r="H391">
            <v>4108560</v>
          </cell>
          <cell r="I391">
            <v>100000</v>
          </cell>
          <cell r="J391">
            <v>75000</v>
          </cell>
          <cell r="K391">
            <v>425000</v>
          </cell>
        </row>
        <row r="392">
          <cell r="A392">
            <v>2105271</v>
          </cell>
          <cell r="B392" t="str">
            <v>Židovská obec v Praze</v>
          </cell>
          <cell r="C392" t="str">
            <v>domovy pro seniory</v>
          </cell>
          <cell r="D392" t="str">
            <v>Domov sociální péče Hagibor</v>
          </cell>
          <cell r="E392" t="str">
            <v>L</v>
          </cell>
          <cell r="F392">
            <v>47</v>
          </cell>
          <cell r="G392">
            <v>421002</v>
          </cell>
          <cell r="H392">
            <v>11447094</v>
          </cell>
          <cell r="I392">
            <v>2000000</v>
          </cell>
          <cell r="J392">
            <v>522000</v>
          </cell>
          <cell r="K392">
            <v>3522000</v>
          </cell>
        </row>
        <row r="393">
          <cell r="A393">
            <v>6470889</v>
          </cell>
          <cell r="B393" t="str">
            <v>Židovská obec v Praze</v>
          </cell>
          <cell r="C393" t="str">
            <v>osobní asistence</v>
          </cell>
          <cell r="D393" t="str">
            <v>Komplexní domácí péče EZRA</v>
          </cell>
          <cell r="E393" t="str">
            <v>H</v>
          </cell>
          <cell r="F393">
            <v>13650</v>
          </cell>
          <cell r="G393">
            <v>399</v>
          </cell>
          <cell r="H393">
            <v>4321350</v>
          </cell>
          <cell r="I393">
            <v>1400000</v>
          </cell>
          <cell r="J393">
            <v>978000</v>
          </cell>
          <cell r="K393">
            <v>1678000</v>
          </cell>
        </row>
        <row r="394">
          <cell r="A394">
            <v>7811034</v>
          </cell>
          <cell r="B394" t="str">
            <v>Židovská obec v Praze</v>
          </cell>
          <cell r="C394" t="str">
            <v>denní stacionáře</v>
          </cell>
          <cell r="D394" t="str">
            <v>Denní stacionář</v>
          </cell>
          <cell r="E394" t="str">
            <v>ÚV</v>
          </cell>
          <cell r="F394">
            <v>5.4</v>
          </cell>
          <cell r="G394">
            <v>478686</v>
          </cell>
          <cell r="H394">
            <v>2443424.4000000004</v>
          </cell>
          <cell r="I394">
            <v>50000</v>
          </cell>
          <cell r="J394">
            <v>37000</v>
          </cell>
          <cell r="K394">
            <v>87000</v>
          </cell>
        </row>
        <row r="395">
          <cell r="A395">
            <v>9721056</v>
          </cell>
          <cell r="B395" t="str">
            <v>Židovská obec v Praze</v>
          </cell>
          <cell r="C395" t="str">
            <v>odlehčovací služby</v>
          </cell>
          <cell r="D395" t="str">
            <v>Odlehčovací služby</v>
          </cell>
          <cell r="E395" t="str">
            <v>L</v>
          </cell>
          <cell r="F395">
            <v>10</v>
          </cell>
          <cell r="G395">
            <v>421002</v>
          </cell>
          <cell r="H395">
            <v>3010020</v>
          </cell>
          <cell r="I395">
            <v>1000000</v>
          </cell>
          <cell r="J395">
            <v>103000</v>
          </cell>
          <cell r="K395">
            <v>975000</v>
          </cell>
        </row>
        <row r="396">
          <cell r="B396" t="str">
            <v>Židovská obec v Praze Celkem</v>
          </cell>
          <cell r="J396">
            <v>1715000</v>
          </cell>
          <cell r="K396">
            <v>6687000</v>
          </cell>
        </row>
        <row r="397">
          <cell r="A397">
            <v>1374641</v>
          </cell>
          <cell r="B397" t="str">
            <v>ŽIVOT 90, z.ú.</v>
          </cell>
          <cell r="C397" t="str">
            <v>pečovatelská služba</v>
          </cell>
          <cell r="D397" t="str">
            <v>Pečovatelská služba pro seniory</v>
          </cell>
          <cell r="E397" t="str">
            <v>ÚV</v>
          </cell>
          <cell r="F397">
            <v>8.1</v>
          </cell>
          <cell r="G397">
            <v>475608</v>
          </cell>
          <cell r="H397">
            <v>3625534.0436974787</v>
          </cell>
          <cell r="I397">
            <v>296000</v>
          </cell>
          <cell r="J397">
            <v>222000</v>
          </cell>
          <cell r="K397">
            <v>612000</v>
          </cell>
        </row>
        <row r="398">
          <cell r="A398">
            <v>4535746</v>
          </cell>
          <cell r="B398" t="str">
            <v>ŽIVOT 90, z.ú.</v>
          </cell>
          <cell r="C398" t="str">
            <v>odlehčovací služby</v>
          </cell>
          <cell r="D398" t="str">
            <v>Odlehčovací pobytové rehabillitační centrum</v>
          </cell>
          <cell r="E398" t="str">
            <v>L</v>
          </cell>
          <cell r="F398">
            <v>9</v>
          </cell>
          <cell r="G398">
            <v>463102.2</v>
          </cell>
          <cell r="H398">
            <v>3087919.8000000003</v>
          </cell>
          <cell r="I398">
            <v>338000</v>
          </cell>
          <cell r="J398">
            <v>149000</v>
          </cell>
          <cell r="K398">
            <v>489000</v>
          </cell>
        </row>
        <row r="399">
          <cell r="A399">
            <v>5031351</v>
          </cell>
          <cell r="B399" t="str">
            <v>ŽIVOT 90, z.ú.</v>
          </cell>
          <cell r="C399" t="str">
            <v>odborné sociální poradenství</v>
          </cell>
          <cell r="D399" t="str">
            <v>Sociální a odborné poradenství pro seniory a jejich blízké</v>
          </cell>
          <cell r="E399" t="str">
            <v>ÚV</v>
          </cell>
          <cell r="F399">
            <v>0</v>
          </cell>
          <cell r="G399">
            <v>522690</v>
          </cell>
          <cell r="H399">
            <v>0</v>
          </cell>
          <cell r="I399">
            <v>129000</v>
          </cell>
          <cell r="J399">
            <v>0</v>
          </cell>
          <cell r="K399">
            <v>0</v>
          </cell>
          <cell r="M399" t="str">
            <v>služba není v souladu se Střednědobým plánem rozvoje sociálních služeb na území HMPna období 2016-2018</v>
          </cell>
        </row>
        <row r="400">
          <cell r="A400">
            <v>8651712</v>
          </cell>
          <cell r="B400" t="str">
            <v>ŽIVOT 90, z.ú.</v>
          </cell>
          <cell r="C400" t="str">
            <v>centra denních služeb</v>
          </cell>
          <cell r="D400" t="str">
            <v>Centrum denních služeb</v>
          </cell>
          <cell r="E400" t="str">
            <v>ÚV</v>
          </cell>
          <cell r="F400">
            <v>5.36</v>
          </cell>
          <cell r="G400">
            <v>484500</v>
          </cell>
          <cell r="H400">
            <v>2177820</v>
          </cell>
          <cell r="I400">
            <v>262000</v>
          </cell>
          <cell r="J400">
            <v>148000</v>
          </cell>
          <cell r="K400">
            <v>598000</v>
          </cell>
        </row>
        <row r="401">
          <cell r="A401">
            <v>2684509</v>
          </cell>
          <cell r="B401" t="str">
            <v>ŽIVOT 90, z.ú.</v>
          </cell>
          <cell r="C401" t="str">
            <v>Tísňová péče</v>
          </cell>
          <cell r="D401" t="str">
            <v>Tísňová péče AREÍON pro seniory a zdravotně postižené</v>
          </cell>
          <cell r="E401" t="str">
            <v>ÚV</v>
          </cell>
          <cell r="F401">
            <v>11</v>
          </cell>
          <cell r="G401">
            <v>508326</v>
          </cell>
          <cell r="H401">
            <v>3138488.6548672565</v>
          </cell>
          <cell r="I401">
            <v>183000</v>
          </cell>
          <cell r="J401">
            <v>137000</v>
          </cell>
          <cell r="K401">
            <v>952000</v>
          </cell>
        </row>
        <row r="402">
          <cell r="A402">
            <v>4892203</v>
          </cell>
          <cell r="B402" t="str">
            <v>ŽIVOT 90, z.ú.</v>
          </cell>
          <cell r="C402" t="str">
            <v>Telefonická krizová pomoc</v>
          </cell>
          <cell r="D402" t="str">
            <v>Život 90 - Senior telefon 800 157 157 - nepřetržitá telefonická krizová pomoc pro seniory a jejich blízké</v>
          </cell>
          <cell r="E402" t="str">
            <v>ÚV</v>
          </cell>
          <cell r="F402">
            <v>3.4</v>
          </cell>
          <cell r="G402">
            <v>508329.42</v>
          </cell>
          <cell r="H402">
            <v>1728320.0279999999</v>
          </cell>
          <cell r="I402">
            <v>210000</v>
          </cell>
          <cell r="J402">
            <v>157000</v>
          </cell>
          <cell r="K402">
            <v>577000</v>
          </cell>
        </row>
        <row r="403">
          <cell r="B403" t="str">
            <v>ŽIVOT 90, z.ú. Celkem</v>
          </cell>
          <cell r="J403">
            <v>813000</v>
          </cell>
          <cell r="K403">
            <v>3228000</v>
          </cell>
        </row>
        <row r="404">
          <cell r="B404" t="str">
            <v>Celkový součet</v>
          </cell>
          <cell r="J404">
            <v>73338000</v>
          </cell>
          <cell r="K404">
            <v>211522000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9"/>
  <sheetViews>
    <sheetView tabSelected="1" view="pageLayout" zoomScaleNormal="100" workbookViewId="0">
      <selection activeCell="C1" sqref="C1"/>
    </sheetView>
  </sheetViews>
  <sheetFormatPr defaultRowHeight="15" outlineLevelRow="2" x14ac:dyDescent="0.25"/>
  <cols>
    <col min="1" max="1" width="13.85546875" style="10" customWidth="1"/>
    <col min="2" max="2" width="13.28515625" style="10" customWidth="1"/>
    <col min="3" max="3" width="23.140625" style="69" customWidth="1"/>
    <col min="4" max="4" width="18.5703125" style="69" customWidth="1"/>
    <col min="5" max="5" width="26.5703125" style="69" customWidth="1"/>
    <col min="6" max="6" width="8.7109375" style="69" customWidth="1"/>
    <col min="7" max="7" width="9.7109375" style="69" customWidth="1"/>
    <col min="8" max="9" width="10.7109375" style="69" customWidth="1"/>
    <col min="10" max="10" width="12" style="69" customWidth="1"/>
    <col min="11" max="12" width="15.7109375" style="69" customWidth="1"/>
    <col min="13" max="13" width="14.28515625" style="70" customWidth="1"/>
    <col min="14" max="14" width="20.140625" style="71" customWidth="1"/>
    <col min="15" max="15" width="21" style="71" customWidth="1"/>
    <col min="16" max="16384" width="9.140625" style="10"/>
  </cols>
  <sheetData>
    <row r="1" spans="1:15" ht="60.75" thickBot="1" x14ac:dyDescent="0.3">
      <c r="A1" s="1" t="s">
        <v>0</v>
      </c>
      <c r="B1" s="1" t="s">
        <v>481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9" t="s">
        <v>12</v>
      </c>
      <c r="O1" s="9" t="s">
        <v>13</v>
      </c>
    </row>
    <row r="2" spans="1:15" ht="39.950000000000003" customHeight="1" outlineLevel="2" x14ac:dyDescent="0.25">
      <c r="A2" s="11">
        <v>1408443</v>
      </c>
      <c r="B2" s="11" t="s">
        <v>502</v>
      </c>
      <c r="C2" s="12" t="s">
        <v>14</v>
      </c>
      <c r="D2" s="12" t="s">
        <v>15</v>
      </c>
      <c r="E2" s="12" t="s">
        <v>16</v>
      </c>
      <c r="F2" s="13" t="s">
        <v>17</v>
      </c>
      <c r="G2" s="14">
        <v>30000</v>
      </c>
      <c r="H2" s="15">
        <v>399</v>
      </c>
      <c r="I2" s="15">
        <v>9270000</v>
      </c>
      <c r="J2" s="15">
        <v>1493000</v>
      </c>
      <c r="K2" s="15">
        <v>1739000</v>
      </c>
      <c r="L2" s="15">
        <v>1304000</v>
      </c>
      <c r="M2" s="16">
        <v>2797000</v>
      </c>
      <c r="N2" s="9"/>
      <c r="O2" s="9"/>
    </row>
    <row r="3" spans="1:15" ht="39.950000000000003" customHeight="1" outlineLevel="1" x14ac:dyDescent="0.25">
      <c r="A3" s="17"/>
      <c r="B3" s="17"/>
      <c r="C3" s="18" t="s">
        <v>18</v>
      </c>
      <c r="D3" s="19"/>
      <c r="E3" s="19"/>
      <c r="F3" s="17"/>
      <c r="G3" s="20"/>
      <c r="H3" s="21"/>
      <c r="I3" s="21"/>
      <c r="J3" s="21">
        <f>SUBTOTAL(9,J2:J2)</f>
        <v>1493000</v>
      </c>
      <c r="K3" s="21"/>
      <c r="L3" s="21">
        <f>SUBTOTAL(9,L2:L2)</f>
        <v>1304000</v>
      </c>
      <c r="M3" s="22">
        <f>SUBTOTAL(9,M2:M2)</f>
        <v>2797000</v>
      </c>
      <c r="N3" s="9"/>
      <c r="O3" s="9"/>
    </row>
    <row r="4" spans="1:15" ht="39.950000000000003" customHeight="1" outlineLevel="2" x14ac:dyDescent="0.25">
      <c r="A4" s="23">
        <v>3009554</v>
      </c>
      <c r="B4" s="11" t="s">
        <v>503</v>
      </c>
      <c r="C4" s="8" t="s">
        <v>19</v>
      </c>
      <c r="D4" s="8" t="s">
        <v>20</v>
      </c>
      <c r="E4" s="8" t="s">
        <v>21</v>
      </c>
      <c r="F4" s="24" t="s">
        <v>22</v>
      </c>
      <c r="G4" s="25">
        <v>4</v>
      </c>
      <c r="H4" s="16">
        <v>318390.59999999998</v>
      </c>
      <c r="I4" s="16">
        <v>1273562.3999999999</v>
      </c>
      <c r="J4" s="16">
        <v>123000</v>
      </c>
      <c r="K4" s="16">
        <v>42236</v>
      </c>
      <c r="L4" s="16">
        <v>31000</v>
      </c>
      <c r="M4" s="16">
        <v>154000</v>
      </c>
      <c r="N4" s="9"/>
      <c r="O4" s="9"/>
    </row>
    <row r="5" spans="1:15" ht="39.950000000000003" customHeight="1" outlineLevel="2" x14ac:dyDescent="0.25">
      <c r="A5" s="23">
        <v>3301272</v>
      </c>
      <c r="B5" s="11" t="s">
        <v>503</v>
      </c>
      <c r="C5" s="8" t="s">
        <v>19</v>
      </c>
      <c r="D5" s="8" t="s">
        <v>23</v>
      </c>
      <c r="E5" s="8" t="s">
        <v>24</v>
      </c>
      <c r="F5" s="24" t="s">
        <v>25</v>
      </c>
      <c r="G5" s="25">
        <v>1.7</v>
      </c>
      <c r="H5" s="16">
        <v>522690</v>
      </c>
      <c r="I5" s="16">
        <v>888573</v>
      </c>
      <c r="J5" s="16">
        <v>136000</v>
      </c>
      <c r="K5" s="16">
        <v>116729</v>
      </c>
      <c r="L5" s="16">
        <v>87000</v>
      </c>
      <c r="M5" s="16">
        <v>223000</v>
      </c>
      <c r="N5" s="9"/>
      <c r="O5" s="9"/>
    </row>
    <row r="6" spans="1:15" ht="39.950000000000003" customHeight="1" outlineLevel="2" x14ac:dyDescent="0.25">
      <c r="A6" s="23">
        <v>8004178</v>
      </c>
      <c r="B6" s="11" t="s">
        <v>503</v>
      </c>
      <c r="C6" s="8" t="s">
        <v>19</v>
      </c>
      <c r="D6" s="8" t="s">
        <v>26</v>
      </c>
      <c r="E6" s="8" t="s">
        <v>27</v>
      </c>
      <c r="F6" s="24" t="s">
        <v>22</v>
      </c>
      <c r="G6" s="25">
        <v>24</v>
      </c>
      <c r="H6" s="16">
        <v>149454</v>
      </c>
      <c r="I6" s="16">
        <v>3586896</v>
      </c>
      <c r="J6" s="16">
        <v>0</v>
      </c>
      <c r="K6" s="16">
        <v>286222</v>
      </c>
      <c r="L6" s="16">
        <v>0</v>
      </c>
      <c r="M6" s="16">
        <v>0</v>
      </c>
      <c r="N6" s="9"/>
      <c r="O6" s="9" t="str">
        <f>VLOOKUP(A:A,[1]tab.usn!A:N,13,FALSE)</f>
        <v>služba je zafinancována z jiných zdrojů</v>
      </c>
    </row>
    <row r="7" spans="1:15" ht="39.950000000000003" customHeight="1" outlineLevel="1" x14ac:dyDescent="0.25">
      <c r="A7" s="26"/>
      <c r="B7" s="17"/>
      <c r="C7" s="27" t="s">
        <v>28</v>
      </c>
      <c r="D7" s="28"/>
      <c r="E7" s="28"/>
      <c r="F7" s="26"/>
      <c r="G7" s="29"/>
      <c r="H7" s="22"/>
      <c r="I7" s="22"/>
      <c r="J7" s="22">
        <f>SUBTOTAL(9,J4:J6)</f>
        <v>259000</v>
      </c>
      <c r="K7" s="22"/>
      <c r="L7" s="22">
        <f>SUBTOTAL(9,L4:L6)</f>
        <v>118000</v>
      </c>
      <c r="M7" s="22">
        <f>SUBTOTAL(9,M4:M6)</f>
        <v>377000</v>
      </c>
      <c r="N7" s="9"/>
      <c r="O7" s="9"/>
    </row>
    <row r="8" spans="1:15" ht="39.950000000000003" customHeight="1" outlineLevel="2" x14ac:dyDescent="0.25">
      <c r="A8" s="23">
        <v>4659709</v>
      </c>
      <c r="B8" s="11" t="s">
        <v>504</v>
      </c>
      <c r="C8" s="8" t="s">
        <v>29</v>
      </c>
      <c r="D8" s="8" t="s">
        <v>30</v>
      </c>
      <c r="E8" s="8" t="s">
        <v>31</v>
      </c>
      <c r="F8" s="24" t="s">
        <v>25</v>
      </c>
      <c r="G8" s="25">
        <v>12.44</v>
      </c>
      <c r="H8" s="16">
        <v>574423.19999999995</v>
      </c>
      <c r="I8" s="16">
        <v>6437665.215210625</v>
      </c>
      <c r="J8" s="16">
        <v>879000</v>
      </c>
      <c r="K8" s="16">
        <v>700960</v>
      </c>
      <c r="L8" s="16">
        <v>525000</v>
      </c>
      <c r="M8" s="16">
        <v>1404000</v>
      </c>
      <c r="N8" s="9"/>
      <c r="O8" s="9"/>
    </row>
    <row r="9" spans="1:15" ht="39.950000000000003" customHeight="1" outlineLevel="1" x14ac:dyDescent="0.25">
      <c r="A9" s="26"/>
      <c r="B9" s="17"/>
      <c r="C9" s="27" t="s">
        <v>32</v>
      </c>
      <c r="D9" s="28"/>
      <c r="E9" s="28"/>
      <c r="F9" s="26"/>
      <c r="G9" s="29"/>
      <c r="H9" s="22"/>
      <c r="I9" s="22"/>
      <c r="J9" s="22">
        <f>SUBTOTAL(9,J8:J8)</f>
        <v>879000</v>
      </c>
      <c r="K9" s="22"/>
      <c r="L9" s="22">
        <f>SUBTOTAL(9,L8:L8)</f>
        <v>525000</v>
      </c>
      <c r="M9" s="22">
        <f>SUBTOTAL(9,M8:M8)</f>
        <v>1404000</v>
      </c>
      <c r="N9" s="9"/>
      <c r="O9" s="9"/>
    </row>
    <row r="10" spans="1:15" ht="39.950000000000003" customHeight="1" outlineLevel="2" x14ac:dyDescent="0.25">
      <c r="A10" s="23">
        <v>1112573</v>
      </c>
      <c r="B10" s="11" t="s">
        <v>505</v>
      </c>
      <c r="C10" s="30" t="s">
        <v>33</v>
      </c>
      <c r="D10" s="8" t="s">
        <v>34</v>
      </c>
      <c r="E10" s="8" t="s">
        <v>35</v>
      </c>
      <c r="F10" s="24" t="s">
        <v>25</v>
      </c>
      <c r="G10" s="31">
        <v>1.2</v>
      </c>
      <c r="H10" s="16">
        <v>513570</v>
      </c>
      <c r="I10" s="16">
        <v>616284</v>
      </c>
      <c r="J10" s="16">
        <v>189000</v>
      </c>
      <c r="K10" s="16">
        <v>131000</v>
      </c>
      <c r="L10" s="16">
        <v>98000</v>
      </c>
      <c r="M10" s="16">
        <v>287000</v>
      </c>
      <c r="N10" s="9"/>
      <c r="O10" s="9"/>
    </row>
    <row r="11" spans="1:15" ht="39.950000000000003" customHeight="1" outlineLevel="2" x14ac:dyDescent="0.25">
      <c r="A11" s="23">
        <v>7952461</v>
      </c>
      <c r="B11" s="11" t="s">
        <v>505</v>
      </c>
      <c r="C11" s="30" t="s">
        <v>33</v>
      </c>
      <c r="D11" s="8" t="s">
        <v>23</v>
      </c>
      <c r="E11" s="8" t="s">
        <v>36</v>
      </c>
      <c r="F11" s="24" t="s">
        <v>25</v>
      </c>
      <c r="G11" s="32">
        <v>0.8</v>
      </c>
      <c r="H11" s="16">
        <v>522690</v>
      </c>
      <c r="I11" s="16">
        <v>418152</v>
      </c>
      <c r="J11" s="16">
        <v>115000</v>
      </c>
      <c r="K11" s="16">
        <v>68500</v>
      </c>
      <c r="L11" s="16">
        <v>51000</v>
      </c>
      <c r="M11" s="16">
        <v>166000</v>
      </c>
      <c r="N11" s="9"/>
      <c r="O11" s="9"/>
    </row>
    <row r="12" spans="1:15" ht="39.950000000000003" customHeight="1" outlineLevel="1" x14ac:dyDescent="0.25">
      <c r="A12" s="26"/>
      <c r="B12" s="17"/>
      <c r="C12" s="33" t="s">
        <v>37</v>
      </c>
      <c r="D12" s="28"/>
      <c r="E12" s="28"/>
      <c r="F12" s="26"/>
      <c r="G12" s="34"/>
      <c r="H12" s="22"/>
      <c r="I12" s="22"/>
      <c r="J12" s="22">
        <f>SUBTOTAL(9,J10:J11)</f>
        <v>304000</v>
      </c>
      <c r="K12" s="22"/>
      <c r="L12" s="22">
        <f>SUBTOTAL(9,L10:L11)</f>
        <v>149000</v>
      </c>
      <c r="M12" s="22">
        <f>SUBTOTAL(9,M10:M11)</f>
        <v>453000</v>
      </c>
      <c r="N12" s="9"/>
      <c r="O12" s="9"/>
    </row>
    <row r="13" spans="1:15" ht="39.950000000000003" customHeight="1" outlineLevel="2" x14ac:dyDescent="0.25">
      <c r="A13" s="23">
        <v>3617065</v>
      </c>
      <c r="B13" s="11" t="s">
        <v>506</v>
      </c>
      <c r="C13" s="8" t="s">
        <v>38</v>
      </c>
      <c r="D13" s="8" t="s">
        <v>23</v>
      </c>
      <c r="E13" s="8" t="s">
        <v>39</v>
      </c>
      <c r="F13" s="24" t="s">
        <v>25</v>
      </c>
      <c r="G13" s="25">
        <v>2.4</v>
      </c>
      <c r="H13" s="16">
        <v>522690</v>
      </c>
      <c r="I13" s="16">
        <v>1254456</v>
      </c>
      <c r="J13" s="16">
        <v>197000</v>
      </c>
      <c r="K13" s="16">
        <v>209800</v>
      </c>
      <c r="L13" s="16">
        <v>157000</v>
      </c>
      <c r="M13" s="16">
        <v>354000</v>
      </c>
      <c r="N13" s="9"/>
      <c r="O13" s="9"/>
    </row>
    <row r="14" spans="1:15" ht="39.950000000000003" customHeight="1" outlineLevel="1" x14ac:dyDescent="0.25">
      <c r="A14" s="26"/>
      <c r="B14" s="17"/>
      <c r="C14" s="27" t="s">
        <v>40</v>
      </c>
      <c r="D14" s="28"/>
      <c r="E14" s="28"/>
      <c r="F14" s="26"/>
      <c r="G14" s="29"/>
      <c r="H14" s="22"/>
      <c r="I14" s="22"/>
      <c r="J14" s="22">
        <f>SUBTOTAL(9,J13:J13)</f>
        <v>197000</v>
      </c>
      <c r="K14" s="22"/>
      <c r="L14" s="22">
        <f>SUBTOTAL(9,L13:L13)</f>
        <v>157000</v>
      </c>
      <c r="M14" s="22">
        <f>SUBTOTAL(9,M13:M13)</f>
        <v>354000</v>
      </c>
      <c r="N14" s="9"/>
      <c r="O14" s="9"/>
    </row>
    <row r="15" spans="1:15" ht="39.950000000000003" customHeight="1" outlineLevel="2" x14ac:dyDescent="0.25">
      <c r="A15" s="23">
        <v>1457478</v>
      </c>
      <c r="B15" s="11" t="s">
        <v>507</v>
      </c>
      <c r="C15" s="8" t="s">
        <v>41</v>
      </c>
      <c r="D15" s="8" t="s">
        <v>30</v>
      </c>
      <c r="E15" s="8" t="s">
        <v>42</v>
      </c>
      <c r="F15" s="24" t="s">
        <v>25</v>
      </c>
      <c r="G15" s="32">
        <v>3</v>
      </c>
      <c r="H15" s="16">
        <v>478686</v>
      </c>
      <c r="I15" s="16">
        <v>1392858</v>
      </c>
      <c r="J15" s="16">
        <v>310000</v>
      </c>
      <c r="K15" s="16">
        <v>229000</v>
      </c>
      <c r="L15" s="16">
        <v>171000</v>
      </c>
      <c r="M15" s="16">
        <v>481000</v>
      </c>
      <c r="N15" s="9"/>
      <c r="O15" s="9"/>
    </row>
    <row r="16" spans="1:15" ht="39.950000000000003" customHeight="1" outlineLevel="2" x14ac:dyDescent="0.25">
      <c r="A16" s="23">
        <v>1500866</v>
      </c>
      <c r="B16" s="11" t="s">
        <v>507</v>
      </c>
      <c r="C16" s="8" t="s">
        <v>41</v>
      </c>
      <c r="D16" s="8" t="s">
        <v>26</v>
      </c>
      <c r="E16" s="8" t="s">
        <v>43</v>
      </c>
      <c r="F16" s="24" t="s">
        <v>22</v>
      </c>
      <c r="G16" s="25">
        <v>40</v>
      </c>
      <c r="H16" s="16">
        <v>149454</v>
      </c>
      <c r="I16" s="16">
        <v>5978160</v>
      </c>
      <c r="J16" s="16">
        <v>0</v>
      </c>
      <c r="K16" s="16">
        <v>684000</v>
      </c>
      <c r="L16" s="16">
        <v>0</v>
      </c>
      <c r="M16" s="16">
        <v>0</v>
      </c>
      <c r="N16" s="9"/>
      <c r="O16" s="9" t="str">
        <f>VLOOKUP(A:A,[1]tab.usn!A:N,13,FALSE)</f>
        <v>služba je zafinancována z jiných zdrojů</v>
      </c>
    </row>
    <row r="17" spans="1:15" ht="39.950000000000003" customHeight="1" outlineLevel="2" x14ac:dyDescent="0.25">
      <c r="A17" s="23">
        <v>1572865</v>
      </c>
      <c r="B17" s="11" t="s">
        <v>507</v>
      </c>
      <c r="C17" s="8" t="s">
        <v>41</v>
      </c>
      <c r="D17" s="8" t="s">
        <v>44</v>
      </c>
      <c r="E17" s="8" t="s">
        <v>45</v>
      </c>
      <c r="F17" s="24" t="s">
        <v>25</v>
      </c>
      <c r="G17" s="25">
        <v>4.8</v>
      </c>
      <c r="H17" s="16">
        <v>475608</v>
      </c>
      <c r="I17" s="16">
        <v>2107588.6420640671</v>
      </c>
      <c r="J17" s="16">
        <v>510000</v>
      </c>
      <c r="K17" s="16">
        <v>128000</v>
      </c>
      <c r="L17" s="16">
        <v>96000</v>
      </c>
      <c r="M17" s="16">
        <v>606000</v>
      </c>
      <c r="N17" s="9"/>
      <c r="O17" s="9"/>
    </row>
    <row r="18" spans="1:15" ht="39.950000000000003" customHeight="1" outlineLevel="2" x14ac:dyDescent="0.25">
      <c r="A18" s="23">
        <v>1980929</v>
      </c>
      <c r="B18" s="11" t="s">
        <v>507</v>
      </c>
      <c r="C18" s="8" t="s">
        <v>41</v>
      </c>
      <c r="D18" s="8" t="s">
        <v>46</v>
      </c>
      <c r="E18" s="8" t="s">
        <v>47</v>
      </c>
      <c r="F18" s="24" t="s">
        <v>22</v>
      </c>
      <c r="G18" s="25">
        <v>14</v>
      </c>
      <c r="H18" s="16">
        <v>390290.4</v>
      </c>
      <c r="I18" s="16">
        <v>5464065.6000000006</v>
      </c>
      <c r="J18" s="16">
        <v>798000</v>
      </c>
      <c r="K18" s="16">
        <v>721000</v>
      </c>
      <c r="L18" s="16">
        <v>540000</v>
      </c>
      <c r="M18" s="16">
        <v>1338000</v>
      </c>
      <c r="N18" s="9"/>
      <c r="O18" s="9"/>
    </row>
    <row r="19" spans="1:15" ht="39.950000000000003" customHeight="1" outlineLevel="2" x14ac:dyDescent="0.25">
      <c r="A19" s="23">
        <v>3615489</v>
      </c>
      <c r="B19" s="11" t="s">
        <v>507</v>
      </c>
      <c r="C19" s="8" t="s">
        <v>41</v>
      </c>
      <c r="D19" s="8" t="s">
        <v>23</v>
      </c>
      <c r="E19" s="8" t="s">
        <v>48</v>
      </c>
      <c r="F19" s="24" t="s">
        <v>25</v>
      </c>
      <c r="G19" s="25">
        <v>1.4</v>
      </c>
      <c r="H19" s="16">
        <v>522690</v>
      </c>
      <c r="I19" s="16">
        <v>731766</v>
      </c>
      <c r="J19" s="16">
        <v>155000</v>
      </c>
      <c r="K19" s="16">
        <v>129000</v>
      </c>
      <c r="L19" s="16">
        <v>68000</v>
      </c>
      <c r="M19" s="16">
        <v>223000</v>
      </c>
      <c r="N19" s="9"/>
      <c r="O19" s="9"/>
    </row>
    <row r="20" spans="1:15" ht="39.950000000000003" customHeight="1" outlineLevel="2" x14ac:dyDescent="0.25">
      <c r="A20" s="23">
        <v>3700404</v>
      </c>
      <c r="B20" s="11" t="s">
        <v>507</v>
      </c>
      <c r="C20" s="8" t="s">
        <v>41</v>
      </c>
      <c r="D20" s="8" t="s">
        <v>49</v>
      </c>
      <c r="E20" s="8" t="s">
        <v>50</v>
      </c>
      <c r="F20" s="24" t="s">
        <v>22</v>
      </c>
      <c r="G20" s="25">
        <v>42</v>
      </c>
      <c r="H20" s="16">
        <v>86070</v>
      </c>
      <c r="I20" s="16">
        <v>3614940</v>
      </c>
      <c r="J20" s="16">
        <v>600000</v>
      </c>
      <c r="K20" s="16">
        <v>840000</v>
      </c>
      <c r="L20" s="16">
        <v>625000</v>
      </c>
      <c r="M20" s="16">
        <v>1225000</v>
      </c>
      <c r="N20" s="9"/>
      <c r="O20" s="9"/>
    </row>
    <row r="21" spans="1:15" ht="39.950000000000003" customHeight="1" outlineLevel="2" x14ac:dyDescent="0.25">
      <c r="A21" s="23">
        <v>5110566</v>
      </c>
      <c r="B21" s="11" t="s">
        <v>507</v>
      </c>
      <c r="C21" s="8" t="s">
        <v>41</v>
      </c>
      <c r="D21" s="8" t="s">
        <v>51</v>
      </c>
      <c r="E21" s="8" t="s">
        <v>52</v>
      </c>
      <c r="F21" s="24" t="s">
        <v>22</v>
      </c>
      <c r="G21" s="25">
        <v>8</v>
      </c>
      <c r="H21" s="35">
        <v>544589.4</v>
      </c>
      <c r="I21" s="16">
        <v>2856715.2</v>
      </c>
      <c r="J21" s="16">
        <v>510000</v>
      </c>
      <c r="K21" s="16">
        <v>771000</v>
      </c>
      <c r="L21" s="16">
        <v>578000</v>
      </c>
      <c r="M21" s="16">
        <v>1088000</v>
      </c>
      <c r="N21" s="9"/>
      <c r="O21" s="9"/>
    </row>
    <row r="22" spans="1:15" ht="39.950000000000003" customHeight="1" outlineLevel="2" x14ac:dyDescent="0.25">
      <c r="A22" s="23">
        <v>5192117</v>
      </c>
      <c r="B22" s="11" t="s">
        <v>507</v>
      </c>
      <c r="C22" s="8" t="s">
        <v>41</v>
      </c>
      <c r="D22" s="8" t="s">
        <v>26</v>
      </c>
      <c r="E22" s="8" t="s">
        <v>53</v>
      </c>
      <c r="F22" s="24" t="s">
        <v>22</v>
      </c>
      <c r="G22" s="25">
        <v>34</v>
      </c>
      <c r="H22" s="16">
        <v>107616</v>
      </c>
      <c r="I22" s="16">
        <v>3658944</v>
      </c>
      <c r="J22" s="16">
        <v>0</v>
      </c>
      <c r="K22" s="16">
        <v>148000</v>
      </c>
      <c r="L22" s="16">
        <v>0</v>
      </c>
      <c r="M22" s="16">
        <v>0</v>
      </c>
      <c r="N22" s="9"/>
      <c r="O22" s="9" t="str">
        <f>VLOOKUP(A:A,[1]tab.usn!A:N,13,FALSE)</f>
        <v>služba je zafinancována z jiných zdrojů</v>
      </c>
    </row>
    <row r="23" spans="1:15" ht="39.950000000000003" customHeight="1" outlineLevel="2" x14ac:dyDescent="0.25">
      <c r="A23" s="23">
        <v>6484125</v>
      </c>
      <c r="B23" s="11" t="s">
        <v>507</v>
      </c>
      <c r="C23" s="8" t="s">
        <v>41</v>
      </c>
      <c r="D23" s="8" t="s">
        <v>54</v>
      </c>
      <c r="E23" s="8" t="s">
        <v>55</v>
      </c>
      <c r="F23" s="24" t="s">
        <v>25</v>
      </c>
      <c r="G23" s="25">
        <v>2.2000000000000002</v>
      </c>
      <c r="H23" s="16">
        <v>519612</v>
      </c>
      <c r="I23" s="16">
        <v>1143146.4000000001</v>
      </c>
      <c r="J23" s="16">
        <v>187000</v>
      </c>
      <c r="K23" s="16">
        <v>175000</v>
      </c>
      <c r="L23" s="16">
        <v>80000</v>
      </c>
      <c r="M23" s="16">
        <v>267000</v>
      </c>
      <c r="N23" s="9"/>
      <c r="O23" s="9"/>
    </row>
    <row r="24" spans="1:15" ht="39.950000000000003" customHeight="1" outlineLevel="2" x14ac:dyDescent="0.25">
      <c r="A24" s="23">
        <v>6879970</v>
      </c>
      <c r="B24" s="11" t="s">
        <v>507</v>
      </c>
      <c r="C24" s="8" t="s">
        <v>41</v>
      </c>
      <c r="D24" s="8" t="s">
        <v>56</v>
      </c>
      <c r="E24" s="8" t="s">
        <v>57</v>
      </c>
      <c r="F24" s="24" t="s">
        <v>25</v>
      </c>
      <c r="G24" s="25">
        <v>7.78</v>
      </c>
      <c r="H24" s="16">
        <v>494988</v>
      </c>
      <c r="I24" s="16">
        <v>3851006.64</v>
      </c>
      <c r="J24" s="16">
        <v>0</v>
      </c>
      <c r="K24" s="16">
        <v>675000</v>
      </c>
      <c r="L24" s="16">
        <v>0</v>
      </c>
      <c r="M24" s="16">
        <v>0</v>
      </c>
      <c r="N24" s="9"/>
      <c r="O24" s="9" t="str">
        <f>VLOOKUP(A:A,[1]tab.usn!A:N,13,FALSE)</f>
        <v>služba je zafinancována z jiných zdrojů</v>
      </c>
    </row>
    <row r="25" spans="1:15" ht="39.950000000000003" customHeight="1" outlineLevel="2" x14ac:dyDescent="0.25">
      <c r="A25" s="23">
        <v>7026827</v>
      </c>
      <c r="B25" s="11" t="s">
        <v>507</v>
      </c>
      <c r="C25" s="8" t="s">
        <v>41</v>
      </c>
      <c r="D25" s="8" t="s">
        <v>23</v>
      </c>
      <c r="E25" s="8" t="s">
        <v>58</v>
      </c>
      <c r="F25" s="24" t="s">
        <v>25</v>
      </c>
      <c r="G25" s="25">
        <v>3</v>
      </c>
      <c r="H25" s="16">
        <v>522690</v>
      </c>
      <c r="I25" s="16">
        <v>1568070</v>
      </c>
      <c r="J25" s="16">
        <v>481000</v>
      </c>
      <c r="K25" s="16">
        <v>329000</v>
      </c>
      <c r="L25" s="16">
        <v>185000</v>
      </c>
      <c r="M25" s="16">
        <v>666000</v>
      </c>
      <c r="N25" s="9"/>
      <c r="O25" s="9"/>
    </row>
    <row r="26" spans="1:15" ht="39.950000000000003" customHeight="1" outlineLevel="2" x14ac:dyDescent="0.25">
      <c r="A26" s="23">
        <v>8140618</v>
      </c>
      <c r="B26" s="11" t="s">
        <v>507</v>
      </c>
      <c r="C26" s="8" t="s">
        <v>41</v>
      </c>
      <c r="D26" s="8" t="s">
        <v>15</v>
      </c>
      <c r="E26" s="8" t="s">
        <v>59</v>
      </c>
      <c r="F26" s="24" t="s">
        <v>17</v>
      </c>
      <c r="G26" s="25">
        <v>1215</v>
      </c>
      <c r="H26" s="16">
        <v>399</v>
      </c>
      <c r="I26" s="16">
        <v>375435</v>
      </c>
      <c r="J26" s="16">
        <v>110000</v>
      </c>
      <c r="K26" s="16">
        <v>85000</v>
      </c>
      <c r="L26" s="16">
        <v>0</v>
      </c>
      <c r="M26" s="16">
        <v>110000</v>
      </c>
      <c r="N26" s="9"/>
      <c r="O26" s="9" t="str">
        <f>VLOOKUP(A:A,[1]tab.usn!A:N,13,FALSE)</f>
        <v>služba je zafinancována z jiných zdrojů</v>
      </c>
    </row>
    <row r="27" spans="1:15" ht="39.950000000000003" customHeight="1" outlineLevel="2" x14ac:dyDescent="0.25">
      <c r="A27" s="23">
        <v>8168193</v>
      </c>
      <c r="B27" s="11" t="s">
        <v>507</v>
      </c>
      <c r="C27" s="8" t="s">
        <v>41</v>
      </c>
      <c r="D27" s="8" t="s">
        <v>60</v>
      </c>
      <c r="E27" s="8" t="s">
        <v>61</v>
      </c>
      <c r="F27" s="24" t="s">
        <v>22</v>
      </c>
      <c r="G27" s="25">
        <v>15</v>
      </c>
      <c r="H27" s="16">
        <v>421002</v>
      </c>
      <c r="I27" s="16">
        <v>3543030</v>
      </c>
      <c r="J27" s="16">
        <v>680000</v>
      </c>
      <c r="K27" s="16">
        <v>997000</v>
      </c>
      <c r="L27" s="16">
        <v>747000</v>
      </c>
      <c r="M27" s="16">
        <v>1427000</v>
      </c>
      <c r="N27" s="9"/>
      <c r="O27" s="9"/>
    </row>
    <row r="28" spans="1:15" ht="39.950000000000003" customHeight="1" outlineLevel="2" x14ac:dyDescent="0.25">
      <c r="A28" s="23">
        <v>3557945</v>
      </c>
      <c r="B28" s="11" t="s">
        <v>507</v>
      </c>
      <c r="C28" s="30" t="s">
        <v>41</v>
      </c>
      <c r="D28" s="8" t="s">
        <v>23</v>
      </c>
      <c r="E28" s="8" t="s">
        <v>62</v>
      </c>
      <c r="F28" s="24" t="s">
        <v>25</v>
      </c>
      <c r="G28" s="32">
        <v>2.73</v>
      </c>
      <c r="H28" s="16">
        <v>522690</v>
      </c>
      <c r="I28" s="16">
        <v>1426943.7</v>
      </c>
      <c r="J28" s="16">
        <v>438000</v>
      </c>
      <c r="K28" s="16">
        <v>255000</v>
      </c>
      <c r="L28" s="16">
        <v>191000</v>
      </c>
      <c r="M28" s="16">
        <v>629000</v>
      </c>
      <c r="N28" s="9"/>
      <c r="O28" s="9"/>
    </row>
    <row r="29" spans="1:15" ht="39.950000000000003" customHeight="1" outlineLevel="1" x14ac:dyDescent="0.25">
      <c r="A29" s="26"/>
      <c r="B29" s="17"/>
      <c r="C29" s="33" t="s">
        <v>63</v>
      </c>
      <c r="D29" s="28"/>
      <c r="E29" s="28"/>
      <c r="F29" s="26"/>
      <c r="G29" s="34"/>
      <c r="H29" s="22"/>
      <c r="I29" s="22"/>
      <c r="J29" s="22">
        <f>SUBTOTAL(9,J15:J28)</f>
        <v>4779000</v>
      </c>
      <c r="K29" s="22"/>
      <c r="L29" s="22">
        <f>SUBTOTAL(9,L15:L28)</f>
        <v>3281000</v>
      </c>
      <c r="M29" s="22">
        <f>SUBTOTAL(9,M15:M28)</f>
        <v>8060000</v>
      </c>
      <c r="N29" s="9"/>
      <c r="O29" s="9"/>
    </row>
    <row r="30" spans="1:15" ht="39.950000000000003" customHeight="1" outlineLevel="2" x14ac:dyDescent="0.25">
      <c r="A30" s="23">
        <v>2134037</v>
      </c>
      <c r="B30" s="11" t="s">
        <v>508</v>
      </c>
      <c r="C30" s="8" t="s">
        <v>483</v>
      </c>
      <c r="D30" s="8" t="s">
        <v>56</v>
      </c>
      <c r="E30" s="8" t="s">
        <v>64</v>
      </c>
      <c r="F30" s="24" t="s">
        <v>25</v>
      </c>
      <c r="G30" s="25">
        <v>8.3000000000000007</v>
      </c>
      <c r="H30" s="16">
        <v>618735</v>
      </c>
      <c r="I30" s="16">
        <v>5135500.5</v>
      </c>
      <c r="J30" s="16">
        <v>0</v>
      </c>
      <c r="K30" s="16">
        <v>1690180</v>
      </c>
      <c r="L30" s="16">
        <v>0</v>
      </c>
      <c r="M30" s="16">
        <v>0</v>
      </c>
      <c r="N30" s="9"/>
      <c r="O30" s="9" t="str">
        <f>VLOOKUP(A:A,[1]tab.usn!A:N,13,FALSE)</f>
        <v>služba je zafinancována z jiných zdrojů</v>
      </c>
    </row>
    <row r="31" spans="1:15" ht="39.950000000000003" customHeight="1" outlineLevel="2" x14ac:dyDescent="0.25">
      <c r="A31" s="23">
        <v>3534205</v>
      </c>
      <c r="B31" s="11" t="s">
        <v>508</v>
      </c>
      <c r="C31" s="8" t="s">
        <v>483</v>
      </c>
      <c r="D31" s="8" t="s">
        <v>49</v>
      </c>
      <c r="E31" s="8" t="s">
        <v>65</v>
      </c>
      <c r="F31" s="24" t="s">
        <v>22</v>
      </c>
      <c r="G31" s="25">
        <v>56</v>
      </c>
      <c r="H31" s="16">
        <v>86070</v>
      </c>
      <c r="I31" s="16">
        <v>4819920</v>
      </c>
      <c r="J31" s="16">
        <v>849000</v>
      </c>
      <c r="K31" s="16">
        <v>905893</v>
      </c>
      <c r="L31" s="16">
        <v>679000</v>
      </c>
      <c r="M31" s="16">
        <v>1528000</v>
      </c>
      <c r="N31" s="9"/>
      <c r="O31" s="9"/>
    </row>
    <row r="32" spans="1:15" ht="39.950000000000003" customHeight="1" outlineLevel="2" x14ac:dyDescent="0.25">
      <c r="A32" s="23">
        <v>4165916</v>
      </c>
      <c r="B32" s="11" t="s">
        <v>508</v>
      </c>
      <c r="C32" s="8" t="s">
        <v>483</v>
      </c>
      <c r="D32" s="8" t="s">
        <v>26</v>
      </c>
      <c r="E32" s="8" t="s">
        <v>66</v>
      </c>
      <c r="F32" s="24" t="s">
        <v>22</v>
      </c>
      <c r="G32" s="25">
        <v>108</v>
      </c>
      <c r="H32" s="16">
        <v>107616</v>
      </c>
      <c r="I32" s="16">
        <v>11622528</v>
      </c>
      <c r="J32" s="16">
        <v>0</v>
      </c>
      <c r="K32" s="16">
        <v>952571</v>
      </c>
      <c r="L32" s="16">
        <v>0</v>
      </c>
      <c r="M32" s="16">
        <v>0</v>
      </c>
      <c r="N32" s="9"/>
      <c r="O32" s="9" t="str">
        <f>VLOOKUP(A:A,[1]tab.usn!A:N,13,FALSE)</f>
        <v>služba je zafinancována z jiných zdrojů</v>
      </c>
    </row>
    <row r="33" spans="1:15" ht="39.950000000000003" customHeight="1" outlineLevel="1" x14ac:dyDescent="0.25">
      <c r="A33" s="26"/>
      <c r="B33" s="17"/>
      <c r="C33" s="27" t="s">
        <v>484</v>
      </c>
      <c r="D33" s="28"/>
      <c r="E33" s="28"/>
      <c r="F33" s="26"/>
      <c r="G33" s="29"/>
      <c r="H33" s="22"/>
      <c r="I33" s="22"/>
      <c r="J33" s="22">
        <f>SUBTOTAL(9,J30:J32)</f>
        <v>849000</v>
      </c>
      <c r="K33" s="22"/>
      <c r="L33" s="22">
        <f>SUBTOTAL(9,L30:L32)</f>
        <v>679000</v>
      </c>
      <c r="M33" s="22">
        <f>SUBTOTAL(9,M30:M32)</f>
        <v>1528000</v>
      </c>
      <c r="N33" s="9"/>
      <c r="O33" s="9"/>
    </row>
    <row r="34" spans="1:15" ht="39.950000000000003" customHeight="1" outlineLevel="2" x14ac:dyDescent="0.25">
      <c r="A34" s="23">
        <v>8483647</v>
      </c>
      <c r="B34" s="11" t="s">
        <v>509</v>
      </c>
      <c r="C34" s="8" t="s">
        <v>67</v>
      </c>
      <c r="D34" s="8" t="s">
        <v>15</v>
      </c>
      <c r="E34" s="8" t="s">
        <v>15</v>
      </c>
      <c r="F34" s="24" t="s">
        <v>17</v>
      </c>
      <c r="G34" s="25">
        <v>35000</v>
      </c>
      <c r="H34" s="16">
        <v>399</v>
      </c>
      <c r="I34" s="16">
        <v>10815000</v>
      </c>
      <c r="J34" s="16">
        <v>2200000</v>
      </c>
      <c r="K34" s="16">
        <v>1910000</v>
      </c>
      <c r="L34" s="16">
        <v>1432000</v>
      </c>
      <c r="M34" s="16">
        <v>3632000</v>
      </c>
      <c r="N34" s="9"/>
      <c r="O34" s="9"/>
    </row>
    <row r="35" spans="1:15" ht="39.950000000000003" customHeight="1" outlineLevel="2" x14ac:dyDescent="0.25">
      <c r="A35" s="23">
        <v>8759757</v>
      </c>
      <c r="B35" s="11" t="s">
        <v>509</v>
      </c>
      <c r="C35" s="8" t="s">
        <v>67</v>
      </c>
      <c r="D35" s="8" t="s">
        <v>46</v>
      </c>
      <c r="E35" s="8" t="s">
        <v>68</v>
      </c>
      <c r="F35" s="24" t="s">
        <v>25</v>
      </c>
      <c r="G35" s="25">
        <v>8.1999999999999993</v>
      </c>
      <c r="H35" s="16">
        <v>521550</v>
      </c>
      <c r="I35" s="16">
        <v>4276710</v>
      </c>
      <c r="J35" s="16">
        <v>721000</v>
      </c>
      <c r="K35" s="16">
        <v>590000</v>
      </c>
      <c r="L35" s="16">
        <v>442000</v>
      </c>
      <c r="M35" s="16">
        <v>1163000</v>
      </c>
      <c r="N35" s="9"/>
      <c r="O35" s="9"/>
    </row>
    <row r="36" spans="1:15" ht="39.950000000000003" customHeight="1" outlineLevel="1" x14ac:dyDescent="0.25">
      <c r="A36" s="26"/>
      <c r="B36" s="17"/>
      <c r="C36" s="27" t="s">
        <v>69</v>
      </c>
      <c r="D36" s="28"/>
      <c r="E36" s="28"/>
      <c r="F36" s="26"/>
      <c r="G36" s="29"/>
      <c r="H36" s="22"/>
      <c r="I36" s="22"/>
      <c r="J36" s="22">
        <f>SUBTOTAL(9,J34:J35)</f>
        <v>2921000</v>
      </c>
      <c r="K36" s="22"/>
      <c r="L36" s="22">
        <f>SUBTOTAL(9,L34:L35)</f>
        <v>1874000</v>
      </c>
      <c r="M36" s="22">
        <f>SUBTOTAL(9,M34:M35)</f>
        <v>4795000</v>
      </c>
      <c r="N36" s="9"/>
      <c r="O36" s="9"/>
    </row>
    <row r="37" spans="1:15" ht="39.950000000000003" customHeight="1" outlineLevel="2" x14ac:dyDescent="0.25">
      <c r="A37" s="23">
        <v>2701185</v>
      </c>
      <c r="B37" s="11" t="s">
        <v>510</v>
      </c>
      <c r="C37" s="8" t="s">
        <v>70</v>
      </c>
      <c r="D37" s="8" t="s">
        <v>46</v>
      </c>
      <c r="E37" s="8" t="s">
        <v>71</v>
      </c>
      <c r="F37" s="24" t="s">
        <v>25</v>
      </c>
      <c r="G37" s="25">
        <v>1.87</v>
      </c>
      <c r="H37" s="16">
        <v>521550</v>
      </c>
      <c r="I37" s="16">
        <v>975298.5</v>
      </c>
      <c r="J37" s="16">
        <v>284000</v>
      </c>
      <c r="K37" s="16">
        <v>171853</v>
      </c>
      <c r="L37" s="16">
        <v>0</v>
      </c>
      <c r="M37" s="16">
        <v>284000</v>
      </c>
      <c r="N37" s="9"/>
      <c r="O37" s="9" t="str">
        <f>VLOOKUP(A:A,[1]tab.usn!A:N,13,FALSE)</f>
        <v>služba je zafinancována z jiných zdrojů</v>
      </c>
    </row>
    <row r="38" spans="1:15" ht="39.950000000000003" customHeight="1" outlineLevel="2" x14ac:dyDescent="0.25">
      <c r="A38" s="23">
        <v>4882420</v>
      </c>
      <c r="B38" s="11" t="s">
        <v>510</v>
      </c>
      <c r="C38" s="8" t="s">
        <v>70</v>
      </c>
      <c r="D38" s="8" t="s">
        <v>46</v>
      </c>
      <c r="E38" s="8" t="s">
        <v>72</v>
      </c>
      <c r="F38" s="24" t="s">
        <v>25</v>
      </c>
      <c r="G38" s="32">
        <v>1.3</v>
      </c>
      <c r="H38" s="16">
        <v>521550</v>
      </c>
      <c r="I38" s="16">
        <v>678015</v>
      </c>
      <c r="J38" s="16">
        <v>161000</v>
      </c>
      <c r="K38" s="16">
        <v>208258</v>
      </c>
      <c r="L38" s="16">
        <v>0</v>
      </c>
      <c r="M38" s="16">
        <v>161000</v>
      </c>
      <c r="N38" s="9"/>
      <c r="O38" s="9" t="str">
        <f>VLOOKUP(A:A,[1]tab.usn!A:N,13,FALSE)</f>
        <v>služba je zafinancována z jiných zdrojů</v>
      </c>
    </row>
    <row r="39" spans="1:15" ht="39.950000000000003" customHeight="1" outlineLevel="2" x14ac:dyDescent="0.25">
      <c r="A39" s="23">
        <v>5177448</v>
      </c>
      <c r="B39" s="11" t="s">
        <v>510</v>
      </c>
      <c r="C39" s="8" t="s">
        <v>70</v>
      </c>
      <c r="D39" s="8" t="s">
        <v>46</v>
      </c>
      <c r="E39" s="8" t="s">
        <v>73</v>
      </c>
      <c r="F39" s="24" t="s">
        <v>22</v>
      </c>
      <c r="G39" s="32">
        <v>15</v>
      </c>
      <c r="H39" s="35">
        <v>374028.3</v>
      </c>
      <c r="I39" s="16">
        <v>5610424.5</v>
      </c>
      <c r="J39" s="16">
        <v>832000</v>
      </c>
      <c r="K39" s="16">
        <v>301102</v>
      </c>
      <c r="L39" s="16">
        <v>225000</v>
      </c>
      <c r="M39" s="16">
        <v>1057000</v>
      </c>
      <c r="N39" s="9"/>
      <c r="O39" s="9"/>
    </row>
    <row r="40" spans="1:15" ht="39.950000000000003" customHeight="1" outlineLevel="1" x14ac:dyDescent="0.25">
      <c r="A40" s="26"/>
      <c r="B40" s="17"/>
      <c r="C40" s="27" t="s">
        <v>74</v>
      </c>
      <c r="D40" s="28"/>
      <c r="E40" s="28"/>
      <c r="F40" s="26"/>
      <c r="G40" s="34"/>
      <c r="H40" s="36"/>
      <c r="I40" s="22"/>
      <c r="J40" s="22">
        <f>SUBTOTAL(9,J37:J39)</f>
        <v>1277000</v>
      </c>
      <c r="K40" s="22"/>
      <c r="L40" s="22">
        <f>SUBTOTAL(9,L37:L39)</f>
        <v>225000</v>
      </c>
      <c r="M40" s="22">
        <f>SUBTOTAL(9,M37:M39)</f>
        <v>1502000</v>
      </c>
      <c r="N40" s="9"/>
      <c r="O40" s="9"/>
    </row>
    <row r="41" spans="1:15" ht="39.950000000000003" customHeight="1" outlineLevel="2" x14ac:dyDescent="0.25">
      <c r="A41" s="23">
        <v>4970864</v>
      </c>
      <c r="B41" s="11" t="s">
        <v>511</v>
      </c>
      <c r="C41" s="8" t="s">
        <v>75</v>
      </c>
      <c r="D41" s="8" t="s">
        <v>76</v>
      </c>
      <c r="E41" s="8" t="s">
        <v>77</v>
      </c>
      <c r="F41" s="24" t="s">
        <v>22</v>
      </c>
      <c r="G41" s="25">
        <v>57</v>
      </c>
      <c r="H41" s="16">
        <v>342000</v>
      </c>
      <c r="I41" s="16">
        <v>16758000</v>
      </c>
      <c r="J41" s="16">
        <v>578000</v>
      </c>
      <c r="K41" s="16">
        <v>118000</v>
      </c>
      <c r="L41" s="16">
        <v>88000</v>
      </c>
      <c r="M41" s="16">
        <v>666000</v>
      </c>
      <c r="N41" s="9"/>
      <c r="O41" s="9"/>
    </row>
    <row r="42" spans="1:15" ht="39.950000000000003" customHeight="1" outlineLevel="2" x14ac:dyDescent="0.25">
      <c r="A42" s="23">
        <v>6417961</v>
      </c>
      <c r="B42" s="11" t="s">
        <v>511</v>
      </c>
      <c r="C42" s="8" t="s">
        <v>75</v>
      </c>
      <c r="D42" s="8" t="s">
        <v>78</v>
      </c>
      <c r="E42" s="8" t="s">
        <v>79</v>
      </c>
      <c r="F42" s="24" t="s">
        <v>25</v>
      </c>
      <c r="G42" s="25">
        <v>3.7</v>
      </c>
      <c r="H42" s="16">
        <v>506616</v>
      </c>
      <c r="I42" s="16">
        <v>1742336.3428571429</v>
      </c>
      <c r="J42" s="16">
        <v>234000</v>
      </c>
      <c r="K42" s="16">
        <v>330000</v>
      </c>
      <c r="L42" s="16">
        <v>0</v>
      </c>
      <c r="M42" s="16">
        <v>234000</v>
      </c>
      <c r="N42" s="9"/>
      <c r="O42" s="9" t="str">
        <f>VLOOKUP(A:A,[1]tab.usn!A:N,13,FALSE)</f>
        <v>služba je zafinancována z jiných zdrojů</v>
      </c>
    </row>
    <row r="43" spans="1:15" ht="39.950000000000003" customHeight="1" outlineLevel="2" x14ac:dyDescent="0.25">
      <c r="A43" s="23">
        <v>8396961</v>
      </c>
      <c r="B43" s="11" t="s">
        <v>511</v>
      </c>
      <c r="C43" s="8" t="s">
        <v>75</v>
      </c>
      <c r="D43" s="8" t="s">
        <v>46</v>
      </c>
      <c r="E43" s="8" t="s">
        <v>80</v>
      </c>
      <c r="F43" s="24" t="s">
        <v>25</v>
      </c>
      <c r="G43" s="25">
        <v>7.4</v>
      </c>
      <c r="H43" s="16">
        <v>573705</v>
      </c>
      <c r="I43" s="16">
        <v>4245417</v>
      </c>
      <c r="J43" s="16">
        <v>547000</v>
      </c>
      <c r="K43" s="16">
        <v>855000</v>
      </c>
      <c r="L43" s="16">
        <v>0</v>
      </c>
      <c r="M43" s="16">
        <v>547000</v>
      </c>
      <c r="N43" s="9"/>
      <c r="O43" s="9" t="str">
        <f>VLOOKUP(A:A,[1]tab.usn!A:N,13,FALSE)</f>
        <v>služba je zafinancována z jiných zdrojů</v>
      </c>
    </row>
    <row r="44" spans="1:15" ht="39.950000000000003" customHeight="1" outlineLevel="1" x14ac:dyDescent="0.25">
      <c r="A44" s="26"/>
      <c r="B44" s="17"/>
      <c r="C44" s="27" t="s">
        <v>81</v>
      </c>
      <c r="D44" s="28"/>
      <c r="E44" s="28"/>
      <c r="F44" s="26"/>
      <c r="G44" s="29"/>
      <c r="H44" s="22"/>
      <c r="I44" s="22"/>
      <c r="J44" s="22">
        <f>SUBTOTAL(9,J41:J43)</f>
        <v>1359000</v>
      </c>
      <c r="K44" s="22"/>
      <c r="L44" s="22">
        <f>SUBTOTAL(9,L41:L43)</f>
        <v>88000</v>
      </c>
      <c r="M44" s="22">
        <f>SUBTOTAL(9,M41:M43)</f>
        <v>1447000</v>
      </c>
      <c r="N44" s="9"/>
      <c r="O44" s="9"/>
    </row>
    <row r="45" spans="1:15" ht="39.950000000000003" customHeight="1" outlineLevel="2" x14ac:dyDescent="0.25">
      <c r="A45" s="23">
        <v>1219689</v>
      </c>
      <c r="B45" s="11" t="s">
        <v>512</v>
      </c>
      <c r="C45" s="8" t="s">
        <v>82</v>
      </c>
      <c r="D45" s="8" t="s">
        <v>51</v>
      </c>
      <c r="E45" s="8" t="s">
        <v>83</v>
      </c>
      <c r="F45" s="24" t="s">
        <v>22</v>
      </c>
      <c r="G45" s="25">
        <v>25</v>
      </c>
      <c r="H45" s="16">
        <v>473556</v>
      </c>
      <c r="I45" s="16">
        <v>7506900</v>
      </c>
      <c r="J45" s="16">
        <v>500000</v>
      </c>
      <c r="K45" s="16">
        <v>500000</v>
      </c>
      <c r="L45" s="16">
        <v>375000</v>
      </c>
      <c r="M45" s="16">
        <v>875000</v>
      </c>
      <c r="N45" s="9"/>
      <c r="O45" s="9"/>
    </row>
    <row r="46" spans="1:15" ht="39.950000000000003" customHeight="1" outlineLevel="2" x14ac:dyDescent="0.25">
      <c r="A46" s="23">
        <v>4668716</v>
      </c>
      <c r="B46" s="11" t="s">
        <v>512</v>
      </c>
      <c r="C46" s="8" t="s">
        <v>82</v>
      </c>
      <c r="D46" s="8" t="s">
        <v>60</v>
      </c>
      <c r="E46" s="8" t="s">
        <v>83</v>
      </c>
      <c r="F46" s="24" t="s">
        <v>22</v>
      </c>
      <c r="G46" s="25">
        <v>20</v>
      </c>
      <c r="H46" s="16">
        <v>421002</v>
      </c>
      <c r="I46" s="16">
        <v>4940040</v>
      </c>
      <c r="J46" s="16">
        <v>500000</v>
      </c>
      <c r="K46" s="16">
        <v>500000</v>
      </c>
      <c r="L46" s="16">
        <v>375000</v>
      </c>
      <c r="M46" s="16">
        <v>875000</v>
      </c>
      <c r="N46" s="9"/>
      <c r="O46" s="9"/>
    </row>
    <row r="47" spans="1:15" ht="39.950000000000003" customHeight="1" outlineLevel="1" x14ac:dyDescent="0.25">
      <c r="A47" s="26"/>
      <c r="B47" s="17"/>
      <c r="C47" s="27" t="s">
        <v>84</v>
      </c>
      <c r="D47" s="28"/>
      <c r="E47" s="28"/>
      <c r="F47" s="26"/>
      <c r="G47" s="29"/>
      <c r="H47" s="22"/>
      <c r="I47" s="22"/>
      <c r="J47" s="22">
        <f>SUBTOTAL(9,J45:J46)</f>
        <v>1000000</v>
      </c>
      <c r="K47" s="22"/>
      <c r="L47" s="22">
        <f>SUBTOTAL(9,L45:L46)</f>
        <v>750000</v>
      </c>
      <c r="M47" s="22">
        <f>SUBTOTAL(9,M45:M46)</f>
        <v>1750000</v>
      </c>
      <c r="N47" s="9"/>
      <c r="O47" s="9"/>
    </row>
    <row r="48" spans="1:15" ht="39.950000000000003" customHeight="1" outlineLevel="2" x14ac:dyDescent="0.25">
      <c r="A48" s="23">
        <v>5293808</v>
      </c>
      <c r="B48" s="11" t="s">
        <v>513</v>
      </c>
      <c r="C48" s="8" t="s">
        <v>85</v>
      </c>
      <c r="D48" s="8" t="s">
        <v>46</v>
      </c>
      <c r="E48" s="8" t="s">
        <v>86</v>
      </c>
      <c r="F48" s="24" t="s">
        <v>25</v>
      </c>
      <c r="G48" s="25">
        <v>3.4</v>
      </c>
      <c r="H48" s="16">
        <v>521550</v>
      </c>
      <c r="I48" s="16">
        <v>1773270</v>
      </c>
      <c r="J48" s="16">
        <v>300000</v>
      </c>
      <c r="K48" s="16">
        <v>100000</v>
      </c>
      <c r="L48" s="16">
        <v>75000</v>
      </c>
      <c r="M48" s="16">
        <v>375000</v>
      </c>
      <c r="N48" s="9"/>
      <c r="O48" s="9"/>
    </row>
    <row r="49" spans="1:15" ht="39.950000000000003" customHeight="1" outlineLevel="2" x14ac:dyDescent="0.25">
      <c r="A49" s="23">
        <v>9283831</v>
      </c>
      <c r="B49" s="11" t="s">
        <v>513</v>
      </c>
      <c r="C49" s="8" t="s">
        <v>85</v>
      </c>
      <c r="D49" s="8" t="s">
        <v>87</v>
      </c>
      <c r="E49" s="8" t="s">
        <v>88</v>
      </c>
      <c r="F49" s="24" t="s">
        <v>25</v>
      </c>
      <c r="G49" s="25">
        <v>4</v>
      </c>
      <c r="H49" s="16">
        <v>491112</v>
      </c>
      <c r="I49" s="16">
        <v>1964448</v>
      </c>
      <c r="J49" s="16">
        <v>250000</v>
      </c>
      <c r="K49" s="16">
        <v>130000</v>
      </c>
      <c r="L49" s="16">
        <v>97000</v>
      </c>
      <c r="M49" s="16">
        <v>347000</v>
      </c>
      <c r="N49" s="9"/>
      <c r="O49" s="9"/>
    </row>
    <row r="50" spans="1:15" ht="39.950000000000003" customHeight="1" outlineLevel="1" x14ac:dyDescent="0.25">
      <c r="A50" s="26"/>
      <c r="B50" s="17"/>
      <c r="C50" s="27" t="s">
        <v>89</v>
      </c>
      <c r="D50" s="28"/>
      <c r="E50" s="28"/>
      <c r="F50" s="26"/>
      <c r="G50" s="29"/>
      <c r="H50" s="22"/>
      <c r="I50" s="22"/>
      <c r="J50" s="22">
        <f>SUBTOTAL(9,J48:J49)</f>
        <v>550000</v>
      </c>
      <c r="K50" s="22"/>
      <c r="L50" s="22">
        <f>SUBTOTAL(9,L48:L49)</f>
        <v>172000</v>
      </c>
      <c r="M50" s="22">
        <f>SUBTOTAL(9,M48:M49)</f>
        <v>722000</v>
      </c>
      <c r="N50" s="9"/>
      <c r="O50" s="9"/>
    </row>
    <row r="51" spans="1:15" ht="39.950000000000003" customHeight="1" outlineLevel="2" x14ac:dyDescent="0.25">
      <c r="A51" s="23">
        <v>6931029</v>
      </c>
      <c r="B51" s="11" t="s">
        <v>514</v>
      </c>
      <c r="C51" s="8" t="s">
        <v>91</v>
      </c>
      <c r="D51" s="8" t="s">
        <v>46</v>
      </c>
      <c r="E51" s="8" t="s">
        <v>90</v>
      </c>
      <c r="F51" s="24" t="s">
        <v>25</v>
      </c>
      <c r="G51" s="25">
        <v>2.5</v>
      </c>
      <c r="H51" s="16">
        <v>521550</v>
      </c>
      <c r="I51" s="16">
        <v>1303875</v>
      </c>
      <c r="J51" s="16">
        <v>380000</v>
      </c>
      <c r="K51" s="16">
        <v>174400</v>
      </c>
      <c r="L51" s="16">
        <v>0</v>
      </c>
      <c r="M51" s="16">
        <v>380000</v>
      </c>
      <c r="N51" s="9"/>
      <c r="O51" s="9" t="str">
        <f>VLOOKUP(A:A,[1]tab.usn!A:N,13,FALSE)</f>
        <v>služba je zafinancována z jiných zdrojů</v>
      </c>
    </row>
    <row r="52" spans="1:15" ht="39.950000000000003" customHeight="1" outlineLevel="1" x14ac:dyDescent="0.25">
      <c r="A52" s="26"/>
      <c r="B52" s="17"/>
      <c r="C52" s="27" t="s">
        <v>93</v>
      </c>
      <c r="D52" s="28"/>
      <c r="E52" s="28"/>
      <c r="F52" s="26"/>
      <c r="G52" s="29"/>
      <c r="H52" s="22"/>
      <c r="I52" s="22"/>
      <c r="J52" s="22">
        <f>SUBTOTAL(9,J51:J51)</f>
        <v>380000</v>
      </c>
      <c r="K52" s="22"/>
      <c r="L52" s="22">
        <f>SUBTOTAL(9,L51:L51)</f>
        <v>0</v>
      </c>
      <c r="M52" s="22">
        <f>SUBTOTAL(9,M51:M51)</f>
        <v>380000</v>
      </c>
      <c r="N52" s="9"/>
      <c r="O52" s="9"/>
    </row>
    <row r="53" spans="1:15" ht="39.950000000000003" customHeight="1" outlineLevel="2" x14ac:dyDescent="0.25">
      <c r="A53" s="23">
        <v>3364695</v>
      </c>
      <c r="B53" s="11" t="s">
        <v>514</v>
      </c>
      <c r="C53" s="30" t="s">
        <v>91</v>
      </c>
      <c r="D53" s="8" t="s">
        <v>23</v>
      </c>
      <c r="E53" s="8" t="s">
        <v>92</v>
      </c>
      <c r="F53" s="24" t="s">
        <v>25</v>
      </c>
      <c r="G53" s="32">
        <v>5.5</v>
      </c>
      <c r="H53" s="16">
        <v>522690</v>
      </c>
      <c r="I53" s="16">
        <v>2874795</v>
      </c>
      <c r="J53" s="16">
        <v>882000</v>
      </c>
      <c r="K53" s="16">
        <v>111000</v>
      </c>
      <c r="L53" s="16">
        <v>83000</v>
      </c>
      <c r="M53" s="16">
        <v>965000</v>
      </c>
      <c r="N53" s="9"/>
      <c r="O53" s="9"/>
    </row>
    <row r="54" spans="1:15" ht="39.950000000000003" customHeight="1" outlineLevel="1" x14ac:dyDescent="0.25">
      <c r="A54" s="26"/>
      <c r="B54" s="17"/>
      <c r="C54" s="33" t="s">
        <v>93</v>
      </c>
      <c r="D54" s="28"/>
      <c r="E54" s="28"/>
      <c r="F54" s="26"/>
      <c r="G54" s="34"/>
      <c r="H54" s="22"/>
      <c r="I54" s="22"/>
      <c r="J54" s="22">
        <f>SUBTOTAL(9,J53:J53)</f>
        <v>882000</v>
      </c>
      <c r="K54" s="22"/>
      <c r="L54" s="22">
        <f>SUBTOTAL(9,L53:L53)</f>
        <v>83000</v>
      </c>
      <c r="M54" s="22">
        <f>SUBTOTAL(9,M53:M53)</f>
        <v>965000</v>
      </c>
      <c r="N54" s="9"/>
      <c r="O54" s="9"/>
    </row>
    <row r="55" spans="1:15" ht="39.950000000000003" customHeight="1" outlineLevel="2" x14ac:dyDescent="0.25">
      <c r="A55" s="23">
        <v>6894360</v>
      </c>
      <c r="B55" s="11" t="s">
        <v>515</v>
      </c>
      <c r="C55" s="8" t="s">
        <v>94</v>
      </c>
      <c r="D55" s="8" t="s">
        <v>95</v>
      </c>
      <c r="E55" s="8" t="s">
        <v>96</v>
      </c>
      <c r="F55" s="24" t="s">
        <v>25</v>
      </c>
      <c r="G55" s="25">
        <v>2.9</v>
      </c>
      <c r="H55" s="16">
        <v>516192</v>
      </c>
      <c r="I55" s="16">
        <v>1496956.8</v>
      </c>
      <c r="J55" s="16">
        <v>300000</v>
      </c>
      <c r="K55" s="16">
        <v>272500</v>
      </c>
      <c r="L55" s="16">
        <v>93000</v>
      </c>
      <c r="M55" s="16">
        <v>393000</v>
      </c>
      <c r="N55" s="9"/>
      <c r="O55" s="9"/>
    </row>
    <row r="56" spans="1:15" ht="39.950000000000003" customHeight="1" outlineLevel="2" x14ac:dyDescent="0.25">
      <c r="A56" s="23">
        <v>7370397</v>
      </c>
      <c r="B56" s="11" t="s">
        <v>515</v>
      </c>
      <c r="C56" s="8" t="s">
        <v>94</v>
      </c>
      <c r="D56" s="8" t="s">
        <v>34</v>
      </c>
      <c r="E56" s="8" t="s">
        <v>97</v>
      </c>
      <c r="F56" s="24" t="s">
        <v>25</v>
      </c>
      <c r="G56" s="25">
        <v>2.95</v>
      </c>
      <c r="H56" s="16">
        <v>513570</v>
      </c>
      <c r="I56" s="16">
        <v>1515031.5</v>
      </c>
      <c r="J56" s="16">
        <v>130000</v>
      </c>
      <c r="K56" s="16">
        <v>317550</v>
      </c>
      <c r="L56" s="16">
        <v>161000</v>
      </c>
      <c r="M56" s="16">
        <v>291000</v>
      </c>
      <c r="N56" s="9"/>
      <c r="O56" s="9"/>
    </row>
    <row r="57" spans="1:15" ht="39.950000000000003" customHeight="1" outlineLevel="1" x14ac:dyDescent="0.25">
      <c r="A57" s="26"/>
      <c r="B57" s="17"/>
      <c r="C57" s="27" t="s">
        <v>98</v>
      </c>
      <c r="D57" s="28"/>
      <c r="E57" s="28"/>
      <c r="F57" s="26"/>
      <c r="G57" s="29"/>
      <c r="H57" s="22"/>
      <c r="I57" s="22"/>
      <c r="J57" s="22">
        <f>SUBTOTAL(9,J55:J56)</f>
        <v>430000</v>
      </c>
      <c r="K57" s="22"/>
      <c r="L57" s="22">
        <f>SUBTOTAL(9,L55:L56)</f>
        <v>254000</v>
      </c>
      <c r="M57" s="22">
        <f>SUBTOTAL(9,M55:M56)</f>
        <v>684000</v>
      </c>
      <c r="N57" s="9"/>
      <c r="O57" s="9"/>
    </row>
    <row r="58" spans="1:15" ht="39.950000000000003" customHeight="1" outlineLevel="2" x14ac:dyDescent="0.25">
      <c r="A58" s="23">
        <v>1072525</v>
      </c>
      <c r="B58" s="11" t="s">
        <v>516</v>
      </c>
      <c r="C58" s="37" t="s">
        <v>99</v>
      </c>
      <c r="D58" s="8" t="s">
        <v>23</v>
      </c>
      <c r="E58" s="8" t="s">
        <v>100</v>
      </c>
      <c r="F58" s="24" t="s">
        <v>25</v>
      </c>
      <c r="G58" s="25">
        <v>2.4</v>
      </c>
      <c r="H58" s="16">
        <v>522690</v>
      </c>
      <c r="I58" s="16">
        <v>1254456</v>
      </c>
      <c r="J58" s="16">
        <v>231000</v>
      </c>
      <c r="K58" s="16">
        <v>57000</v>
      </c>
      <c r="L58" s="16">
        <v>42000</v>
      </c>
      <c r="M58" s="16">
        <v>273000</v>
      </c>
      <c r="N58" s="9" t="str">
        <f>VLOOKUP(A:A,[1]tab.usn!A:M,12,FALSE)</f>
        <v>Městská část Praha 17</v>
      </c>
      <c r="O58" s="9"/>
    </row>
    <row r="59" spans="1:15" ht="39.950000000000003" customHeight="1" outlineLevel="2" x14ac:dyDescent="0.25">
      <c r="A59" s="23">
        <v>1305157</v>
      </c>
      <c r="B59" s="11" t="s">
        <v>516</v>
      </c>
      <c r="C59" s="37" t="s">
        <v>99</v>
      </c>
      <c r="D59" s="8" t="s">
        <v>23</v>
      </c>
      <c r="E59" s="8" t="s">
        <v>23</v>
      </c>
      <c r="F59" s="24" t="s">
        <v>25</v>
      </c>
      <c r="G59" s="25">
        <v>2.4</v>
      </c>
      <c r="H59" s="16">
        <v>522690</v>
      </c>
      <c r="I59" s="16">
        <v>1254456</v>
      </c>
      <c r="J59" s="16">
        <v>100000</v>
      </c>
      <c r="K59" s="16">
        <v>49000</v>
      </c>
      <c r="L59" s="16">
        <v>36000</v>
      </c>
      <c r="M59" s="16">
        <v>136000</v>
      </c>
      <c r="N59" s="9" t="str">
        <f>VLOOKUP(A:A,[1]tab.usn!A:M,12,FALSE)</f>
        <v>Městská část Praha 17</v>
      </c>
      <c r="O59" s="9"/>
    </row>
    <row r="60" spans="1:15" ht="39.950000000000003" customHeight="1" outlineLevel="2" x14ac:dyDescent="0.25">
      <c r="A60" s="23">
        <v>3240405</v>
      </c>
      <c r="B60" s="11" t="s">
        <v>516</v>
      </c>
      <c r="C60" s="37" t="s">
        <v>99</v>
      </c>
      <c r="D60" s="8" t="s">
        <v>44</v>
      </c>
      <c r="E60" s="8" t="s">
        <v>45</v>
      </c>
      <c r="F60" s="24" t="s">
        <v>25</v>
      </c>
      <c r="G60" s="25">
        <v>16.2</v>
      </c>
      <c r="H60" s="16">
        <v>475608</v>
      </c>
      <c r="I60" s="16">
        <v>6924801.4488795605</v>
      </c>
      <c r="J60" s="16">
        <v>250000</v>
      </c>
      <c r="K60" s="16">
        <v>450000</v>
      </c>
      <c r="L60" s="16">
        <v>337000</v>
      </c>
      <c r="M60" s="16">
        <v>587000</v>
      </c>
      <c r="N60" s="9" t="str">
        <f>VLOOKUP(A:A,[1]tab.usn!A:M,12,FALSE)</f>
        <v>Městská část Praha 17</v>
      </c>
      <c r="O60" s="9"/>
    </row>
    <row r="61" spans="1:15" ht="39.950000000000003" customHeight="1" outlineLevel="2" x14ac:dyDescent="0.25">
      <c r="A61" s="23">
        <v>4549974</v>
      </c>
      <c r="B61" s="11" t="s">
        <v>516</v>
      </c>
      <c r="C61" s="37" t="s">
        <v>99</v>
      </c>
      <c r="D61" s="8" t="s">
        <v>101</v>
      </c>
      <c r="E61" s="8" t="s">
        <v>102</v>
      </c>
      <c r="F61" s="24" t="s">
        <v>25</v>
      </c>
      <c r="G61" s="25">
        <v>3.2</v>
      </c>
      <c r="H61" s="16">
        <v>528504</v>
      </c>
      <c r="I61" s="16">
        <v>1691212.8</v>
      </c>
      <c r="J61" s="16">
        <v>100000</v>
      </c>
      <c r="K61" s="16">
        <v>72000</v>
      </c>
      <c r="L61" s="16">
        <v>54000</v>
      </c>
      <c r="M61" s="16">
        <v>154000</v>
      </c>
      <c r="N61" s="9" t="str">
        <f>VLOOKUP(A:A,[1]tab.usn!A:M,12,FALSE)</f>
        <v>Městská část Praha 17</v>
      </c>
      <c r="O61" s="9"/>
    </row>
    <row r="62" spans="1:15" ht="39.950000000000003" customHeight="1" outlineLevel="1" x14ac:dyDescent="0.25">
      <c r="A62" s="26"/>
      <c r="B62" s="17"/>
      <c r="C62" s="38" t="s">
        <v>103</v>
      </c>
      <c r="D62" s="28"/>
      <c r="E62" s="28"/>
      <c r="F62" s="26"/>
      <c r="G62" s="29"/>
      <c r="H62" s="22"/>
      <c r="I62" s="22"/>
      <c r="J62" s="22">
        <f>SUBTOTAL(9,J58:J61)</f>
        <v>681000</v>
      </c>
      <c r="K62" s="22"/>
      <c r="L62" s="22">
        <f>SUBTOTAL(9,L58:L61)</f>
        <v>469000</v>
      </c>
      <c r="M62" s="22">
        <f>SUBTOTAL(9,M58:M61)</f>
        <v>1150000</v>
      </c>
      <c r="N62" s="9"/>
      <c r="O62" s="9"/>
    </row>
    <row r="63" spans="1:15" ht="39.950000000000003" customHeight="1" outlineLevel="2" x14ac:dyDescent="0.25">
      <c r="A63" s="23">
        <v>4726799</v>
      </c>
      <c r="B63" s="11" t="s">
        <v>517</v>
      </c>
      <c r="C63" s="37" t="s">
        <v>104</v>
      </c>
      <c r="D63" s="8" t="s">
        <v>44</v>
      </c>
      <c r="E63" s="8" t="s">
        <v>45</v>
      </c>
      <c r="F63" s="24" t="s">
        <v>25</v>
      </c>
      <c r="G63" s="32">
        <v>17.2</v>
      </c>
      <c r="H63" s="16">
        <v>475608</v>
      </c>
      <c r="I63" s="16">
        <v>7679457.5999999996</v>
      </c>
      <c r="J63" s="16">
        <v>600000</v>
      </c>
      <c r="K63" s="16">
        <v>1180000</v>
      </c>
      <c r="L63" s="16">
        <v>885000</v>
      </c>
      <c r="M63" s="16">
        <v>1485000</v>
      </c>
      <c r="N63" s="9" t="str">
        <f>VLOOKUP(A:A,[1]tab.usn!A:M,12,FALSE)</f>
        <v>Městská část Praha 15</v>
      </c>
      <c r="O63" s="9"/>
    </row>
    <row r="64" spans="1:15" ht="39.950000000000003" customHeight="1" outlineLevel="2" x14ac:dyDescent="0.25">
      <c r="A64" s="23">
        <v>7275287</v>
      </c>
      <c r="B64" s="11" t="s">
        <v>517</v>
      </c>
      <c r="C64" s="37" t="s">
        <v>104</v>
      </c>
      <c r="D64" s="8" t="s">
        <v>105</v>
      </c>
      <c r="E64" s="8" t="s">
        <v>106</v>
      </c>
      <c r="F64" s="24" t="s">
        <v>22</v>
      </c>
      <c r="G64" s="25">
        <v>8</v>
      </c>
      <c r="H64" s="16">
        <v>421002</v>
      </c>
      <c r="I64" s="16">
        <v>2408016</v>
      </c>
      <c r="J64" s="16">
        <v>100000</v>
      </c>
      <c r="K64" s="16">
        <v>155000</v>
      </c>
      <c r="L64" s="16">
        <v>0</v>
      </c>
      <c r="M64" s="16">
        <v>100000</v>
      </c>
      <c r="N64" s="9" t="str">
        <f>VLOOKUP(A:A,[1]tab.usn!A:M,12,FALSE)</f>
        <v>Městská část Praha 15</v>
      </c>
      <c r="O64" s="9" t="str">
        <f>VLOOKUP(A:A,[1]tab.usn!A:N,13,FALSE)</f>
        <v>služba je zafinancována z jiných zdrojů</v>
      </c>
    </row>
    <row r="65" spans="1:15" ht="39.950000000000003" customHeight="1" outlineLevel="2" x14ac:dyDescent="0.25">
      <c r="A65" s="23">
        <v>8568124</v>
      </c>
      <c r="B65" s="11" t="s">
        <v>517</v>
      </c>
      <c r="C65" s="37" t="s">
        <v>104</v>
      </c>
      <c r="D65" s="8" t="s">
        <v>51</v>
      </c>
      <c r="E65" s="8" t="s">
        <v>52</v>
      </c>
      <c r="F65" s="24" t="s">
        <v>22</v>
      </c>
      <c r="G65" s="25">
        <v>29</v>
      </c>
      <c r="H65" s="35">
        <v>544589.4</v>
      </c>
      <c r="I65" s="16">
        <v>10477092.600000001</v>
      </c>
      <c r="J65" s="16">
        <v>800000</v>
      </c>
      <c r="K65" s="16">
        <v>1120000</v>
      </c>
      <c r="L65" s="16">
        <v>840000</v>
      </c>
      <c r="M65" s="16">
        <v>1640000</v>
      </c>
      <c r="N65" s="9" t="str">
        <f>VLOOKUP(A:A,[1]tab.usn!A:M,12,FALSE)</f>
        <v>Městská část Praha 15</v>
      </c>
      <c r="O65" s="9"/>
    </row>
    <row r="66" spans="1:15" ht="39.950000000000003" customHeight="1" outlineLevel="1" x14ac:dyDescent="0.25">
      <c r="A66" s="26"/>
      <c r="B66" s="17"/>
      <c r="C66" s="38" t="s">
        <v>107</v>
      </c>
      <c r="D66" s="28"/>
      <c r="E66" s="28"/>
      <c r="F66" s="26"/>
      <c r="G66" s="29"/>
      <c r="H66" s="36"/>
      <c r="I66" s="22"/>
      <c r="J66" s="22">
        <f>SUBTOTAL(9,J63:J65)</f>
        <v>1500000</v>
      </c>
      <c r="K66" s="22"/>
      <c r="L66" s="22">
        <f>SUBTOTAL(9,L63:L65)</f>
        <v>1725000</v>
      </c>
      <c r="M66" s="22">
        <f>SUBTOTAL(9,M63:M65)</f>
        <v>3225000</v>
      </c>
      <c r="N66" s="9"/>
      <c r="O66" s="9"/>
    </row>
    <row r="67" spans="1:15" ht="39.950000000000003" customHeight="1" outlineLevel="2" x14ac:dyDescent="0.25">
      <c r="A67" s="23">
        <v>1807017</v>
      </c>
      <c r="B67" s="11" t="s">
        <v>518</v>
      </c>
      <c r="C67" s="37" t="s">
        <v>485</v>
      </c>
      <c r="D67" s="8" t="s">
        <v>105</v>
      </c>
      <c r="E67" s="8" t="s">
        <v>108</v>
      </c>
      <c r="F67" s="24" t="s">
        <v>22</v>
      </c>
      <c r="G67" s="25">
        <v>27</v>
      </c>
      <c r="H67" s="16">
        <v>421002</v>
      </c>
      <c r="I67" s="16">
        <v>8127054</v>
      </c>
      <c r="J67" s="16">
        <v>1000000</v>
      </c>
      <c r="K67" s="16">
        <v>510000</v>
      </c>
      <c r="L67" s="16">
        <v>382000</v>
      </c>
      <c r="M67" s="16">
        <v>1382000</v>
      </c>
      <c r="N67" s="9" t="str">
        <f>VLOOKUP(A:A,[1]tab.usn!A:M,12,FALSE)</f>
        <v>Městská část Praha 5</v>
      </c>
      <c r="O67" s="9"/>
    </row>
    <row r="68" spans="1:15" ht="39.950000000000003" customHeight="1" outlineLevel="2" x14ac:dyDescent="0.25">
      <c r="A68" s="23">
        <v>8120676</v>
      </c>
      <c r="B68" s="11" t="s">
        <v>518</v>
      </c>
      <c r="C68" s="37" t="s">
        <v>485</v>
      </c>
      <c r="D68" s="8" t="s">
        <v>44</v>
      </c>
      <c r="E68" s="8" t="s">
        <v>45</v>
      </c>
      <c r="F68" s="24" t="s">
        <v>25</v>
      </c>
      <c r="G68" s="32">
        <v>42.88</v>
      </c>
      <c r="H68" s="16">
        <v>475608</v>
      </c>
      <c r="I68" s="16">
        <v>18744071.040000003</v>
      </c>
      <c r="J68" s="16">
        <v>2000000</v>
      </c>
      <c r="K68" s="16">
        <v>480000</v>
      </c>
      <c r="L68" s="16">
        <v>360000</v>
      </c>
      <c r="M68" s="16">
        <v>2360000</v>
      </c>
      <c r="N68" s="9" t="str">
        <f>VLOOKUP(A:A,[1]tab.usn!A:M,12,FALSE)</f>
        <v>Městská část Praha 5</v>
      </c>
      <c r="O68" s="9"/>
    </row>
    <row r="69" spans="1:15" ht="39.950000000000003" customHeight="1" outlineLevel="1" x14ac:dyDescent="0.25">
      <c r="A69" s="26"/>
      <c r="B69" s="17"/>
      <c r="C69" s="38" t="s">
        <v>486</v>
      </c>
      <c r="D69" s="28"/>
      <c r="E69" s="28"/>
      <c r="F69" s="26"/>
      <c r="G69" s="34"/>
      <c r="H69" s="22"/>
      <c r="I69" s="22"/>
      <c r="J69" s="22">
        <f>SUBTOTAL(9,J67:J68)</f>
        <v>3000000</v>
      </c>
      <c r="K69" s="22"/>
      <c r="L69" s="22">
        <f>SUBTOTAL(9,L67:L68)</f>
        <v>742000</v>
      </c>
      <c r="M69" s="22">
        <f>SUBTOTAL(9,M67:M68)</f>
        <v>3742000</v>
      </c>
      <c r="N69" s="9"/>
      <c r="O69" s="9"/>
    </row>
    <row r="70" spans="1:15" ht="39.950000000000003" customHeight="1" outlineLevel="2" x14ac:dyDescent="0.25">
      <c r="A70" s="23">
        <v>2181992</v>
      </c>
      <c r="B70" s="11" t="s">
        <v>519</v>
      </c>
      <c r="C70" s="37" t="s">
        <v>109</v>
      </c>
      <c r="D70" s="8" t="s">
        <v>60</v>
      </c>
      <c r="E70" s="8" t="s">
        <v>110</v>
      </c>
      <c r="F70" s="24" t="s">
        <v>22</v>
      </c>
      <c r="G70" s="25">
        <v>33</v>
      </c>
      <c r="H70" s="16">
        <v>421002</v>
      </c>
      <c r="I70" s="16">
        <v>8313066</v>
      </c>
      <c r="J70" s="16">
        <v>0</v>
      </c>
      <c r="K70" s="16">
        <v>1435000</v>
      </c>
      <c r="L70" s="16">
        <v>696000</v>
      </c>
      <c r="M70" s="16">
        <v>696000</v>
      </c>
      <c r="N70" s="9" t="str">
        <f>VLOOKUP(A:A,[1]tab.usn!A:M,12,FALSE)</f>
        <v>Městská část Praha 10</v>
      </c>
      <c r="O70" s="9"/>
    </row>
    <row r="71" spans="1:15" ht="39.950000000000003" customHeight="1" outlineLevel="2" x14ac:dyDescent="0.25">
      <c r="A71" s="23">
        <v>3027697</v>
      </c>
      <c r="B71" s="11" t="s">
        <v>519</v>
      </c>
      <c r="C71" s="37" t="s">
        <v>109</v>
      </c>
      <c r="D71" s="8" t="s">
        <v>60</v>
      </c>
      <c r="E71" s="8" t="s">
        <v>111</v>
      </c>
      <c r="F71" s="24" t="s">
        <v>22</v>
      </c>
      <c r="G71" s="25">
        <v>23</v>
      </c>
      <c r="H71" s="35">
        <v>463102.2</v>
      </c>
      <c r="I71" s="16">
        <v>6559350.5999999996</v>
      </c>
      <c r="J71" s="16">
        <v>0</v>
      </c>
      <c r="K71" s="16">
        <v>990000</v>
      </c>
      <c r="L71" s="16">
        <v>742000</v>
      </c>
      <c r="M71" s="16">
        <v>742000</v>
      </c>
      <c r="N71" s="9" t="str">
        <f>VLOOKUP(A:A,[1]tab.usn!A:M,12,FALSE)</f>
        <v>Městská část Praha 10</v>
      </c>
      <c r="O71" s="9"/>
    </row>
    <row r="72" spans="1:15" ht="39.950000000000003" customHeight="1" outlineLevel="2" x14ac:dyDescent="0.25">
      <c r="A72" s="23">
        <v>3065073</v>
      </c>
      <c r="B72" s="11" t="s">
        <v>519</v>
      </c>
      <c r="C72" s="37" t="s">
        <v>109</v>
      </c>
      <c r="D72" s="8" t="s">
        <v>51</v>
      </c>
      <c r="E72" s="8" t="s">
        <v>112</v>
      </c>
      <c r="F72" s="24" t="s">
        <v>22</v>
      </c>
      <c r="G72" s="25">
        <v>46</v>
      </c>
      <c r="H72" s="35">
        <v>520911.6</v>
      </c>
      <c r="I72" s="16">
        <v>15741933.599999998</v>
      </c>
      <c r="J72" s="16">
        <v>0</v>
      </c>
      <c r="K72" s="16">
        <v>2060000</v>
      </c>
      <c r="L72" s="16">
        <v>1545000</v>
      </c>
      <c r="M72" s="16">
        <v>1545000</v>
      </c>
      <c r="N72" s="9" t="str">
        <f>VLOOKUP(A:A,[1]tab.usn!A:M,12,FALSE)</f>
        <v>Městská část Praha 10</v>
      </c>
      <c r="O72" s="9"/>
    </row>
    <row r="73" spans="1:15" ht="39.950000000000003" customHeight="1" outlineLevel="2" x14ac:dyDescent="0.25">
      <c r="A73" s="23">
        <v>4752879</v>
      </c>
      <c r="B73" s="11" t="s">
        <v>519</v>
      </c>
      <c r="C73" s="37" t="s">
        <v>109</v>
      </c>
      <c r="D73" s="8" t="s">
        <v>60</v>
      </c>
      <c r="E73" s="8" t="s">
        <v>113</v>
      </c>
      <c r="F73" s="24" t="s">
        <v>22</v>
      </c>
      <c r="G73" s="25">
        <v>43</v>
      </c>
      <c r="H73" s="16">
        <v>421002</v>
      </c>
      <c r="I73" s="16">
        <v>10819086</v>
      </c>
      <c r="J73" s="16">
        <v>0</v>
      </c>
      <c r="K73" s="16">
        <v>2135000</v>
      </c>
      <c r="L73" s="16">
        <v>968000</v>
      </c>
      <c r="M73" s="16">
        <v>968000</v>
      </c>
      <c r="N73" s="9" t="str">
        <f>VLOOKUP(A:A,[1]tab.usn!A:M,12,FALSE)</f>
        <v>Městská část Praha 10</v>
      </c>
      <c r="O73" s="9"/>
    </row>
    <row r="74" spans="1:15" ht="39.950000000000003" customHeight="1" outlineLevel="2" x14ac:dyDescent="0.25">
      <c r="A74" s="23">
        <v>5412859</v>
      </c>
      <c r="B74" s="11" t="s">
        <v>519</v>
      </c>
      <c r="C74" s="37" t="s">
        <v>109</v>
      </c>
      <c r="D74" s="8" t="s">
        <v>44</v>
      </c>
      <c r="E74" s="8" t="s">
        <v>45</v>
      </c>
      <c r="F74" s="24" t="s">
        <v>25</v>
      </c>
      <c r="G74" s="25">
        <v>54</v>
      </c>
      <c r="H74" s="16">
        <v>475608</v>
      </c>
      <c r="I74" s="16">
        <v>23088851.141890172</v>
      </c>
      <c r="J74" s="16">
        <v>3701000</v>
      </c>
      <c r="K74" s="16">
        <v>1915000</v>
      </c>
      <c r="L74" s="16">
        <v>585000</v>
      </c>
      <c r="M74" s="16">
        <v>4286000</v>
      </c>
      <c r="N74" s="9" t="str">
        <f>VLOOKUP(A:A,[1]tab.usn!A:M,12,FALSE)</f>
        <v>Městská část Praha 10</v>
      </c>
      <c r="O74" s="9"/>
    </row>
    <row r="75" spans="1:15" ht="39.950000000000003" customHeight="1" outlineLevel="2" x14ac:dyDescent="0.25">
      <c r="A75" s="23">
        <v>6221883</v>
      </c>
      <c r="B75" s="11" t="s">
        <v>519</v>
      </c>
      <c r="C75" s="37" t="s">
        <v>109</v>
      </c>
      <c r="D75" s="8" t="s">
        <v>51</v>
      </c>
      <c r="E75" s="8" t="s">
        <v>114</v>
      </c>
      <c r="F75" s="24" t="s">
        <v>22</v>
      </c>
      <c r="G75" s="25">
        <v>22</v>
      </c>
      <c r="H75" s="35">
        <v>520911.6</v>
      </c>
      <c r="I75" s="16">
        <v>7452055.1999999993</v>
      </c>
      <c r="J75" s="16">
        <v>0</v>
      </c>
      <c r="K75" s="16">
        <v>989000</v>
      </c>
      <c r="L75" s="16">
        <v>29000</v>
      </c>
      <c r="M75" s="16">
        <v>29000</v>
      </c>
      <c r="N75" s="9" t="str">
        <f>VLOOKUP(A:A,[1]tab.usn!A:M,12,FALSE)</f>
        <v>Městská část Praha 10</v>
      </c>
      <c r="O75" s="9"/>
    </row>
    <row r="76" spans="1:15" ht="39.950000000000003" customHeight="1" outlineLevel="2" x14ac:dyDescent="0.25">
      <c r="A76" s="23">
        <v>6552077</v>
      </c>
      <c r="B76" s="11" t="s">
        <v>519</v>
      </c>
      <c r="C76" s="37" t="s">
        <v>109</v>
      </c>
      <c r="D76" s="8" t="s">
        <v>105</v>
      </c>
      <c r="E76" s="8" t="s">
        <v>115</v>
      </c>
      <c r="F76" s="24" t="s">
        <v>22</v>
      </c>
      <c r="G76" s="25">
        <v>6</v>
      </c>
      <c r="H76" s="16">
        <v>421002</v>
      </c>
      <c r="I76" s="16">
        <v>1806012</v>
      </c>
      <c r="J76" s="16">
        <v>0</v>
      </c>
      <c r="K76" s="16">
        <v>265000</v>
      </c>
      <c r="L76" s="16">
        <v>21000</v>
      </c>
      <c r="M76" s="16">
        <v>21000</v>
      </c>
      <c r="N76" s="9" t="str">
        <f>VLOOKUP(A:A,[1]tab.usn!A:M,12,FALSE)</f>
        <v>Městská část Praha 10</v>
      </c>
      <c r="O76" s="9"/>
    </row>
    <row r="77" spans="1:15" ht="39.950000000000003" customHeight="1" outlineLevel="2" x14ac:dyDescent="0.25">
      <c r="A77" s="23">
        <v>8128175</v>
      </c>
      <c r="B77" s="11" t="s">
        <v>519</v>
      </c>
      <c r="C77" s="37" t="s">
        <v>109</v>
      </c>
      <c r="D77" s="8" t="s">
        <v>105</v>
      </c>
      <c r="E77" s="8" t="s">
        <v>116</v>
      </c>
      <c r="F77" s="24" t="s">
        <v>22</v>
      </c>
      <c r="G77" s="25">
        <v>6</v>
      </c>
      <c r="H77" s="35">
        <v>463102.2</v>
      </c>
      <c r="I77" s="16">
        <v>2058613.2000000002</v>
      </c>
      <c r="J77" s="16">
        <v>0</v>
      </c>
      <c r="K77" s="16">
        <v>280000</v>
      </c>
      <c r="L77" s="16">
        <v>210000</v>
      </c>
      <c r="M77" s="16">
        <v>210000</v>
      </c>
      <c r="N77" s="9" t="str">
        <f>VLOOKUP(A:A,[1]tab.usn!A:M,12,FALSE)</f>
        <v>Městská část Praha 10</v>
      </c>
      <c r="O77" s="9"/>
    </row>
    <row r="78" spans="1:15" ht="39.950000000000003" customHeight="1" outlineLevel="2" x14ac:dyDescent="0.25">
      <c r="A78" s="23">
        <v>8433749</v>
      </c>
      <c r="B78" s="11" t="s">
        <v>519</v>
      </c>
      <c r="C78" s="37" t="s">
        <v>109</v>
      </c>
      <c r="D78" s="8" t="s">
        <v>105</v>
      </c>
      <c r="E78" s="8" t="s">
        <v>117</v>
      </c>
      <c r="F78" s="24" t="s">
        <v>22</v>
      </c>
      <c r="G78" s="25">
        <v>6</v>
      </c>
      <c r="H78" s="16">
        <v>421002</v>
      </c>
      <c r="I78" s="16">
        <v>1806012</v>
      </c>
      <c r="J78" s="16">
        <v>0</v>
      </c>
      <c r="K78" s="16">
        <v>222000</v>
      </c>
      <c r="L78" s="16">
        <v>0</v>
      </c>
      <c r="M78" s="16">
        <v>0</v>
      </c>
      <c r="N78" s="9" t="str">
        <f>VLOOKUP(A:A,[1]tab.usn!A:M,12,FALSE)</f>
        <v>Městská část Praha 10</v>
      </c>
      <c r="O78" s="9" t="str">
        <f>VLOOKUP(A:A,[1]tab.usn!A:N,13,FALSE)</f>
        <v>služba je zafinancována z jiných zdrojů</v>
      </c>
    </row>
    <row r="79" spans="1:15" ht="39.950000000000003" customHeight="1" outlineLevel="1" x14ac:dyDescent="0.25">
      <c r="A79" s="26"/>
      <c r="B79" s="17"/>
      <c r="C79" s="38" t="s">
        <v>118</v>
      </c>
      <c r="D79" s="28"/>
      <c r="E79" s="28"/>
      <c r="F79" s="26"/>
      <c r="G79" s="29"/>
      <c r="H79" s="22"/>
      <c r="I79" s="22"/>
      <c r="J79" s="22">
        <f>SUBTOTAL(9,J70:J78)</f>
        <v>3701000</v>
      </c>
      <c r="K79" s="22"/>
      <c r="L79" s="22">
        <f>SUBTOTAL(9,L70:L78)</f>
        <v>4796000</v>
      </c>
      <c r="M79" s="22">
        <f>SUBTOTAL(9,M70:M78)</f>
        <v>8497000</v>
      </c>
      <c r="N79" s="9"/>
      <c r="O79" s="9"/>
    </row>
    <row r="80" spans="1:15" ht="39.950000000000003" customHeight="1" outlineLevel="2" x14ac:dyDescent="0.25">
      <c r="A80" s="23">
        <v>4294407</v>
      </c>
      <c r="B80" s="11" t="s">
        <v>520</v>
      </c>
      <c r="C80" s="8" t="s">
        <v>119</v>
      </c>
      <c r="D80" s="8" t="s">
        <v>87</v>
      </c>
      <c r="E80" s="8" t="s">
        <v>87</v>
      </c>
      <c r="F80" s="24" t="s">
        <v>25</v>
      </c>
      <c r="G80" s="25">
        <v>1</v>
      </c>
      <c r="H80" s="16">
        <v>491112</v>
      </c>
      <c r="I80" s="16">
        <v>491112</v>
      </c>
      <c r="J80" s="16">
        <v>89000</v>
      </c>
      <c r="K80" s="16">
        <v>44242</v>
      </c>
      <c r="L80" s="16">
        <v>18000</v>
      </c>
      <c r="M80" s="16">
        <v>107000</v>
      </c>
      <c r="N80" s="9"/>
      <c r="O80" s="9"/>
    </row>
    <row r="81" spans="1:15" ht="39.950000000000003" customHeight="1" outlineLevel="2" x14ac:dyDescent="0.25">
      <c r="A81" s="23">
        <v>9445352</v>
      </c>
      <c r="B81" s="11" t="s">
        <v>520</v>
      </c>
      <c r="C81" s="8" t="s">
        <v>119</v>
      </c>
      <c r="D81" s="8" t="s">
        <v>120</v>
      </c>
      <c r="E81" s="8" t="s">
        <v>121</v>
      </c>
      <c r="F81" s="24" t="s">
        <v>22</v>
      </c>
      <c r="G81" s="25">
        <v>11</v>
      </c>
      <c r="H81" s="16">
        <v>421002</v>
      </c>
      <c r="I81" s="16">
        <v>3707022</v>
      </c>
      <c r="J81" s="16">
        <v>501000</v>
      </c>
      <c r="K81" s="16">
        <v>516830</v>
      </c>
      <c r="L81" s="16">
        <v>387000</v>
      </c>
      <c r="M81" s="16">
        <v>888000</v>
      </c>
      <c r="N81" s="9"/>
      <c r="O81" s="9"/>
    </row>
    <row r="82" spans="1:15" ht="39.950000000000003" customHeight="1" outlineLevel="1" x14ac:dyDescent="0.25">
      <c r="A82" s="26"/>
      <c r="B82" s="17"/>
      <c r="C82" s="27" t="s">
        <v>122</v>
      </c>
      <c r="D82" s="28"/>
      <c r="E82" s="28"/>
      <c r="F82" s="26"/>
      <c r="G82" s="29"/>
      <c r="H82" s="22"/>
      <c r="I82" s="22"/>
      <c r="J82" s="22">
        <f>SUBTOTAL(9,J80:J81)</f>
        <v>590000</v>
      </c>
      <c r="K82" s="22"/>
      <c r="L82" s="22">
        <f>SUBTOTAL(9,L80:L81)</f>
        <v>405000</v>
      </c>
      <c r="M82" s="22">
        <f>SUBTOTAL(9,M80:M81)</f>
        <v>995000</v>
      </c>
      <c r="N82" s="9"/>
      <c r="O82" s="9"/>
    </row>
    <row r="83" spans="1:15" ht="39.950000000000003" customHeight="1" outlineLevel="2" x14ac:dyDescent="0.25">
      <c r="A83" s="23">
        <v>7560369</v>
      </c>
      <c r="B83" s="11" t="s">
        <v>521</v>
      </c>
      <c r="C83" s="37" t="s">
        <v>123</v>
      </c>
      <c r="D83" s="8" t="s">
        <v>44</v>
      </c>
      <c r="E83" s="8" t="s">
        <v>124</v>
      </c>
      <c r="F83" s="24" t="s">
        <v>25</v>
      </c>
      <c r="G83" s="25">
        <v>5.9</v>
      </c>
      <c r="H83" s="16">
        <v>475608</v>
      </c>
      <c r="I83" s="16">
        <v>2344945.2931263861</v>
      </c>
      <c r="J83" s="16">
        <v>400000</v>
      </c>
      <c r="K83" s="16">
        <v>628236</v>
      </c>
      <c r="L83" s="16">
        <v>280000</v>
      </c>
      <c r="M83" s="16">
        <v>680000</v>
      </c>
      <c r="N83" s="9" t="str">
        <f>VLOOKUP(A:A,[1]tab.usn!A:M,12,FALSE)</f>
        <v>Městská část Praha - Nebušice</v>
      </c>
      <c r="O83" s="9"/>
    </row>
    <row r="84" spans="1:15" ht="39.950000000000003" customHeight="1" outlineLevel="2" x14ac:dyDescent="0.25">
      <c r="A84" s="23">
        <v>8429414</v>
      </c>
      <c r="B84" s="11" t="s">
        <v>521</v>
      </c>
      <c r="C84" s="37" t="s">
        <v>123</v>
      </c>
      <c r="D84" s="8" t="s">
        <v>105</v>
      </c>
      <c r="E84" s="8" t="s">
        <v>125</v>
      </c>
      <c r="F84" s="24" t="s">
        <v>22</v>
      </c>
      <c r="G84" s="25">
        <v>4</v>
      </c>
      <c r="H84" s="16">
        <v>421002</v>
      </c>
      <c r="I84" s="16">
        <v>1204008</v>
      </c>
      <c r="J84" s="16">
        <v>150000</v>
      </c>
      <c r="K84" s="16">
        <v>325569</v>
      </c>
      <c r="L84" s="16">
        <v>224000</v>
      </c>
      <c r="M84" s="16">
        <v>374000</v>
      </c>
      <c r="N84" s="9" t="str">
        <f>VLOOKUP(A:A,[1]tab.usn!A:M,12,FALSE)</f>
        <v>Městská část Praha - Nebušice</v>
      </c>
      <c r="O84" s="9"/>
    </row>
    <row r="85" spans="1:15" ht="39.950000000000003" customHeight="1" outlineLevel="1" x14ac:dyDescent="0.25">
      <c r="A85" s="26"/>
      <c r="B85" s="17"/>
      <c r="C85" s="38" t="s">
        <v>126</v>
      </c>
      <c r="D85" s="28"/>
      <c r="E85" s="28"/>
      <c r="F85" s="26"/>
      <c r="G85" s="29"/>
      <c r="H85" s="22"/>
      <c r="I85" s="22"/>
      <c r="J85" s="22">
        <f>SUBTOTAL(9,J83:J84)</f>
        <v>550000</v>
      </c>
      <c r="K85" s="22"/>
      <c r="L85" s="22">
        <f>SUBTOTAL(9,L83:L84)</f>
        <v>504000</v>
      </c>
      <c r="M85" s="22">
        <f>SUBTOTAL(9,M83:M84)</f>
        <v>1054000</v>
      </c>
      <c r="N85" s="9"/>
      <c r="O85" s="9"/>
    </row>
    <row r="86" spans="1:15" ht="39.950000000000003" customHeight="1" outlineLevel="2" x14ac:dyDescent="0.25">
      <c r="A86" s="23">
        <v>1183900</v>
      </c>
      <c r="B86" s="11" t="s">
        <v>522</v>
      </c>
      <c r="C86" s="37" t="s">
        <v>127</v>
      </c>
      <c r="D86" s="8" t="s">
        <v>60</v>
      </c>
      <c r="E86" s="8" t="s">
        <v>128</v>
      </c>
      <c r="F86" s="24" t="s">
        <v>22</v>
      </c>
      <c r="G86" s="25">
        <v>48</v>
      </c>
      <c r="H86" s="35">
        <v>463102.2</v>
      </c>
      <c r="I86" s="16">
        <v>13552905.600000001</v>
      </c>
      <c r="J86" s="16">
        <v>1581000</v>
      </c>
      <c r="K86" s="16">
        <v>1077000</v>
      </c>
      <c r="L86" s="16">
        <v>0</v>
      </c>
      <c r="M86" s="16">
        <v>1581000</v>
      </c>
      <c r="N86" s="9" t="str">
        <f>VLOOKUP(A:A,[1]tab.usn!A:M,12,FALSE)</f>
        <v>Městská část Praha 2</v>
      </c>
      <c r="O86" s="9" t="str">
        <f>VLOOKUP(A:A,[1]tab.usn!A:N,13,FALSE)</f>
        <v>služba je zafinancována z jiných zdrojů</v>
      </c>
    </row>
    <row r="87" spans="1:15" ht="39.950000000000003" customHeight="1" outlineLevel="2" x14ac:dyDescent="0.25">
      <c r="A87" s="23">
        <v>2314259</v>
      </c>
      <c r="B87" s="11" t="s">
        <v>522</v>
      </c>
      <c r="C87" s="37" t="s">
        <v>127</v>
      </c>
      <c r="D87" s="8" t="s">
        <v>30</v>
      </c>
      <c r="E87" s="8" t="s">
        <v>129</v>
      </c>
      <c r="F87" s="24" t="s">
        <v>25</v>
      </c>
      <c r="G87" s="25">
        <v>3.1</v>
      </c>
      <c r="H87" s="16">
        <v>478686</v>
      </c>
      <c r="I87" s="16">
        <v>1426871.3852760738</v>
      </c>
      <c r="J87" s="16">
        <v>140000</v>
      </c>
      <c r="K87" s="16">
        <v>186000</v>
      </c>
      <c r="L87" s="16">
        <v>0</v>
      </c>
      <c r="M87" s="16">
        <v>140000</v>
      </c>
      <c r="N87" s="9" t="str">
        <f>VLOOKUP(A:A,[1]tab.usn!A:M,12,FALSE)</f>
        <v>Městská část Praha 2</v>
      </c>
      <c r="O87" s="9" t="str">
        <f>VLOOKUP(A:A,[1]tab.usn!A:N,13,FALSE)</f>
        <v>služba je zafinancována z jiných zdrojů</v>
      </c>
    </row>
    <row r="88" spans="1:15" ht="39.950000000000003" customHeight="1" outlineLevel="2" x14ac:dyDescent="0.25">
      <c r="A88" s="23">
        <v>3531080</v>
      </c>
      <c r="B88" s="11" t="s">
        <v>522</v>
      </c>
      <c r="C88" s="37" t="s">
        <v>127</v>
      </c>
      <c r="D88" s="8" t="s">
        <v>105</v>
      </c>
      <c r="E88" s="8" t="s">
        <v>130</v>
      </c>
      <c r="F88" s="24" t="s">
        <v>22</v>
      </c>
      <c r="G88" s="32">
        <v>10</v>
      </c>
      <c r="H88" s="16">
        <v>421002</v>
      </c>
      <c r="I88" s="16">
        <v>3250020</v>
      </c>
      <c r="J88" s="16">
        <v>49000</v>
      </c>
      <c r="K88" s="16">
        <v>313000</v>
      </c>
      <c r="L88" s="16">
        <v>0</v>
      </c>
      <c r="M88" s="16">
        <v>49000</v>
      </c>
      <c r="N88" s="9" t="str">
        <f>VLOOKUP(A:A,[1]tab.usn!A:M,12,FALSE)</f>
        <v>Městská část Praha 2</v>
      </c>
      <c r="O88" s="9" t="str">
        <f>VLOOKUP(A:A,[1]tab.usn!A:N,13,FALSE)</f>
        <v>služba je zafinancována z jiných zdrojů</v>
      </c>
    </row>
    <row r="89" spans="1:15" ht="39.950000000000003" customHeight="1" outlineLevel="2" x14ac:dyDescent="0.25">
      <c r="A89" s="23">
        <v>3551390</v>
      </c>
      <c r="B89" s="11" t="s">
        <v>522</v>
      </c>
      <c r="C89" s="37" t="s">
        <v>127</v>
      </c>
      <c r="D89" s="8" t="s">
        <v>44</v>
      </c>
      <c r="E89" s="8" t="s">
        <v>45</v>
      </c>
      <c r="F89" s="24" t="s">
        <v>25</v>
      </c>
      <c r="G89" s="25">
        <v>34.06</v>
      </c>
      <c r="H89" s="16">
        <v>475608</v>
      </c>
      <c r="I89" s="16">
        <v>15064279.026726928</v>
      </c>
      <c r="J89" s="16">
        <v>2526000</v>
      </c>
      <c r="K89" s="16">
        <v>1179000</v>
      </c>
      <c r="L89" s="16">
        <v>0</v>
      </c>
      <c r="M89" s="16">
        <v>2526000</v>
      </c>
      <c r="N89" s="9" t="str">
        <f>VLOOKUP(A:A,[1]tab.usn!A:M,12,FALSE)</f>
        <v>Městská část Praha 2</v>
      </c>
      <c r="O89" s="9" t="str">
        <f>VLOOKUP(A:A,[1]tab.usn!A:N,13,FALSE)</f>
        <v>služba je zafinancována z jiných zdrojů</v>
      </c>
    </row>
    <row r="90" spans="1:15" ht="39.950000000000003" customHeight="1" outlineLevel="2" x14ac:dyDescent="0.25">
      <c r="A90" s="23">
        <v>4250890</v>
      </c>
      <c r="B90" s="11" t="s">
        <v>522</v>
      </c>
      <c r="C90" s="37" t="s">
        <v>127</v>
      </c>
      <c r="D90" s="8" t="s">
        <v>60</v>
      </c>
      <c r="E90" s="8" t="s">
        <v>131</v>
      </c>
      <c r="F90" s="24" t="s">
        <v>22</v>
      </c>
      <c r="G90" s="25">
        <v>10</v>
      </c>
      <c r="H90" s="35">
        <v>463102.2</v>
      </c>
      <c r="I90" s="16">
        <v>2747022</v>
      </c>
      <c r="J90" s="16">
        <v>0</v>
      </c>
      <c r="K90" s="16">
        <v>394000</v>
      </c>
      <c r="L90" s="16">
        <v>0</v>
      </c>
      <c r="M90" s="16">
        <v>0</v>
      </c>
      <c r="N90" s="9" t="str">
        <f>VLOOKUP(A:A,[1]tab.usn!A:M,12,FALSE)</f>
        <v>Městská část Praha 2</v>
      </c>
      <c r="O90" s="9" t="str">
        <f>VLOOKUP(A:A,[1]tab.usn!A:N,13,FALSE)</f>
        <v>služba je zafinancována z jiných zdrojů</v>
      </c>
    </row>
    <row r="91" spans="1:15" ht="39.950000000000003" customHeight="1" outlineLevel="1" x14ac:dyDescent="0.25">
      <c r="A91" s="26"/>
      <c r="B91" s="17"/>
      <c r="C91" s="38" t="s">
        <v>132</v>
      </c>
      <c r="D91" s="28"/>
      <c r="E91" s="28"/>
      <c r="F91" s="26"/>
      <c r="G91" s="29"/>
      <c r="H91" s="36"/>
      <c r="I91" s="22"/>
      <c r="J91" s="22">
        <f>SUBTOTAL(9,J86:J90)</f>
        <v>4296000</v>
      </c>
      <c r="K91" s="22"/>
      <c r="L91" s="22">
        <f>SUBTOTAL(9,L86:L90)</f>
        <v>0</v>
      </c>
      <c r="M91" s="22">
        <f>SUBTOTAL(9,M86:M90)</f>
        <v>4296000</v>
      </c>
      <c r="N91" s="9"/>
      <c r="O91" s="9"/>
    </row>
    <row r="92" spans="1:15" ht="39.950000000000003" customHeight="1" outlineLevel="2" x14ac:dyDescent="0.25">
      <c r="A92" s="23">
        <v>2411213</v>
      </c>
      <c r="B92" s="11" t="s">
        <v>523</v>
      </c>
      <c r="C92" s="8" t="s">
        <v>133</v>
      </c>
      <c r="D92" s="8" t="s">
        <v>105</v>
      </c>
      <c r="E92" s="8" t="s">
        <v>134</v>
      </c>
      <c r="F92" s="24" t="s">
        <v>25</v>
      </c>
      <c r="G92" s="25">
        <v>5.3</v>
      </c>
      <c r="H92" s="16">
        <v>552717.6</v>
      </c>
      <c r="I92" s="16">
        <v>2517189.5395419844</v>
      </c>
      <c r="J92" s="16">
        <v>549000</v>
      </c>
      <c r="K92" s="16">
        <v>211340</v>
      </c>
      <c r="L92" s="16">
        <v>158000</v>
      </c>
      <c r="M92" s="16">
        <v>707000</v>
      </c>
      <c r="N92" s="9"/>
      <c r="O92" s="9"/>
    </row>
    <row r="93" spans="1:15" ht="39.950000000000003" customHeight="1" outlineLevel="2" x14ac:dyDescent="0.25">
      <c r="A93" s="23">
        <v>1818707</v>
      </c>
      <c r="B93" s="11" t="s">
        <v>523</v>
      </c>
      <c r="C93" s="30" t="s">
        <v>133</v>
      </c>
      <c r="D93" s="8" t="s">
        <v>23</v>
      </c>
      <c r="E93" s="8" t="s">
        <v>135</v>
      </c>
      <c r="F93" s="24" t="s">
        <v>25</v>
      </c>
      <c r="G93" s="32">
        <v>5</v>
      </c>
      <c r="H93" s="16">
        <v>522690</v>
      </c>
      <c r="I93" s="16">
        <v>2613450</v>
      </c>
      <c r="J93" s="16">
        <v>722000</v>
      </c>
      <c r="K93" s="16">
        <v>211400</v>
      </c>
      <c r="L93" s="16">
        <v>158000</v>
      </c>
      <c r="M93" s="16">
        <v>880000</v>
      </c>
      <c r="N93" s="9"/>
      <c r="O93" s="9"/>
    </row>
    <row r="94" spans="1:15" ht="39.950000000000003" customHeight="1" outlineLevel="1" x14ac:dyDescent="0.25">
      <c r="A94" s="26"/>
      <c r="B94" s="17"/>
      <c r="C94" s="33" t="s">
        <v>136</v>
      </c>
      <c r="D94" s="28"/>
      <c r="E94" s="28"/>
      <c r="F94" s="26"/>
      <c r="G94" s="34"/>
      <c r="H94" s="22"/>
      <c r="I94" s="22"/>
      <c r="J94" s="22">
        <f>SUBTOTAL(9,J92:J93)</f>
        <v>1271000</v>
      </c>
      <c r="K94" s="22"/>
      <c r="L94" s="22">
        <f>SUBTOTAL(9,L92:L93)</f>
        <v>316000</v>
      </c>
      <c r="M94" s="22">
        <f>SUBTOTAL(9,M92:M93)</f>
        <v>1587000</v>
      </c>
      <c r="N94" s="9"/>
      <c r="O94" s="9"/>
    </row>
    <row r="95" spans="1:15" ht="39.950000000000003" customHeight="1" outlineLevel="2" x14ac:dyDescent="0.25">
      <c r="A95" s="23">
        <v>7784697</v>
      </c>
      <c r="B95" s="11" t="s">
        <v>524</v>
      </c>
      <c r="C95" s="8" t="s">
        <v>137</v>
      </c>
      <c r="D95" s="8" t="s">
        <v>105</v>
      </c>
      <c r="E95" s="8" t="s">
        <v>138</v>
      </c>
      <c r="F95" s="24" t="s">
        <v>25</v>
      </c>
      <c r="G95" s="25">
        <v>5.4</v>
      </c>
      <c r="H95" s="16">
        <v>480624</v>
      </c>
      <c r="I95" s="16">
        <v>2133312.555920484</v>
      </c>
      <c r="J95" s="16">
        <v>200000</v>
      </c>
      <c r="K95" s="16">
        <v>187000</v>
      </c>
      <c r="L95" s="16">
        <v>140000</v>
      </c>
      <c r="M95" s="16">
        <v>340000</v>
      </c>
      <c r="N95" s="9"/>
      <c r="O95" s="9"/>
    </row>
    <row r="96" spans="1:15" ht="39.950000000000003" customHeight="1" outlineLevel="2" x14ac:dyDescent="0.25">
      <c r="A96" s="23">
        <v>8292810</v>
      </c>
      <c r="B96" s="11" t="s">
        <v>524</v>
      </c>
      <c r="C96" s="8" t="s">
        <v>137</v>
      </c>
      <c r="D96" s="8" t="s">
        <v>23</v>
      </c>
      <c r="E96" s="8" t="s">
        <v>139</v>
      </c>
      <c r="F96" s="24" t="s">
        <v>25</v>
      </c>
      <c r="G96" s="25">
        <v>2.4</v>
      </c>
      <c r="H96" s="16">
        <v>522690</v>
      </c>
      <c r="I96" s="16">
        <v>1254456</v>
      </c>
      <c r="J96" s="16">
        <v>275000</v>
      </c>
      <c r="K96" s="16">
        <v>170000</v>
      </c>
      <c r="L96" s="16">
        <v>127000</v>
      </c>
      <c r="M96" s="16">
        <v>402000</v>
      </c>
      <c r="N96" s="9"/>
      <c r="O96" s="9"/>
    </row>
    <row r="97" spans="1:15" ht="39.950000000000003" customHeight="1" outlineLevel="1" x14ac:dyDescent="0.25">
      <c r="A97" s="26"/>
      <c r="B97" s="17"/>
      <c r="C97" s="27" t="s">
        <v>140</v>
      </c>
      <c r="D97" s="28"/>
      <c r="E97" s="28"/>
      <c r="F97" s="26"/>
      <c r="G97" s="29"/>
      <c r="H97" s="22"/>
      <c r="I97" s="22"/>
      <c r="J97" s="22">
        <f>SUBTOTAL(9,J95:J96)</f>
        <v>475000</v>
      </c>
      <c r="K97" s="22"/>
      <c r="L97" s="22">
        <f>SUBTOTAL(9,L95:L96)</f>
        <v>267000</v>
      </c>
      <c r="M97" s="22">
        <f>SUBTOTAL(9,M95:M96)</f>
        <v>742000</v>
      </c>
      <c r="N97" s="9"/>
      <c r="O97" s="9"/>
    </row>
    <row r="98" spans="1:15" ht="39.950000000000003" customHeight="1" outlineLevel="2" x14ac:dyDescent="0.25">
      <c r="A98" s="23">
        <v>4992062</v>
      </c>
      <c r="B98" s="11" t="s">
        <v>525</v>
      </c>
      <c r="C98" s="39" t="s">
        <v>141</v>
      </c>
      <c r="D98" s="39" t="s">
        <v>142</v>
      </c>
      <c r="E98" s="8" t="s">
        <v>143</v>
      </c>
      <c r="F98" s="24" t="s">
        <v>22</v>
      </c>
      <c r="G98" s="31">
        <v>15</v>
      </c>
      <c r="H98" s="16">
        <v>186817.5</v>
      </c>
      <c r="I98" s="16">
        <v>2802262.5</v>
      </c>
      <c r="J98" s="16"/>
      <c r="K98" s="16">
        <v>870444</v>
      </c>
      <c r="L98" s="16">
        <v>870000</v>
      </c>
      <c r="M98" s="16">
        <v>870000</v>
      </c>
      <c r="N98" s="9"/>
      <c r="O98" s="9"/>
    </row>
    <row r="99" spans="1:15" ht="39.950000000000003" customHeight="1" outlineLevel="1" x14ac:dyDescent="0.25">
      <c r="A99" s="26"/>
      <c r="B99" s="17"/>
      <c r="C99" s="40" t="s">
        <v>144</v>
      </c>
      <c r="D99" s="41"/>
      <c r="E99" s="28"/>
      <c r="F99" s="26"/>
      <c r="G99" s="42"/>
      <c r="H99" s="22"/>
      <c r="I99" s="22"/>
      <c r="J99" s="22">
        <f>SUBTOTAL(9,J98:J98)</f>
        <v>0</v>
      </c>
      <c r="K99" s="22"/>
      <c r="L99" s="22">
        <f>SUBTOTAL(9,L98:L98)</f>
        <v>870000</v>
      </c>
      <c r="M99" s="22">
        <f>SUBTOTAL(9,M98:M98)</f>
        <v>870000</v>
      </c>
      <c r="N99" s="9"/>
      <c r="O99" s="9"/>
    </row>
    <row r="100" spans="1:15" ht="39.950000000000003" customHeight="1" outlineLevel="2" x14ac:dyDescent="0.25">
      <c r="A100" s="23">
        <v>2378879</v>
      </c>
      <c r="B100" s="11" t="s">
        <v>526</v>
      </c>
      <c r="C100" s="8" t="s">
        <v>487</v>
      </c>
      <c r="D100" s="8" t="s">
        <v>34</v>
      </c>
      <c r="E100" s="8" t="s">
        <v>145</v>
      </c>
      <c r="F100" s="24" t="s">
        <v>25</v>
      </c>
      <c r="G100" s="25">
        <v>2.88</v>
      </c>
      <c r="H100" s="16">
        <v>513570</v>
      </c>
      <c r="I100" s="16">
        <v>1479081.5999999999</v>
      </c>
      <c r="J100" s="16">
        <v>250000</v>
      </c>
      <c r="K100" s="16">
        <v>183000</v>
      </c>
      <c r="L100" s="16">
        <v>137000</v>
      </c>
      <c r="M100" s="16">
        <v>387000</v>
      </c>
      <c r="N100" s="9"/>
      <c r="O100" s="9"/>
    </row>
    <row r="101" spans="1:15" ht="39.950000000000003" customHeight="1" outlineLevel="2" x14ac:dyDescent="0.25">
      <c r="A101" s="23">
        <v>4358523</v>
      </c>
      <c r="B101" s="11" t="s">
        <v>526</v>
      </c>
      <c r="C101" s="8" t="s">
        <v>487</v>
      </c>
      <c r="D101" s="8" t="s">
        <v>95</v>
      </c>
      <c r="E101" s="8" t="s">
        <v>146</v>
      </c>
      <c r="F101" s="24" t="s">
        <v>25</v>
      </c>
      <c r="G101" s="25">
        <v>2.5099999999999998</v>
      </c>
      <c r="H101" s="16">
        <v>516192</v>
      </c>
      <c r="I101" s="16">
        <v>1295641.92</v>
      </c>
      <c r="J101" s="16">
        <v>300000</v>
      </c>
      <c r="K101" s="16">
        <v>200000</v>
      </c>
      <c r="L101" s="16">
        <v>0</v>
      </c>
      <c r="M101" s="16">
        <v>300000</v>
      </c>
      <c r="N101" s="9"/>
      <c r="O101" s="9" t="str">
        <f>VLOOKUP(A:A,[1]tab.usn!A:N,13,FALSE)</f>
        <v>služba je zafinancována z jiných zdrojů</v>
      </c>
    </row>
    <row r="102" spans="1:15" ht="39.950000000000003" customHeight="1" outlineLevel="1" x14ac:dyDescent="0.25">
      <c r="A102" s="26"/>
      <c r="B102" s="17"/>
      <c r="C102" s="27" t="s">
        <v>488</v>
      </c>
      <c r="D102" s="28"/>
      <c r="E102" s="28"/>
      <c r="F102" s="26"/>
      <c r="G102" s="29"/>
      <c r="H102" s="22"/>
      <c r="I102" s="22"/>
      <c r="J102" s="22">
        <f>SUBTOTAL(9,J100:J101)</f>
        <v>550000</v>
      </c>
      <c r="K102" s="22"/>
      <c r="L102" s="22">
        <f>SUBTOTAL(9,L100:L101)</f>
        <v>137000</v>
      </c>
      <c r="M102" s="22">
        <f>SUBTOTAL(9,M100:M101)</f>
        <v>687000</v>
      </c>
      <c r="N102" s="9"/>
      <c r="O102" s="9"/>
    </row>
    <row r="103" spans="1:15" ht="39.950000000000003" customHeight="1" outlineLevel="2" x14ac:dyDescent="0.25">
      <c r="A103" s="23">
        <v>3959444</v>
      </c>
      <c r="B103" s="11" t="s">
        <v>527</v>
      </c>
      <c r="C103" s="8" t="s">
        <v>147</v>
      </c>
      <c r="D103" s="8" t="s">
        <v>23</v>
      </c>
      <c r="E103" s="8" t="s">
        <v>148</v>
      </c>
      <c r="F103" s="24" t="s">
        <v>25</v>
      </c>
      <c r="G103" s="25">
        <v>3</v>
      </c>
      <c r="H103" s="16">
        <v>522690</v>
      </c>
      <c r="I103" s="16">
        <v>1568070</v>
      </c>
      <c r="J103" s="16">
        <v>412000</v>
      </c>
      <c r="K103" s="16">
        <v>485071</v>
      </c>
      <c r="L103" s="16">
        <v>0</v>
      </c>
      <c r="M103" s="16">
        <v>412000</v>
      </c>
      <c r="N103" s="9"/>
      <c r="O103" s="9" t="str">
        <f>VLOOKUP(A:A,[1]tab.usn!A:N,13,FALSE)</f>
        <v>služba je zafinancována z jiných zdrojů</v>
      </c>
    </row>
    <row r="104" spans="1:15" ht="39.950000000000003" customHeight="1" outlineLevel="2" x14ac:dyDescent="0.25">
      <c r="A104" s="23">
        <v>7856529</v>
      </c>
      <c r="B104" s="11" t="s">
        <v>527</v>
      </c>
      <c r="C104" s="8" t="s">
        <v>147</v>
      </c>
      <c r="D104" s="8" t="s">
        <v>54</v>
      </c>
      <c r="E104" s="8" t="s">
        <v>149</v>
      </c>
      <c r="F104" s="24" t="s">
        <v>25</v>
      </c>
      <c r="G104" s="25">
        <v>3.4</v>
      </c>
      <c r="H104" s="16">
        <v>519612</v>
      </c>
      <c r="I104" s="16">
        <v>1766680.8</v>
      </c>
      <c r="J104" s="16">
        <v>442000</v>
      </c>
      <c r="K104" s="16">
        <v>542517</v>
      </c>
      <c r="L104" s="16">
        <v>0</v>
      </c>
      <c r="M104" s="16">
        <v>442000</v>
      </c>
      <c r="N104" s="9"/>
      <c r="O104" s="9" t="str">
        <f>VLOOKUP(A:A,[1]tab.usn!A:N,13,FALSE)</f>
        <v>služba je zafinancována z jiných zdrojů</v>
      </c>
    </row>
    <row r="105" spans="1:15" ht="39.950000000000003" customHeight="1" outlineLevel="1" x14ac:dyDescent="0.25">
      <c r="A105" s="26"/>
      <c r="B105" s="17"/>
      <c r="C105" s="27" t="s">
        <v>150</v>
      </c>
      <c r="D105" s="28"/>
      <c r="E105" s="28"/>
      <c r="F105" s="26"/>
      <c r="G105" s="29"/>
      <c r="H105" s="22"/>
      <c r="I105" s="22"/>
      <c r="J105" s="22">
        <f>SUBTOTAL(9,J103:J104)</f>
        <v>854000</v>
      </c>
      <c r="K105" s="22"/>
      <c r="L105" s="22">
        <f>SUBTOTAL(9,L103:L104)</f>
        <v>0</v>
      </c>
      <c r="M105" s="22">
        <f>SUBTOTAL(9,M103:M104)</f>
        <v>854000</v>
      </c>
      <c r="N105" s="9"/>
      <c r="O105" s="9"/>
    </row>
    <row r="106" spans="1:15" ht="39.950000000000003" customHeight="1" outlineLevel="2" x14ac:dyDescent="0.25">
      <c r="A106" s="23">
        <v>4854009</v>
      </c>
      <c r="B106" s="11" t="s">
        <v>528</v>
      </c>
      <c r="C106" s="8" t="s">
        <v>154</v>
      </c>
      <c r="D106" s="8" t="s">
        <v>20</v>
      </c>
      <c r="E106" s="8" t="s">
        <v>151</v>
      </c>
      <c r="F106" s="24" t="s">
        <v>25</v>
      </c>
      <c r="G106" s="25">
        <v>5</v>
      </c>
      <c r="H106" s="16">
        <v>615463.19999999995</v>
      </c>
      <c r="I106" s="16">
        <v>3077316</v>
      </c>
      <c r="J106" s="16">
        <v>644000</v>
      </c>
      <c r="K106" s="16">
        <v>1117000</v>
      </c>
      <c r="L106" s="16">
        <v>189000</v>
      </c>
      <c r="M106" s="16">
        <v>833000</v>
      </c>
      <c r="N106" s="9"/>
      <c r="O106" s="9"/>
    </row>
    <row r="107" spans="1:15" ht="39.950000000000003" customHeight="1" outlineLevel="2" x14ac:dyDescent="0.25">
      <c r="A107" s="23">
        <v>5003673</v>
      </c>
      <c r="B107" s="11" t="s">
        <v>528</v>
      </c>
      <c r="C107" s="8" t="s">
        <v>154</v>
      </c>
      <c r="D107" s="8" t="s">
        <v>152</v>
      </c>
      <c r="E107" s="8" t="s">
        <v>153</v>
      </c>
      <c r="F107" s="24" t="s">
        <v>25</v>
      </c>
      <c r="G107" s="25">
        <v>2.7</v>
      </c>
      <c r="H107" s="16">
        <v>624081.6</v>
      </c>
      <c r="I107" s="16">
        <v>1685020.32</v>
      </c>
      <c r="J107" s="16">
        <v>346000</v>
      </c>
      <c r="K107" s="16">
        <v>582200</v>
      </c>
      <c r="L107" s="16">
        <v>0</v>
      </c>
      <c r="M107" s="16">
        <v>346000</v>
      </c>
      <c r="N107" s="9"/>
      <c r="O107" s="9" t="str">
        <f>VLOOKUP(A:A,[1]tab.usn!A:N,13,FALSE)</f>
        <v>služba je zafinancována z jiných zdrojů</v>
      </c>
    </row>
    <row r="108" spans="1:15" ht="39.950000000000003" customHeight="1" outlineLevel="2" x14ac:dyDescent="0.25">
      <c r="A108" s="23">
        <v>4566973</v>
      </c>
      <c r="B108" s="11" t="s">
        <v>528</v>
      </c>
      <c r="C108" s="30" t="s">
        <v>154</v>
      </c>
      <c r="D108" s="8" t="s">
        <v>155</v>
      </c>
      <c r="E108" s="8" t="s">
        <v>156</v>
      </c>
      <c r="F108" s="24" t="s">
        <v>25</v>
      </c>
      <c r="G108" s="31">
        <v>3</v>
      </c>
      <c r="H108" s="16">
        <v>508327.14</v>
      </c>
      <c r="I108" s="16">
        <v>1524981.42</v>
      </c>
      <c r="J108" s="16">
        <v>468000</v>
      </c>
      <c r="K108" s="16">
        <v>844500</v>
      </c>
      <c r="L108" s="16">
        <v>633000</v>
      </c>
      <c r="M108" s="16">
        <v>1101000</v>
      </c>
      <c r="N108" s="9"/>
      <c r="O108" s="9"/>
    </row>
    <row r="109" spans="1:15" ht="39.950000000000003" customHeight="1" outlineLevel="1" x14ac:dyDescent="0.25">
      <c r="A109" s="26"/>
      <c r="B109" s="17"/>
      <c r="C109" s="33" t="s">
        <v>489</v>
      </c>
      <c r="D109" s="28"/>
      <c r="E109" s="28"/>
      <c r="F109" s="26"/>
      <c r="G109" s="42"/>
      <c r="H109" s="22"/>
      <c r="I109" s="22"/>
      <c r="J109" s="22">
        <f>SUBTOTAL(9,J106:J108)</f>
        <v>1458000</v>
      </c>
      <c r="K109" s="22"/>
      <c r="L109" s="22">
        <f>SUBTOTAL(9,L106:L108)</f>
        <v>822000</v>
      </c>
      <c r="M109" s="22">
        <f>SUBTOTAL(9,M106:M108)</f>
        <v>2280000</v>
      </c>
      <c r="N109" s="9"/>
      <c r="O109" s="9"/>
    </row>
    <row r="110" spans="1:15" ht="39.950000000000003" customHeight="1" outlineLevel="2" x14ac:dyDescent="0.25">
      <c r="A110" s="23">
        <v>1203552</v>
      </c>
      <c r="B110" s="11" t="s">
        <v>529</v>
      </c>
      <c r="C110" s="8" t="s">
        <v>157</v>
      </c>
      <c r="D110" s="8" t="s">
        <v>158</v>
      </c>
      <c r="E110" s="8" t="s">
        <v>159</v>
      </c>
      <c r="F110" s="24" t="s">
        <v>25</v>
      </c>
      <c r="G110" s="25">
        <v>3.17</v>
      </c>
      <c r="H110" s="16">
        <v>484500</v>
      </c>
      <c r="I110" s="16">
        <v>1377409.0155512358</v>
      </c>
      <c r="J110" s="16">
        <v>230000</v>
      </c>
      <c r="K110" s="16">
        <v>321770</v>
      </c>
      <c r="L110" s="16">
        <v>241000</v>
      </c>
      <c r="M110" s="16">
        <v>471000</v>
      </c>
      <c r="N110" s="9"/>
      <c r="O110" s="9"/>
    </row>
    <row r="111" spans="1:15" ht="39.950000000000003" customHeight="1" outlineLevel="2" x14ac:dyDescent="0.25">
      <c r="A111" s="23">
        <v>6459769</v>
      </c>
      <c r="B111" s="11" t="s">
        <v>529</v>
      </c>
      <c r="C111" s="8" t="s">
        <v>157</v>
      </c>
      <c r="D111" s="8" t="s">
        <v>76</v>
      </c>
      <c r="E111" s="8" t="s">
        <v>160</v>
      </c>
      <c r="F111" s="24" t="s">
        <v>22</v>
      </c>
      <c r="G111" s="25">
        <v>3</v>
      </c>
      <c r="H111" s="35">
        <v>393300</v>
      </c>
      <c r="I111" s="16">
        <v>1035900</v>
      </c>
      <c r="J111" s="16">
        <v>270000</v>
      </c>
      <c r="K111" s="16">
        <v>134160</v>
      </c>
      <c r="L111" s="16">
        <v>100000</v>
      </c>
      <c r="M111" s="16">
        <v>370000</v>
      </c>
      <c r="N111" s="9"/>
      <c r="O111" s="9"/>
    </row>
    <row r="112" spans="1:15" ht="39.950000000000003" customHeight="1" outlineLevel="2" x14ac:dyDescent="0.25">
      <c r="A112" s="23">
        <v>8779788</v>
      </c>
      <c r="B112" s="74" t="s">
        <v>482</v>
      </c>
      <c r="C112" s="8" t="s">
        <v>157</v>
      </c>
      <c r="D112" s="8" t="s">
        <v>60</v>
      </c>
      <c r="E112" s="8" t="s">
        <v>161</v>
      </c>
      <c r="F112" s="24" t="s">
        <v>22</v>
      </c>
      <c r="G112" s="25">
        <v>33</v>
      </c>
      <c r="H112" s="35">
        <v>463102.2</v>
      </c>
      <c r="I112" s="16">
        <v>9306372.5999999996</v>
      </c>
      <c r="J112" s="16">
        <v>1050000</v>
      </c>
      <c r="K112" s="16">
        <v>316540</v>
      </c>
      <c r="L112" s="16">
        <v>237000</v>
      </c>
      <c r="M112" s="16">
        <v>1287000</v>
      </c>
      <c r="N112" s="9"/>
      <c r="O112" s="9"/>
    </row>
    <row r="113" spans="1:15" ht="39.950000000000003" customHeight="1" outlineLevel="2" x14ac:dyDescent="0.25">
      <c r="A113" s="23">
        <v>9570214</v>
      </c>
      <c r="B113" s="11" t="s">
        <v>529</v>
      </c>
      <c r="C113" s="8" t="s">
        <v>157</v>
      </c>
      <c r="D113" s="8" t="s">
        <v>76</v>
      </c>
      <c r="E113" s="8" t="s">
        <v>162</v>
      </c>
      <c r="F113" s="24" t="s">
        <v>22</v>
      </c>
      <c r="G113" s="25">
        <v>6</v>
      </c>
      <c r="H113" s="16">
        <v>342000</v>
      </c>
      <c r="I113" s="16">
        <v>1764000</v>
      </c>
      <c r="J113" s="16">
        <v>460000</v>
      </c>
      <c r="K113" s="16">
        <v>295080</v>
      </c>
      <c r="L113" s="16">
        <v>199000</v>
      </c>
      <c r="M113" s="16">
        <v>659000</v>
      </c>
      <c r="N113" s="9"/>
      <c r="O113" s="9"/>
    </row>
    <row r="114" spans="1:15" ht="39.950000000000003" customHeight="1" outlineLevel="2" x14ac:dyDescent="0.25">
      <c r="A114" s="23">
        <v>9579136</v>
      </c>
      <c r="B114" s="11" t="s">
        <v>529</v>
      </c>
      <c r="C114" s="8" t="s">
        <v>157</v>
      </c>
      <c r="D114" s="8" t="s">
        <v>15</v>
      </c>
      <c r="E114" s="8" t="s">
        <v>163</v>
      </c>
      <c r="F114" s="24" t="s">
        <v>17</v>
      </c>
      <c r="G114" s="25">
        <v>860</v>
      </c>
      <c r="H114" s="16">
        <v>399</v>
      </c>
      <c r="I114" s="16">
        <v>265740</v>
      </c>
      <c r="J114" s="16">
        <v>60000</v>
      </c>
      <c r="K114" s="16">
        <v>79080</v>
      </c>
      <c r="L114" s="16">
        <v>13000</v>
      </c>
      <c r="M114" s="16">
        <v>73000</v>
      </c>
      <c r="N114" s="9"/>
      <c r="O114" s="9"/>
    </row>
    <row r="115" spans="1:15" ht="39.950000000000003" customHeight="1" outlineLevel="1" x14ac:dyDescent="0.25">
      <c r="A115" s="26"/>
      <c r="B115" s="17"/>
      <c r="C115" s="27" t="s">
        <v>164</v>
      </c>
      <c r="D115" s="28"/>
      <c r="E115" s="28"/>
      <c r="F115" s="26"/>
      <c r="G115" s="29"/>
      <c r="H115" s="22"/>
      <c r="I115" s="22"/>
      <c r="J115" s="22">
        <f>SUBTOTAL(9,J110:J114)</f>
        <v>2070000</v>
      </c>
      <c r="K115" s="22"/>
      <c r="L115" s="22">
        <f>SUBTOTAL(9,L110:L114)</f>
        <v>790000</v>
      </c>
      <c r="M115" s="22">
        <f>SUBTOTAL(9,M110:M114)</f>
        <v>2860000</v>
      </c>
      <c r="N115" s="9"/>
      <c r="O115" s="9"/>
    </row>
    <row r="116" spans="1:15" ht="39.950000000000003" customHeight="1" outlineLevel="2" x14ac:dyDescent="0.25">
      <c r="A116" s="23">
        <v>1379152</v>
      </c>
      <c r="B116" s="11" t="s">
        <v>530</v>
      </c>
      <c r="C116" s="8" t="s">
        <v>165</v>
      </c>
      <c r="D116" s="8" t="s">
        <v>44</v>
      </c>
      <c r="E116" s="8" t="s">
        <v>166</v>
      </c>
      <c r="F116" s="24" t="s">
        <v>25</v>
      </c>
      <c r="G116" s="25">
        <v>9.2100000000000009</v>
      </c>
      <c r="H116" s="16">
        <v>475608</v>
      </c>
      <c r="I116" s="16">
        <v>3941491.4159618802</v>
      </c>
      <c r="J116" s="16">
        <v>602000</v>
      </c>
      <c r="K116" s="16">
        <v>1128663</v>
      </c>
      <c r="L116" s="16">
        <v>421000</v>
      </c>
      <c r="M116" s="16">
        <v>1023000</v>
      </c>
      <c r="N116" s="9"/>
      <c r="O116" s="9"/>
    </row>
    <row r="117" spans="1:15" ht="39.950000000000003" customHeight="1" outlineLevel="2" x14ac:dyDescent="0.25">
      <c r="A117" s="23">
        <v>3491537</v>
      </c>
      <c r="B117" s="11" t="s">
        <v>530</v>
      </c>
      <c r="C117" s="8" t="s">
        <v>165</v>
      </c>
      <c r="D117" s="8" t="s">
        <v>26</v>
      </c>
      <c r="E117" s="8" t="s">
        <v>167</v>
      </c>
      <c r="F117" s="24" t="s">
        <v>22</v>
      </c>
      <c r="G117" s="25">
        <v>14</v>
      </c>
      <c r="H117" s="16">
        <v>149454</v>
      </c>
      <c r="I117" s="16">
        <v>2092356</v>
      </c>
      <c r="J117" s="16">
        <v>0</v>
      </c>
      <c r="K117" s="16">
        <v>155495</v>
      </c>
      <c r="L117" s="16">
        <v>0</v>
      </c>
      <c r="M117" s="16">
        <v>0</v>
      </c>
      <c r="N117" s="9"/>
      <c r="O117" s="9" t="str">
        <f>VLOOKUP(A:A,[1]tab.usn!A:N,13,FALSE)</f>
        <v>služba je zafinancována z jiných zdrojů</v>
      </c>
    </row>
    <row r="118" spans="1:15" ht="39.950000000000003" customHeight="1" outlineLevel="2" x14ac:dyDescent="0.25">
      <c r="A118" s="23">
        <v>3693098</v>
      </c>
      <c r="B118" s="11" t="s">
        <v>530</v>
      </c>
      <c r="C118" s="8" t="s">
        <v>165</v>
      </c>
      <c r="D118" s="8" t="s">
        <v>44</v>
      </c>
      <c r="E118" s="8" t="s">
        <v>168</v>
      </c>
      <c r="F118" s="24" t="s">
        <v>25</v>
      </c>
      <c r="G118" s="25">
        <v>9.6999999999999993</v>
      </c>
      <c r="H118" s="16">
        <v>475608</v>
      </c>
      <c r="I118" s="16">
        <v>4149035.8978723399</v>
      </c>
      <c r="J118" s="16">
        <v>490000</v>
      </c>
      <c r="K118" s="16">
        <v>977087</v>
      </c>
      <c r="L118" s="16">
        <v>495000</v>
      </c>
      <c r="M118" s="16">
        <v>985000</v>
      </c>
      <c r="N118" s="9"/>
      <c r="O118" s="9"/>
    </row>
    <row r="119" spans="1:15" ht="39.950000000000003" customHeight="1" outlineLevel="2" x14ac:dyDescent="0.25">
      <c r="A119" s="23">
        <v>5133042</v>
      </c>
      <c r="B119" s="11" t="s">
        <v>530</v>
      </c>
      <c r="C119" s="8" t="s">
        <v>165</v>
      </c>
      <c r="D119" s="8" t="s">
        <v>20</v>
      </c>
      <c r="E119" s="8" t="s">
        <v>169</v>
      </c>
      <c r="F119" s="24" t="s">
        <v>25</v>
      </c>
      <c r="G119" s="25">
        <v>10</v>
      </c>
      <c r="H119" s="16">
        <v>512886</v>
      </c>
      <c r="I119" s="16">
        <v>5128860</v>
      </c>
      <c r="J119" s="16">
        <v>1050000</v>
      </c>
      <c r="K119" s="16">
        <v>1297605</v>
      </c>
      <c r="L119" s="16">
        <v>0</v>
      </c>
      <c r="M119" s="16">
        <v>1050000</v>
      </c>
      <c r="N119" s="9"/>
      <c r="O119" s="9" t="str">
        <f>VLOOKUP(A:A,[1]tab.usn!A:N,13,FALSE)</f>
        <v>služba je zafinancována z jiných zdrojů</v>
      </c>
    </row>
    <row r="120" spans="1:15" ht="39.950000000000003" customHeight="1" outlineLevel="2" x14ac:dyDescent="0.25">
      <c r="A120" s="23">
        <v>6694098</v>
      </c>
      <c r="B120" s="11" t="s">
        <v>530</v>
      </c>
      <c r="C120" s="8" t="s">
        <v>165</v>
      </c>
      <c r="D120" s="8" t="s">
        <v>170</v>
      </c>
      <c r="E120" s="8" t="s">
        <v>171</v>
      </c>
      <c r="F120" s="24" t="s">
        <v>25</v>
      </c>
      <c r="G120" s="25">
        <v>3.3</v>
      </c>
      <c r="H120" s="16">
        <v>530784</v>
      </c>
      <c r="I120" s="16">
        <v>1751587.2</v>
      </c>
      <c r="J120" s="16">
        <v>380000</v>
      </c>
      <c r="K120" s="16">
        <v>508078</v>
      </c>
      <c r="L120" s="16">
        <v>0</v>
      </c>
      <c r="M120" s="16">
        <v>380000</v>
      </c>
      <c r="N120" s="9"/>
      <c r="O120" s="9" t="str">
        <f>VLOOKUP(A:A,[1]tab.usn!A:N,13,FALSE)</f>
        <v>služba je zafinancována z jiných zdrojů</v>
      </c>
    </row>
    <row r="121" spans="1:15" ht="39.950000000000003" customHeight="1" outlineLevel="2" x14ac:dyDescent="0.25">
      <c r="A121" s="23">
        <v>6939487</v>
      </c>
      <c r="B121" s="11" t="s">
        <v>530</v>
      </c>
      <c r="C121" s="8" t="s">
        <v>165</v>
      </c>
      <c r="D121" s="8" t="s">
        <v>44</v>
      </c>
      <c r="E121" s="8" t="s">
        <v>172</v>
      </c>
      <c r="F121" s="24" t="s">
        <v>25</v>
      </c>
      <c r="G121" s="25">
        <v>11.3</v>
      </c>
      <c r="H121" s="16">
        <v>475608</v>
      </c>
      <c r="I121" s="16">
        <v>4825449.8896957804</v>
      </c>
      <c r="J121" s="16">
        <v>660000</v>
      </c>
      <c r="K121" s="16">
        <v>1239676</v>
      </c>
      <c r="L121" s="16">
        <v>824000</v>
      </c>
      <c r="M121" s="16">
        <v>1484000</v>
      </c>
      <c r="N121" s="9"/>
      <c r="O121" s="9"/>
    </row>
    <row r="122" spans="1:15" ht="39.950000000000003" customHeight="1" outlineLevel="2" x14ac:dyDescent="0.25">
      <c r="A122" s="23">
        <v>8756156</v>
      </c>
      <c r="B122" s="11" t="s">
        <v>530</v>
      </c>
      <c r="C122" s="8" t="s">
        <v>165</v>
      </c>
      <c r="D122" s="8" t="s">
        <v>152</v>
      </c>
      <c r="E122" s="8" t="s">
        <v>173</v>
      </c>
      <c r="F122" s="24" t="s">
        <v>25</v>
      </c>
      <c r="G122" s="25">
        <v>2.9</v>
      </c>
      <c r="H122" s="16">
        <v>520068</v>
      </c>
      <c r="I122" s="16">
        <v>1508197.2</v>
      </c>
      <c r="J122" s="16">
        <v>455000</v>
      </c>
      <c r="K122" s="16">
        <v>560740</v>
      </c>
      <c r="L122" s="16">
        <v>0</v>
      </c>
      <c r="M122" s="16">
        <v>455000</v>
      </c>
      <c r="N122" s="9"/>
      <c r="O122" s="9" t="str">
        <f>VLOOKUP(A:A,[1]tab.usn!A:N,13,FALSE)</f>
        <v>služba je zafinancována z jiných zdrojů</v>
      </c>
    </row>
    <row r="123" spans="1:15" ht="39.950000000000003" customHeight="1" outlineLevel="1" x14ac:dyDescent="0.25">
      <c r="A123" s="26"/>
      <c r="B123" s="17"/>
      <c r="C123" s="27" t="s">
        <v>174</v>
      </c>
      <c r="D123" s="28"/>
      <c r="E123" s="28"/>
      <c r="F123" s="26"/>
      <c r="G123" s="29"/>
      <c r="H123" s="22"/>
      <c r="I123" s="22"/>
      <c r="J123" s="22">
        <f>SUBTOTAL(9,J116:J122)</f>
        <v>3637000</v>
      </c>
      <c r="K123" s="22"/>
      <c r="L123" s="22">
        <f>SUBTOTAL(9,L116:L122)</f>
        <v>1740000</v>
      </c>
      <c r="M123" s="22">
        <f>SUBTOTAL(9,M116:M122)</f>
        <v>5377000</v>
      </c>
      <c r="N123" s="9"/>
      <c r="O123" s="9"/>
    </row>
    <row r="124" spans="1:15" ht="39.950000000000003" customHeight="1" outlineLevel="2" x14ac:dyDescent="0.25">
      <c r="A124" s="23">
        <v>6095107</v>
      </c>
      <c r="B124" s="11" t="s">
        <v>531</v>
      </c>
      <c r="C124" s="8" t="s">
        <v>175</v>
      </c>
      <c r="D124" s="8" t="s">
        <v>176</v>
      </c>
      <c r="E124" s="8" t="s">
        <v>177</v>
      </c>
      <c r="F124" s="24" t="s">
        <v>25</v>
      </c>
      <c r="G124" s="25">
        <v>5.31</v>
      </c>
      <c r="H124" s="16">
        <v>532950</v>
      </c>
      <c r="I124" s="16">
        <v>2829964.5</v>
      </c>
      <c r="J124" s="16">
        <v>400000</v>
      </c>
      <c r="K124" s="16">
        <v>169500</v>
      </c>
      <c r="L124" s="16">
        <v>127000</v>
      </c>
      <c r="M124" s="16">
        <v>527000</v>
      </c>
      <c r="N124" s="9"/>
      <c r="O124" s="9"/>
    </row>
    <row r="125" spans="1:15" ht="39.950000000000003" customHeight="1" outlineLevel="2" x14ac:dyDescent="0.25">
      <c r="A125" s="23">
        <v>6734853</v>
      </c>
      <c r="B125" s="11" t="s">
        <v>531</v>
      </c>
      <c r="C125" s="8" t="s">
        <v>175</v>
      </c>
      <c r="D125" s="8" t="s">
        <v>105</v>
      </c>
      <c r="E125" s="8" t="s">
        <v>178</v>
      </c>
      <c r="F125" s="24" t="s">
        <v>22</v>
      </c>
      <c r="G125" s="25">
        <v>4</v>
      </c>
      <c r="H125" s="35">
        <v>526252.5</v>
      </c>
      <c r="I125" s="16">
        <v>1625010</v>
      </c>
      <c r="J125" s="16">
        <v>200000</v>
      </c>
      <c r="K125" s="16">
        <v>91600</v>
      </c>
      <c r="L125" s="16">
        <v>68000</v>
      </c>
      <c r="M125" s="16">
        <v>268000</v>
      </c>
      <c r="N125" s="9"/>
      <c r="O125" s="9"/>
    </row>
    <row r="126" spans="1:15" ht="39.950000000000003" customHeight="1" outlineLevel="2" x14ac:dyDescent="0.25">
      <c r="A126" s="23">
        <v>7218271</v>
      </c>
      <c r="B126" s="11" t="s">
        <v>531</v>
      </c>
      <c r="C126" s="8" t="s">
        <v>175</v>
      </c>
      <c r="D126" s="8" t="s">
        <v>30</v>
      </c>
      <c r="E126" s="8" t="s">
        <v>129</v>
      </c>
      <c r="F126" s="24" t="s">
        <v>25</v>
      </c>
      <c r="G126" s="25">
        <v>3</v>
      </c>
      <c r="H126" s="16">
        <v>526554.6</v>
      </c>
      <c r="I126" s="16">
        <v>1366855.9182266009</v>
      </c>
      <c r="J126" s="16">
        <v>150000</v>
      </c>
      <c r="K126" s="16">
        <v>93000</v>
      </c>
      <c r="L126" s="16">
        <v>69000</v>
      </c>
      <c r="M126" s="16">
        <v>219000</v>
      </c>
      <c r="N126" s="9"/>
      <c r="O126" s="9"/>
    </row>
    <row r="127" spans="1:15" ht="39.950000000000003" customHeight="1" outlineLevel="2" x14ac:dyDescent="0.25">
      <c r="A127" s="23">
        <v>8205465</v>
      </c>
      <c r="B127" s="11" t="s">
        <v>531</v>
      </c>
      <c r="C127" s="8" t="s">
        <v>175</v>
      </c>
      <c r="D127" s="8" t="s">
        <v>87</v>
      </c>
      <c r="E127" s="8" t="s">
        <v>179</v>
      </c>
      <c r="F127" s="24" t="s">
        <v>25</v>
      </c>
      <c r="G127" s="25">
        <v>3.8</v>
      </c>
      <c r="H127" s="16">
        <v>491112</v>
      </c>
      <c r="I127" s="16">
        <v>1866225.5999999999</v>
      </c>
      <c r="J127" s="16">
        <v>220000</v>
      </c>
      <c r="K127" s="16">
        <v>107350</v>
      </c>
      <c r="L127" s="16">
        <v>80000</v>
      </c>
      <c r="M127" s="16">
        <v>300000</v>
      </c>
      <c r="N127" s="9"/>
      <c r="O127" s="9"/>
    </row>
    <row r="128" spans="1:15" ht="39.950000000000003" customHeight="1" outlineLevel="2" x14ac:dyDescent="0.25">
      <c r="A128" s="23">
        <v>8614823</v>
      </c>
      <c r="B128" s="11" t="s">
        <v>531</v>
      </c>
      <c r="C128" s="8" t="s">
        <v>175</v>
      </c>
      <c r="D128" s="8" t="s">
        <v>120</v>
      </c>
      <c r="E128" s="8" t="s">
        <v>121</v>
      </c>
      <c r="F128" s="24" t="s">
        <v>22</v>
      </c>
      <c r="G128" s="25">
        <v>6</v>
      </c>
      <c r="H128" s="35">
        <v>484152.3</v>
      </c>
      <c r="I128" s="16">
        <v>2400913.7999999998</v>
      </c>
      <c r="J128" s="16">
        <v>350000</v>
      </c>
      <c r="K128" s="16">
        <v>206250</v>
      </c>
      <c r="L128" s="16">
        <v>154000</v>
      </c>
      <c r="M128" s="16">
        <v>504000</v>
      </c>
      <c r="N128" s="9"/>
      <c r="O128" s="9"/>
    </row>
    <row r="129" spans="1:15" ht="39.950000000000003" customHeight="1" outlineLevel="2" x14ac:dyDescent="0.25">
      <c r="A129" s="23">
        <v>8936839</v>
      </c>
      <c r="B129" s="11" t="s">
        <v>531</v>
      </c>
      <c r="C129" s="8" t="s">
        <v>175</v>
      </c>
      <c r="D129" s="8" t="s">
        <v>30</v>
      </c>
      <c r="E129" s="8" t="s">
        <v>180</v>
      </c>
      <c r="F129" s="24" t="s">
        <v>25</v>
      </c>
      <c r="G129" s="32">
        <v>9.35</v>
      </c>
      <c r="H129" s="16">
        <v>574423.19999999995</v>
      </c>
      <c r="I129" s="16">
        <v>4950856.919999999</v>
      </c>
      <c r="J129" s="16">
        <v>740000</v>
      </c>
      <c r="K129" s="16">
        <v>265100</v>
      </c>
      <c r="L129" s="16">
        <v>198000</v>
      </c>
      <c r="M129" s="16">
        <v>938000</v>
      </c>
      <c r="N129" s="9"/>
      <c r="O129" s="9"/>
    </row>
    <row r="130" spans="1:15" ht="39.950000000000003" customHeight="1" outlineLevel="1" x14ac:dyDescent="0.25">
      <c r="A130" s="26"/>
      <c r="B130" s="17"/>
      <c r="C130" s="27" t="s">
        <v>181</v>
      </c>
      <c r="D130" s="28"/>
      <c r="E130" s="28"/>
      <c r="F130" s="26"/>
      <c r="G130" s="34"/>
      <c r="H130" s="22"/>
      <c r="I130" s="22"/>
      <c r="J130" s="22">
        <f>SUBTOTAL(9,J124:J129)</f>
        <v>2060000</v>
      </c>
      <c r="K130" s="22"/>
      <c r="L130" s="22">
        <f>SUBTOTAL(9,L124:L129)</f>
        <v>696000</v>
      </c>
      <c r="M130" s="22">
        <f>SUBTOTAL(9,M124:M129)</f>
        <v>2756000</v>
      </c>
      <c r="N130" s="9"/>
      <c r="O130" s="9"/>
    </row>
    <row r="131" spans="1:15" ht="39.950000000000003" customHeight="1" outlineLevel="2" x14ac:dyDescent="0.25">
      <c r="A131" s="23">
        <v>4880338</v>
      </c>
      <c r="B131" s="11" t="s">
        <v>532</v>
      </c>
      <c r="C131" s="8" t="s">
        <v>182</v>
      </c>
      <c r="D131" s="8" t="s">
        <v>183</v>
      </c>
      <c r="E131" s="8" t="s">
        <v>184</v>
      </c>
      <c r="F131" s="24" t="s">
        <v>22</v>
      </c>
      <c r="G131" s="32">
        <v>22</v>
      </c>
      <c r="H131" s="35">
        <v>520911.6</v>
      </c>
      <c r="I131" s="16">
        <v>7836055.1999999993</v>
      </c>
      <c r="J131" s="16">
        <v>1303000</v>
      </c>
      <c r="K131" s="16">
        <v>679924</v>
      </c>
      <c r="L131" s="16">
        <v>509000</v>
      </c>
      <c r="M131" s="16">
        <v>1812000</v>
      </c>
      <c r="N131" s="9"/>
      <c r="O131" s="9"/>
    </row>
    <row r="132" spans="1:15" ht="39.950000000000003" customHeight="1" outlineLevel="2" x14ac:dyDescent="0.25">
      <c r="A132" s="23">
        <v>7476422</v>
      </c>
      <c r="B132" s="11" t="s">
        <v>532</v>
      </c>
      <c r="C132" s="8" t="s">
        <v>182</v>
      </c>
      <c r="D132" s="8" t="s">
        <v>76</v>
      </c>
      <c r="E132" s="8" t="s">
        <v>77</v>
      </c>
      <c r="F132" s="24" t="s">
        <v>22</v>
      </c>
      <c r="G132" s="25">
        <v>16</v>
      </c>
      <c r="H132" s="16">
        <v>342000</v>
      </c>
      <c r="I132" s="16">
        <v>4704000</v>
      </c>
      <c r="J132" s="16">
        <v>608000</v>
      </c>
      <c r="K132" s="16">
        <v>266166</v>
      </c>
      <c r="L132" s="16">
        <v>199000</v>
      </c>
      <c r="M132" s="16">
        <v>807000</v>
      </c>
      <c r="N132" s="9"/>
      <c r="O132" s="9"/>
    </row>
    <row r="133" spans="1:15" ht="39.950000000000003" customHeight="1" outlineLevel="2" x14ac:dyDescent="0.25">
      <c r="A133" s="23">
        <v>9098772</v>
      </c>
      <c r="B133" s="11" t="s">
        <v>532</v>
      </c>
      <c r="C133" s="8" t="s">
        <v>182</v>
      </c>
      <c r="D133" s="8" t="s">
        <v>158</v>
      </c>
      <c r="E133" s="8" t="s">
        <v>185</v>
      </c>
      <c r="F133" s="24" t="s">
        <v>25</v>
      </c>
      <c r="G133" s="25">
        <v>4.8</v>
      </c>
      <c r="H133" s="16">
        <v>484500</v>
      </c>
      <c r="I133" s="16">
        <v>2087482.0320490964</v>
      </c>
      <c r="J133" s="16">
        <v>586000</v>
      </c>
      <c r="K133" s="16">
        <v>264280</v>
      </c>
      <c r="L133" s="16">
        <v>141000</v>
      </c>
      <c r="M133" s="16">
        <v>727000</v>
      </c>
      <c r="N133" s="9"/>
      <c r="O133" s="9"/>
    </row>
    <row r="134" spans="1:15" ht="39.950000000000003" customHeight="1" outlineLevel="1" x14ac:dyDescent="0.25">
      <c r="A134" s="26"/>
      <c r="B134" s="17"/>
      <c r="C134" s="27" t="s">
        <v>186</v>
      </c>
      <c r="D134" s="28"/>
      <c r="E134" s="28"/>
      <c r="F134" s="26"/>
      <c r="G134" s="29"/>
      <c r="H134" s="22"/>
      <c r="I134" s="22"/>
      <c r="J134" s="22">
        <f>SUBTOTAL(9,J131:J133)</f>
        <v>2497000</v>
      </c>
      <c r="K134" s="22"/>
      <c r="L134" s="22">
        <f>SUBTOTAL(9,L131:L133)</f>
        <v>849000</v>
      </c>
      <c r="M134" s="22">
        <f>SUBTOTAL(9,M131:M133)</f>
        <v>3346000</v>
      </c>
      <c r="N134" s="9"/>
      <c r="O134" s="9"/>
    </row>
    <row r="135" spans="1:15" ht="39.950000000000003" customHeight="1" outlineLevel="2" x14ac:dyDescent="0.25">
      <c r="A135" s="23">
        <v>9270655</v>
      </c>
      <c r="B135" s="11" t="s">
        <v>533</v>
      </c>
      <c r="C135" s="8" t="s">
        <v>187</v>
      </c>
      <c r="D135" s="8" t="s">
        <v>87</v>
      </c>
      <c r="E135" s="8" t="s">
        <v>188</v>
      </c>
      <c r="F135" s="24" t="s">
        <v>25</v>
      </c>
      <c r="G135" s="25">
        <v>2.95</v>
      </c>
      <c r="H135" s="16">
        <v>491112</v>
      </c>
      <c r="I135" s="16">
        <v>1448780.4000000001</v>
      </c>
      <c r="J135" s="16">
        <v>190000</v>
      </c>
      <c r="K135" s="16">
        <v>572880</v>
      </c>
      <c r="L135" s="16">
        <v>49000</v>
      </c>
      <c r="M135" s="16">
        <v>239000</v>
      </c>
      <c r="N135" s="9"/>
      <c r="O135" s="9"/>
    </row>
    <row r="136" spans="1:15" ht="39.950000000000003" customHeight="1" outlineLevel="1" x14ac:dyDescent="0.25">
      <c r="A136" s="26"/>
      <c r="B136" s="17"/>
      <c r="C136" s="27" t="s">
        <v>189</v>
      </c>
      <c r="D136" s="28"/>
      <c r="E136" s="28"/>
      <c r="F136" s="26"/>
      <c r="G136" s="29"/>
      <c r="H136" s="22"/>
      <c r="I136" s="22"/>
      <c r="J136" s="22">
        <f>SUBTOTAL(9,J135:J135)</f>
        <v>190000</v>
      </c>
      <c r="K136" s="22"/>
      <c r="L136" s="22">
        <f>SUBTOTAL(9,L135:L135)</f>
        <v>49000</v>
      </c>
      <c r="M136" s="22">
        <f>SUBTOTAL(9,M135:M135)</f>
        <v>239000</v>
      </c>
      <c r="N136" s="9"/>
      <c r="O136" s="9"/>
    </row>
    <row r="137" spans="1:15" ht="39.950000000000003" customHeight="1" outlineLevel="2" x14ac:dyDescent="0.25">
      <c r="A137" s="23">
        <v>2285108</v>
      </c>
      <c r="B137" s="11" t="s">
        <v>534</v>
      </c>
      <c r="C137" s="8" t="s">
        <v>190</v>
      </c>
      <c r="D137" s="8" t="s">
        <v>44</v>
      </c>
      <c r="E137" s="8" t="s">
        <v>191</v>
      </c>
      <c r="F137" s="24" t="s">
        <v>25</v>
      </c>
      <c r="G137" s="25">
        <v>5</v>
      </c>
      <c r="H137" s="16">
        <v>475608</v>
      </c>
      <c r="I137" s="16">
        <v>2072098.970221505</v>
      </c>
      <c r="J137" s="16">
        <v>431000</v>
      </c>
      <c r="K137" s="16">
        <v>315414</v>
      </c>
      <c r="L137" s="16">
        <v>120000</v>
      </c>
      <c r="M137" s="16">
        <v>551000</v>
      </c>
      <c r="N137" s="9"/>
      <c r="O137" s="9"/>
    </row>
    <row r="138" spans="1:15" ht="39.950000000000003" customHeight="1" outlineLevel="1" x14ac:dyDescent="0.25">
      <c r="A138" s="26"/>
      <c r="B138" s="17"/>
      <c r="C138" s="27" t="s">
        <v>192</v>
      </c>
      <c r="D138" s="28"/>
      <c r="E138" s="28"/>
      <c r="F138" s="26"/>
      <c r="G138" s="29"/>
      <c r="H138" s="22"/>
      <c r="I138" s="22"/>
      <c r="J138" s="22">
        <f>SUBTOTAL(9,J137:J137)</f>
        <v>431000</v>
      </c>
      <c r="K138" s="22"/>
      <c r="L138" s="22">
        <f>SUBTOTAL(9,L137:L137)</f>
        <v>120000</v>
      </c>
      <c r="M138" s="22">
        <f>SUBTOTAL(9,M137:M137)</f>
        <v>551000</v>
      </c>
      <c r="N138" s="9"/>
      <c r="O138" s="9"/>
    </row>
    <row r="139" spans="1:15" ht="39.950000000000003" customHeight="1" outlineLevel="2" x14ac:dyDescent="0.25">
      <c r="A139" s="23">
        <v>1405648</v>
      </c>
      <c r="B139" s="11" t="s">
        <v>535</v>
      </c>
      <c r="C139" s="8" t="s">
        <v>193</v>
      </c>
      <c r="D139" s="8" t="s">
        <v>60</v>
      </c>
      <c r="E139" s="8" t="s">
        <v>194</v>
      </c>
      <c r="F139" s="24" t="s">
        <v>22</v>
      </c>
      <c r="G139" s="25">
        <v>52</v>
      </c>
      <c r="H139" s="35">
        <v>505202.4</v>
      </c>
      <c r="I139" s="16">
        <v>17006524.800000001</v>
      </c>
      <c r="J139" s="16">
        <v>2535000</v>
      </c>
      <c r="K139" s="16">
        <v>4833280</v>
      </c>
      <c r="L139" s="16">
        <v>1817000</v>
      </c>
      <c r="M139" s="16">
        <v>4352000</v>
      </c>
      <c r="N139" s="9"/>
      <c r="O139" s="9"/>
    </row>
    <row r="140" spans="1:15" ht="39.950000000000003" customHeight="1" outlineLevel="2" x14ac:dyDescent="0.25">
      <c r="A140" s="23">
        <v>5649583</v>
      </c>
      <c r="B140" s="11" t="s">
        <v>535</v>
      </c>
      <c r="C140" s="8" t="s">
        <v>193</v>
      </c>
      <c r="D140" s="8" t="s">
        <v>15</v>
      </c>
      <c r="E140" s="8" t="s">
        <v>15</v>
      </c>
      <c r="F140" s="24" t="s">
        <v>17</v>
      </c>
      <c r="G140" s="25">
        <v>23060</v>
      </c>
      <c r="H140" s="16">
        <v>399</v>
      </c>
      <c r="I140" s="16">
        <v>7125540</v>
      </c>
      <c r="J140" s="16">
        <v>1150000</v>
      </c>
      <c r="K140" s="16">
        <v>1609000</v>
      </c>
      <c r="L140" s="16">
        <v>1206000</v>
      </c>
      <c r="M140" s="16">
        <v>2356000</v>
      </c>
      <c r="N140" s="9"/>
      <c r="O140" s="9"/>
    </row>
    <row r="141" spans="1:15" ht="39.950000000000003" customHeight="1" outlineLevel="1" x14ac:dyDescent="0.25">
      <c r="A141" s="26"/>
      <c r="B141" s="17"/>
      <c r="C141" s="27" t="s">
        <v>195</v>
      </c>
      <c r="D141" s="28"/>
      <c r="E141" s="28"/>
      <c r="F141" s="26"/>
      <c r="G141" s="29"/>
      <c r="H141" s="22"/>
      <c r="I141" s="22"/>
      <c r="J141" s="22">
        <f>SUBTOTAL(9,J139:J140)</f>
        <v>3685000</v>
      </c>
      <c r="K141" s="22"/>
      <c r="L141" s="22">
        <f>SUBTOTAL(9,L139:L140)</f>
        <v>3023000</v>
      </c>
      <c r="M141" s="22">
        <f>SUBTOTAL(9,M139:M140)</f>
        <v>6708000</v>
      </c>
      <c r="N141" s="9"/>
      <c r="O141" s="9"/>
    </row>
    <row r="142" spans="1:15" ht="39.950000000000003" customHeight="1" outlineLevel="2" x14ac:dyDescent="0.25">
      <c r="A142" s="23">
        <v>3677490</v>
      </c>
      <c r="B142" s="11" t="s">
        <v>536</v>
      </c>
      <c r="C142" s="8" t="s">
        <v>196</v>
      </c>
      <c r="D142" s="8" t="s">
        <v>105</v>
      </c>
      <c r="E142" s="8" t="s">
        <v>197</v>
      </c>
      <c r="F142" s="24" t="s">
        <v>22</v>
      </c>
      <c r="G142" s="25">
        <v>13</v>
      </c>
      <c r="H142" s="35">
        <v>484152.3</v>
      </c>
      <c r="I142" s="16">
        <v>4733979.8999999994</v>
      </c>
      <c r="J142" s="16">
        <v>400000</v>
      </c>
      <c r="K142" s="16">
        <v>415000</v>
      </c>
      <c r="L142" s="16">
        <v>311000</v>
      </c>
      <c r="M142" s="16">
        <v>711000</v>
      </c>
      <c r="N142" s="9"/>
      <c r="O142" s="9"/>
    </row>
    <row r="143" spans="1:15" ht="39.950000000000003" customHeight="1" outlineLevel="2" x14ac:dyDescent="0.25">
      <c r="A143" s="23">
        <v>7336957</v>
      </c>
      <c r="B143" s="11" t="s">
        <v>536</v>
      </c>
      <c r="C143" s="8" t="s">
        <v>196</v>
      </c>
      <c r="D143" s="8" t="s">
        <v>30</v>
      </c>
      <c r="E143" s="8" t="s">
        <v>198</v>
      </c>
      <c r="F143" s="24" t="s">
        <v>25</v>
      </c>
      <c r="G143" s="32">
        <v>7.1</v>
      </c>
      <c r="H143" s="16">
        <v>478686</v>
      </c>
      <c r="I143" s="16">
        <v>2994750.5999999996</v>
      </c>
      <c r="J143" s="16">
        <v>450000</v>
      </c>
      <c r="K143" s="16">
        <v>250000</v>
      </c>
      <c r="L143" s="16">
        <v>187000</v>
      </c>
      <c r="M143" s="16">
        <v>637000</v>
      </c>
      <c r="N143" s="9"/>
      <c r="O143" s="9"/>
    </row>
    <row r="144" spans="1:15" ht="39.950000000000003" customHeight="1" outlineLevel="1" x14ac:dyDescent="0.25">
      <c r="A144" s="26"/>
      <c r="B144" s="17"/>
      <c r="C144" s="27" t="s">
        <v>199</v>
      </c>
      <c r="D144" s="28"/>
      <c r="E144" s="28"/>
      <c r="F144" s="26"/>
      <c r="G144" s="34"/>
      <c r="H144" s="22"/>
      <c r="I144" s="22"/>
      <c r="J144" s="22">
        <f>SUBTOTAL(9,J142:J143)</f>
        <v>850000</v>
      </c>
      <c r="K144" s="22"/>
      <c r="L144" s="22">
        <f>SUBTOTAL(9,L142:L143)</f>
        <v>498000</v>
      </c>
      <c r="M144" s="22">
        <f>SUBTOTAL(9,M142:M143)</f>
        <v>1348000</v>
      </c>
      <c r="N144" s="9"/>
      <c r="O144" s="9"/>
    </row>
    <row r="145" spans="1:15" ht="39.950000000000003" customHeight="1" outlineLevel="2" x14ac:dyDescent="0.25">
      <c r="A145" s="23">
        <v>5524798</v>
      </c>
      <c r="B145" s="11" t="s">
        <v>537</v>
      </c>
      <c r="C145" s="8" t="s">
        <v>200</v>
      </c>
      <c r="D145" s="8" t="s">
        <v>183</v>
      </c>
      <c r="E145" s="8" t="s">
        <v>200</v>
      </c>
      <c r="F145" s="24" t="s">
        <v>22</v>
      </c>
      <c r="G145" s="25">
        <v>76</v>
      </c>
      <c r="H145" s="35">
        <v>520911.6</v>
      </c>
      <c r="I145" s="16">
        <v>25897281.600000001</v>
      </c>
      <c r="J145" s="16">
        <v>1370000</v>
      </c>
      <c r="K145" s="16">
        <v>7407146</v>
      </c>
      <c r="L145" s="16">
        <v>5555000</v>
      </c>
      <c r="M145" s="16">
        <v>6925000</v>
      </c>
      <c r="N145" s="9"/>
      <c r="O145" s="9"/>
    </row>
    <row r="146" spans="1:15" ht="39.950000000000003" customHeight="1" outlineLevel="1" x14ac:dyDescent="0.25">
      <c r="A146" s="26"/>
      <c r="B146" s="17"/>
      <c r="C146" s="27" t="s">
        <v>201</v>
      </c>
      <c r="D146" s="28"/>
      <c r="E146" s="28"/>
      <c r="F146" s="26"/>
      <c r="G146" s="29"/>
      <c r="H146" s="36"/>
      <c r="I146" s="22"/>
      <c r="J146" s="22">
        <f>SUBTOTAL(9,J145:J145)</f>
        <v>1370000</v>
      </c>
      <c r="K146" s="22"/>
      <c r="L146" s="22">
        <f>SUBTOTAL(9,L145:L145)</f>
        <v>5555000</v>
      </c>
      <c r="M146" s="22">
        <f>SUBTOTAL(9,M145:M145)</f>
        <v>6925000</v>
      </c>
      <c r="N146" s="9"/>
      <c r="O146" s="9"/>
    </row>
    <row r="147" spans="1:15" ht="39.950000000000003" customHeight="1" outlineLevel="2" x14ac:dyDescent="0.25">
      <c r="A147" s="23">
        <v>8861629</v>
      </c>
      <c r="B147" s="11" t="s">
        <v>538</v>
      </c>
      <c r="C147" s="37" t="s">
        <v>202</v>
      </c>
      <c r="D147" s="8" t="s">
        <v>44</v>
      </c>
      <c r="E147" s="8" t="s">
        <v>45</v>
      </c>
      <c r="F147" s="24" t="s">
        <v>25</v>
      </c>
      <c r="G147" s="25">
        <v>9.1</v>
      </c>
      <c r="H147" s="16">
        <v>475608</v>
      </c>
      <c r="I147" s="16">
        <v>4222909.2573751202</v>
      </c>
      <c r="J147" s="16">
        <v>30000</v>
      </c>
      <c r="K147" s="16">
        <v>150000</v>
      </c>
      <c r="L147" s="16">
        <v>112000</v>
      </c>
      <c r="M147" s="16">
        <v>142000</v>
      </c>
      <c r="N147" s="9" t="str">
        <f>VLOOKUP(A:A,[1]tab.usn!A:M,12,FALSE)</f>
        <v>Městská část Praha - Dubeč</v>
      </c>
      <c r="O147" s="9"/>
    </row>
    <row r="148" spans="1:15" ht="39.950000000000003" customHeight="1" outlineLevel="1" x14ac:dyDescent="0.25">
      <c r="A148" s="26"/>
      <c r="B148" s="17"/>
      <c r="C148" s="38" t="s">
        <v>203</v>
      </c>
      <c r="D148" s="28"/>
      <c r="E148" s="28"/>
      <c r="F148" s="26"/>
      <c r="G148" s="29"/>
      <c r="H148" s="22"/>
      <c r="I148" s="22"/>
      <c r="J148" s="22">
        <f>SUBTOTAL(9,J147:J147)</f>
        <v>30000</v>
      </c>
      <c r="K148" s="22"/>
      <c r="L148" s="22">
        <f>SUBTOTAL(9,L147:L147)</f>
        <v>112000</v>
      </c>
      <c r="M148" s="22">
        <f>SUBTOTAL(9,M147:M147)</f>
        <v>142000</v>
      </c>
      <c r="N148" s="9"/>
      <c r="O148" s="9"/>
    </row>
    <row r="149" spans="1:15" ht="39.950000000000003" customHeight="1" outlineLevel="2" x14ac:dyDescent="0.25">
      <c r="A149" s="23">
        <v>9291032</v>
      </c>
      <c r="B149" s="11" t="s">
        <v>539</v>
      </c>
      <c r="C149" s="37" t="s">
        <v>204</v>
      </c>
      <c r="D149" s="8" t="s">
        <v>44</v>
      </c>
      <c r="E149" s="8" t="s">
        <v>204</v>
      </c>
      <c r="F149" s="24" t="s">
        <v>25</v>
      </c>
      <c r="G149" s="25">
        <v>1.8</v>
      </c>
      <c r="H149" s="16">
        <v>475608</v>
      </c>
      <c r="I149" s="16">
        <v>786033.92721275426</v>
      </c>
      <c r="J149" s="16">
        <v>51000</v>
      </c>
      <c r="K149" s="16">
        <v>84000</v>
      </c>
      <c r="L149" s="16">
        <v>63000</v>
      </c>
      <c r="M149" s="16">
        <v>114000</v>
      </c>
      <c r="N149" s="9" t="str">
        <f>VLOOKUP(A:A,[1]tab.usn!A:M,12,FALSE)</f>
        <v>Městská část Praha - Kolovraty</v>
      </c>
      <c r="O149" s="9"/>
    </row>
    <row r="150" spans="1:15" ht="39.950000000000003" customHeight="1" outlineLevel="1" x14ac:dyDescent="0.25">
      <c r="A150" s="26"/>
      <c r="B150" s="17"/>
      <c r="C150" s="38" t="s">
        <v>205</v>
      </c>
      <c r="D150" s="28"/>
      <c r="E150" s="28"/>
      <c r="F150" s="26"/>
      <c r="G150" s="29"/>
      <c r="H150" s="22"/>
      <c r="I150" s="22"/>
      <c r="J150" s="22">
        <f>SUBTOTAL(9,J149:J149)</f>
        <v>51000</v>
      </c>
      <c r="K150" s="22"/>
      <c r="L150" s="22">
        <f>SUBTOTAL(9,L149:L149)</f>
        <v>63000</v>
      </c>
      <c r="M150" s="22">
        <f>SUBTOTAL(9,M149:M149)</f>
        <v>114000</v>
      </c>
      <c r="N150" s="9"/>
      <c r="O150" s="9"/>
    </row>
    <row r="151" spans="1:15" ht="39.950000000000003" customHeight="1" outlineLevel="2" x14ac:dyDescent="0.25">
      <c r="A151" s="23">
        <v>1986477</v>
      </c>
      <c r="B151" s="11" t="s">
        <v>540</v>
      </c>
      <c r="C151" s="8" t="s">
        <v>206</v>
      </c>
      <c r="D151" s="8" t="s">
        <v>46</v>
      </c>
      <c r="E151" s="8" t="s">
        <v>207</v>
      </c>
      <c r="F151" s="24" t="s">
        <v>25</v>
      </c>
      <c r="G151" s="32">
        <v>4</v>
      </c>
      <c r="H151" s="16">
        <v>730170</v>
      </c>
      <c r="I151" s="16">
        <v>2920680</v>
      </c>
      <c r="J151" s="16">
        <v>102000</v>
      </c>
      <c r="K151" s="16">
        <v>142892</v>
      </c>
      <c r="L151" s="16">
        <v>107000</v>
      </c>
      <c r="M151" s="16">
        <v>209000</v>
      </c>
      <c r="N151" s="9"/>
      <c r="O151" s="9"/>
    </row>
    <row r="152" spans="1:15" ht="39.950000000000003" customHeight="1" outlineLevel="2" x14ac:dyDescent="0.25">
      <c r="A152" s="23">
        <v>7064139</v>
      </c>
      <c r="B152" s="11" t="s">
        <v>540</v>
      </c>
      <c r="C152" s="8" t="s">
        <v>206</v>
      </c>
      <c r="D152" s="8" t="s">
        <v>20</v>
      </c>
      <c r="E152" s="8" t="s">
        <v>207</v>
      </c>
      <c r="F152" s="24" t="s">
        <v>25</v>
      </c>
      <c r="G152" s="32">
        <v>6</v>
      </c>
      <c r="H152" s="16">
        <v>718040.4</v>
      </c>
      <c r="I152" s="16">
        <v>4308242.4000000004</v>
      </c>
      <c r="J152" s="16">
        <v>207000</v>
      </c>
      <c r="K152" s="16">
        <v>258871</v>
      </c>
      <c r="L152" s="16">
        <v>194000</v>
      </c>
      <c r="M152" s="16">
        <v>401000</v>
      </c>
      <c r="N152" s="9"/>
      <c r="O152" s="9"/>
    </row>
    <row r="153" spans="1:15" ht="39.950000000000003" customHeight="1" outlineLevel="2" x14ac:dyDescent="0.25">
      <c r="A153" s="23">
        <v>8225913</v>
      </c>
      <c r="B153" s="11" t="s">
        <v>540</v>
      </c>
      <c r="C153" s="8" t="s">
        <v>206</v>
      </c>
      <c r="D153" s="8" t="s">
        <v>152</v>
      </c>
      <c r="E153" s="8" t="s">
        <v>208</v>
      </c>
      <c r="F153" s="24" t="s">
        <v>25</v>
      </c>
      <c r="G153" s="25">
        <v>6.1</v>
      </c>
      <c r="H153" s="16">
        <v>572074.80000000005</v>
      </c>
      <c r="I153" s="16">
        <v>3489656.2800000003</v>
      </c>
      <c r="J153" s="16">
        <v>781000</v>
      </c>
      <c r="K153" s="16">
        <v>903280</v>
      </c>
      <c r="L153" s="16">
        <v>229000</v>
      </c>
      <c r="M153" s="16">
        <v>1010000</v>
      </c>
      <c r="N153" s="9"/>
      <c r="O153" s="9"/>
    </row>
    <row r="154" spans="1:15" ht="39.950000000000003" customHeight="1" outlineLevel="1" x14ac:dyDescent="0.25">
      <c r="A154" s="26"/>
      <c r="B154" s="17"/>
      <c r="C154" s="27" t="s">
        <v>209</v>
      </c>
      <c r="D154" s="28"/>
      <c r="E154" s="28"/>
      <c r="F154" s="26"/>
      <c r="G154" s="29"/>
      <c r="H154" s="22"/>
      <c r="I154" s="22"/>
      <c r="J154" s="22">
        <f>SUBTOTAL(9,J151:J153)</f>
        <v>1090000</v>
      </c>
      <c r="K154" s="22"/>
      <c r="L154" s="22">
        <f>SUBTOTAL(9,L151:L153)</f>
        <v>530000</v>
      </c>
      <c r="M154" s="22">
        <f>SUBTOTAL(9,M151:M153)</f>
        <v>1620000</v>
      </c>
      <c r="N154" s="9"/>
      <c r="O154" s="9"/>
    </row>
    <row r="155" spans="1:15" ht="39.950000000000003" customHeight="1" outlineLevel="2" x14ac:dyDescent="0.25">
      <c r="A155" s="23">
        <v>7877605</v>
      </c>
      <c r="B155" s="11" t="s">
        <v>541</v>
      </c>
      <c r="C155" s="8" t="s">
        <v>210</v>
      </c>
      <c r="D155" s="8" t="s">
        <v>176</v>
      </c>
      <c r="E155" s="8" t="s">
        <v>211</v>
      </c>
      <c r="F155" s="24" t="s">
        <v>25</v>
      </c>
      <c r="G155" s="25">
        <v>5.46</v>
      </c>
      <c r="H155" s="16">
        <v>532950</v>
      </c>
      <c r="I155" s="16">
        <v>2909907</v>
      </c>
      <c r="J155" s="16">
        <v>470000</v>
      </c>
      <c r="K155" s="16">
        <v>205000</v>
      </c>
      <c r="L155" s="16">
        <v>0</v>
      </c>
      <c r="M155" s="16">
        <v>470000</v>
      </c>
      <c r="N155" s="9"/>
      <c r="O155" s="9" t="str">
        <f>VLOOKUP(A:A,[1]tab.usn!A:N,13,FALSE)</f>
        <v>služba je zafinancována z jiných zdrojů</v>
      </c>
    </row>
    <row r="156" spans="1:15" ht="39.950000000000003" customHeight="1" outlineLevel="1" x14ac:dyDescent="0.25">
      <c r="A156" s="26"/>
      <c r="B156" s="17"/>
      <c r="C156" s="27" t="s">
        <v>212</v>
      </c>
      <c r="D156" s="28"/>
      <c r="E156" s="28"/>
      <c r="F156" s="26"/>
      <c r="G156" s="29"/>
      <c r="H156" s="22"/>
      <c r="I156" s="22"/>
      <c r="J156" s="22">
        <f>SUBTOTAL(9,J155:J155)</f>
        <v>470000</v>
      </c>
      <c r="K156" s="22"/>
      <c r="L156" s="22">
        <f>SUBTOTAL(9,L155:L155)</f>
        <v>0</v>
      </c>
      <c r="M156" s="22">
        <f>SUBTOTAL(9,M155:M155)</f>
        <v>470000</v>
      </c>
      <c r="N156" s="9"/>
      <c r="O156" s="9"/>
    </row>
    <row r="157" spans="1:15" ht="39.950000000000003" customHeight="1" outlineLevel="2" x14ac:dyDescent="0.25">
      <c r="A157" s="23">
        <v>1745849</v>
      </c>
      <c r="B157" s="11" t="s">
        <v>542</v>
      </c>
      <c r="C157" s="30" t="s">
        <v>213</v>
      </c>
      <c r="D157" s="8" t="s">
        <v>155</v>
      </c>
      <c r="E157" s="8" t="s">
        <v>214</v>
      </c>
      <c r="F157" s="24" t="s">
        <v>25</v>
      </c>
      <c r="G157" s="31">
        <v>1.2</v>
      </c>
      <c r="H157" s="16">
        <v>508328.28</v>
      </c>
      <c r="I157" s="16">
        <v>609993.93599999999</v>
      </c>
      <c r="J157" s="16">
        <v>187000</v>
      </c>
      <c r="K157" s="16">
        <v>900000</v>
      </c>
      <c r="L157" s="16">
        <v>317000</v>
      </c>
      <c r="M157" s="16">
        <v>504000</v>
      </c>
      <c r="N157" s="9"/>
      <c r="O157" s="9"/>
    </row>
    <row r="158" spans="1:15" ht="39.950000000000003" customHeight="1" outlineLevel="1" x14ac:dyDescent="0.25">
      <c r="A158" s="26"/>
      <c r="B158" s="17"/>
      <c r="C158" s="33" t="s">
        <v>215</v>
      </c>
      <c r="D158" s="28"/>
      <c r="E158" s="28"/>
      <c r="F158" s="26"/>
      <c r="G158" s="42"/>
      <c r="H158" s="22"/>
      <c r="I158" s="22"/>
      <c r="J158" s="22">
        <f>SUBTOTAL(9,J157:J157)</f>
        <v>187000</v>
      </c>
      <c r="K158" s="22"/>
      <c r="L158" s="22">
        <f>SUBTOTAL(9,L157:L157)</f>
        <v>317000</v>
      </c>
      <c r="M158" s="22">
        <f>SUBTOTAL(9,M157:M157)</f>
        <v>504000</v>
      </c>
      <c r="N158" s="9"/>
      <c r="O158" s="9"/>
    </row>
    <row r="159" spans="1:15" ht="39.950000000000003" customHeight="1" outlineLevel="2" x14ac:dyDescent="0.25">
      <c r="A159" s="23">
        <v>4317858</v>
      </c>
      <c r="B159" s="11" t="s">
        <v>543</v>
      </c>
      <c r="C159" s="8" t="s">
        <v>216</v>
      </c>
      <c r="D159" s="8" t="s">
        <v>30</v>
      </c>
      <c r="E159" s="8" t="s">
        <v>217</v>
      </c>
      <c r="F159" s="24" t="s">
        <v>25</v>
      </c>
      <c r="G159" s="25">
        <v>10</v>
      </c>
      <c r="H159" s="16">
        <v>526554.6</v>
      </c>
      <c r="I159" s="16">
        <v>4606302.7993693333</v>
      </c>
      <c r="J159" s="16">
        <v>1083000</v>
      </c>
      <c r="K159" s="16">
        <v>400000</v>
      </c>
      <c r="L159" s="16">
        <v>57000</v>
      </c>
      <c r="M159" s="16">
        <v>1140000</v>
      </c>
      <c r="N159" s="9"/>
      <c r="O159" s="9"/>
    </row>
    <row r="160" spans="1:15" ht="39.950000000000003" customHeight="1" outlineLevel="1" x14ac:dyDescent="0.25">
      <c r="A160" s="26"/>
      <c r="B160" s="17"/>
      <c r="C160" s="27" t="s">
        <v>218</v>
      </c>
      <c r="D160" s="28"/>
      <c r="E160" s="28"/>
      <c r="F160" s="26"/>
      <c r="G160" s="29"/>
      <c r="H160" s="22"/>
      <c r="I160" s="22"/>
      <c r="J160" s="22">
        <f>SUBTOTAL(9,J159:J159)</f>
        <v>1083000</v>
      </c>
      <c r="K160" s="22"/>
      <c r="L160" s="22">
        <f>SUBTOTAL(9,L159:L159)</f>
        <v>57000</v>
      </c>
      <c r="M160" s="22">
        <f>SUBTOTAL(9,M159:M159)</f>
        <v>1140000</v>
      </c>
      <c r="N160" s="9"/>
      <c r="O160" s="9"/>
    </row>
    <row r="161" spans="1:15" ht="39.950000000000003" customHeight="1" outlineLevel="2" x14ac:dyDescent="0.25">
      <c r="A161" s="23">
        <v>1958443</v>
      </c>
      <c r="B161" s="11" t="s">
        <v>544</v>
      </c>
      <c r="C161" s="8" t="s">
        <v>219</v>
      </c>
      <c r="D161" s="8" t="s">
        <v>46</v>
      </c>
      <c r="E161" s="8" t="s">
        <v>220</v>
      </c>
      <c r="F161" s="24" t="s">
        <v>25</v>
      </c>
      <c r="G161" s="32">
        <v>7.87</v>
      </c>
      <c r="H161" s="16">
        <v>521550</v>
      </c>
      <c r="I161" s="16">
        <v>4104598.5</v>
      </c>
      <c r="J161" s="16">
        <v>760000</v>
      </c>
      <c r="K161" s="16">
        <v>205000</v>
      </c>
      <c r="L161" s="16">
        <v>153000</v>
      </c>
      <c r="M161" s="16">
        <v>913000</v>
      </c>
      <c r="N161" s="9"/>
      <c r="O161" s="9"/>
    </row>
    <row r="162" spans="1:15" ht="39.950000000000003" customHeight="1" outlineLevel="2" x14ac:dyDescent="0.25">
      <c r="A162" s="23">
        <v>2442718</v>
      </c>
      <c r="B162" s="11" t="s">
        <v>544</v>
      </c>
      <c r="C162" s="8" t="s">
        <v>219</v>
      </c>
      <c r="D162" s="8" t="s">
        <v>46</v>
      </c>
      <c r="E162" s="8" t="s">
        <v>221</v>
      </c>
      <c r="F162" s="24" t="s">
        <v>25</v>
      </c>
      <c r="G162" s="25">
        <v>4.6100000000000003</v>
      </c>
      <c r="H162" s="16">
        <v>521550</v>
      </c>
      <c r="I162" s="16">
        <v>2404345.5</v>
      </c>
      <c r="J162" s="16">
        <v>429000</v>
      </c>
      <c r="K162" s="16">
        <v>199560</v>
      </c>
      <c r="L162" s="16">
        <v>149000</v>
      </c>
      <c r="M162" s="16">
        <v>578000</v>
      </c>
      <c r="N162" s="9"/>
      <c r="O162" s="9"/>
    </row>
    <row r="163" spans="1:15" ht="39.950000000000003" customHeight="1" outlineLevel="2" x14ac:dyDescent="0.25">
      <c r="A163" s="23">
        <v>4097321</v>
      </c>
      <c r="B163" s="11" t="s">
        <v>544</v>
      </c>
      <c r="C163" s="8" t="s">
        <v>219</v>
      </c>
      <c r="D163" s="8" t="s">
        <v>76</v>
      </c>
      <c r="E163" s="8" t="s">
        <v>77</v>
      </c>
      <c r="F163" s="24" t="s">
        <v>22</v>
      </c>
      <c r="G163" s="25">
        <v>6</v>
      </c>
      <c r="H163" s="16">
        <v>342000</v>
      </c>
      <c r="I163" s="16">
        <v>1764000</v>
      </c>
      <c r="J163" s="16">
        <v>235000</v>
      </c>
      <c r="K163" s="16">
        <v>81832</v>
      </c>
      <c r="L163" s="16">
        <v>61000</v>
      </c>
      <c r="M163" s="16">
        <v>296000</v>
      </c>
      <c r="N163" s="9"/>
      <c r="O163" s="9"/>
    </row>
    <row r="164" spans="1:15" ht="39.950000000000003" customHeight="1" outlineLevel="2" x14ac:dyDescent="0.25">
      <c r="A164" s="23">
        <v>7369889</v>
      </c>
      <c r="B164" s="11" t="s">
        <v>544</v>
      </c>
      <c r="C164" s="8" t="s">
        <v>219</v>
      </c>
      <c r="D164" s="8" t="s">
        <v>34</v>
      </c>
      <c r="E164" s="8" t="s">
        <v>222</v>
      </c>
      <c r="F164" s="24" t="s">
        <v>25</v>
      </c>
      <c r="G164" s="25">
        <v>2.2000000000000002</v>
      </c>
      <c r="H164" s="16">
        <v>513570</v>
      </c>
      <c r="I164" s="16">
        <v>1129854</v>
      </c>
      <c r="J164" s="16">
        <v>280000</v>
      </c>
      <c r="K164" s="16">
        <v>103400</v>
      </c>
      <c r="L164" s="16">
        <v>7000</v>
      </c>
      <c r="M164" s="16">
        <v>287000</v>
      </c>
      <c r="N164" s="9"/>
      <c r="O164" s="9"/>
    </row>
    <row r="165" spans="1:15" ht="39.950000000000003" customHeight="1" outlineLevel="1" x14ac:dyDescent="0.25">
      <c r="A165" s="26"/>
      <c r="B165" s="17"/>
      <c r="C165" s="27" t="s">
        <v>223</v>
      </c>
      <c r="D165" s="28"/>
      <c r="E165" s="28"/>
      <c r="F165" s="26"/>
      <c r="G165" s="29"/>
      <c r="H165" s="22"/>
      <c r="I165" s="22"/>
      <c r="J165" s="22">
        <f>SUBTOTAL(9,J161:J164)</f>
        <v>1704000</v>
      </c>
      <c r="K165" s="22"/>
      <c r="L165" s="22">
        <f>SUBTOTAL(9,L161:L164)</f>
        <v>370000</v>
      </c>
      <c r="M165" s="22">
        <f>SUBTOTAL(9,M161:M164)</f>
        <v>2074000</v>
      </c>
      <c r="N165" s="9"/>
      <c r="O165" s="9"/>
    </row>
    <row r="166" spans="1:15" ht="39.950000000000003" customHeight="1" outlineLevel="2" x14ac:dyDescent="0.25">
      <c r="A166" s="23">
        <v>5869358</v>
      </c>
      <c r="B166" s="11" t="s">
        <v>545</v>
      </c>
      <c r="C166" s="8" t="s">
        <v>224</v>
      </c>
      <c r="D166" s="8" t="s">
        <v>44</v>
      </c>
      <c r="E166" s="8" t="s">
        <v>224</v>
      </c>
      <c r="F166" s="24" t="s">
        <v>25</v>
      </c>
      <c r="G166" s="25">
        <v>11.4</v>
      </c>
      <c r="H166" s="16">
        <v>475608</v>
      </c>
      <c r="I166" s="16">
        <v>5046313.4075782541</v>
      </c>
      <c r="J166" s="16">
        <v>876000</v>
      </c>
      <c r="K166" s="16">
        <v>1365700</v>
      </c>
      <c r="L166" s="16">
        <v>0</v>
      </c>
      <c r="M166" s="16">
        <v>876000</v>
      </c>
      <c r="N166" s="9"/>
      <c r="O166" s="9" t="str">
        <f>VLOOKUP(A:A,[1]tab.usn!A:N,13,FALSE)</f>
        <v>služba je zafinancována z jiných zdrojů</v>
      </c>
    </row>
    <row r="167" spans="1:15" ht="39.950000000000003" customHeight="1" outlineLevel="2" x14ac:dyDescent="0.25">
      <c r="A167" s="23">
        <v>6598219</v>
      </c>
      <c r="B167" s="11" t="s">
        <v>545</v>
      </c>
      <c r="C167" s="8" t="s">
        <v>224</v>
      </c>
      <c r="D167" s="8" t="s">
        <v>105</v>
      </c>
      <c r="E167" s="8" t="s">
        <v>224</v>
      </c>
      <c r="F167" s="24" t="s">
        <v>25</v>
      </c>
      <c r="G167" s="25">
        <v>2.8</v>
      </c>
      <c r="H167" s="16">
        <v>480624</v>
      </c>
      <c r="I167" s="16">
        <v>1215269.4405271828</v>
      </c>
      <c r="J167" s="16">
        <v>312000</v>
      </c>
      <c r="K167" s="16">
        <v>494700</v>
      </c>
      <c r="L167" s="16">
        <v>107000</v>
      </c>
      <c r="M167" s="16">
        <v>419000</v>
      </c>
      <c r="N167" s="9"/>
      <c r="O167" s="9"/>
    </row>
    <row r="168" spans="1:15" ht="39.950000000000003" customHeight="1" outlineLevel="1" x14ac:dyDescent="0.25">
      <c r="A168" s="26"/>
      <c r="B168" s="17"/>
      <c r="C168" s="27" t="s">
        <v>225</v>
      </c>
      <c r="D168" s="28"/>
      <c r="E168" s="28"/>
      <c r="F168" s="26"/>
      <c r="G168" s="29"/>
      <c r="H168" s="22"/>
      <c r="I168" s="22"/>
      <c r="J168" s="22">
        <f>SUBTOTAL(9,J166:J167)</f>
        <v>1188000</v>
      </c>
      <c r="K168" s="22"/>
      <c r="L168" s="22">
        <f>SUBTOTAL(9,L166:L167)</f>
        <v>107000</v>
      </c>
      <c r="M168" s="22">
        <f>SUBTOTAL(9,M166:M167)</f>
        <v>1295000</v>
      </c>
      <c r="N168" s="9"/>
      <c r="O168" s="9"/>
    </row>
    <row r="169" spans="1:15" ht="39.950000000000003" customHeight="1" outlineLevel="2" x14ac:dyDescent="0.25">
      <c r="A169" s="23">
        <v>9622182</v>
      </c>
      <c r="B169" s="11" t="s">
        <v>546</v>
      </c>
      <c r="C169" s="8" t="s">
        <v>226</v>
      </c>
      <c r="D169" s="8" t="s">
        <v>44</v>
      </c>
      <c r="E169" s="8" t="s">
        <v>227</v>
      </c>
      <c r="F169" s="24" t="s">
        <v>25</v>
      </c>
      <c r="G169" s="25">
        <v>6.2</v>
      </c>
      <c r="H169" s="16">
        <v>475608</v>
      </c>
      <c r="I169" s="16">
        <v>2532356.0176358707</v>
      </c>
      <c r="J169" s="16">
        <v>571000</v>
      </c>
      <c r="K169" s="16">
        <v>200000</v>
      </c>
      <c r="L169" s="16">
        <v>150000</v>
      </c>
      <c r="M169" s="16">
        <v>721000</v>
      </c>
      <c r="N169" s="9"/>
      <c r="O169" s="9"/>
    </row>
    <row r="170" spans="1:15" ht="39.950000000000003" customHeight="1" outlineLevel="1" x14ac:dyDescent="0.25">
      <c r="A170" s="26"/>
      <c r="B170" s="17"/>
      <c r="C170" s="27" t="s">
        <v>228</v>
      </c>
      <c r="D170" s="28"/>
      <c r="E170" s="28"/>
      <c r="F170" s="26"/>
      <c r="G170" s="29"/>
      <c r="H170" s="22"/>
      <c r="I170" s="22"/>
      <c r="J170" s="22">
        <f>SUBTOTAL(9,J169:J169)</f>
        <v>571000</v>
      </c>
      <c r="K170" s="22"/>
      <c r="L170" s="22">
        <f>SUBTOTAL(9,L169:L169)</f>
        <v>150000</v>
      </c>
      <c r="M170" s="22">
        <f>SUBTOTAL(9,M169:M169)</f>
        <v>721000</v>
      </c>
      <c r="N170" s="9"/>
      <c r="O170" s="9"/>
    </row>
    <row r="171" spans="1:15" ht="39.950000000000003" customHeight="1" outlineLevel="2" x14ac:dyDescent="0.25">
      <c r="A171" s="23">
        <v>3596205</v>
      </c>
      <c r="B171" s="11" t="s">
        <v>547</v>
      </c>
      <c r="C171" s="8" t="s">
        <v>229</v>
      </c>
      <c r="D171" s="8" t="s">
        <v>56</v>
      </c>
      <c r="E171" s="8" t="s">
        <v>230</v>
      </c>
      <c r="F171" s="24" t="s">
        <v>25</v>
      </c>
      <c r="G171" s="25">
        <v>3</v>
      </c>
      <c r="H171" s="16">
        <v>494988</v>
      </c>
      <c r="I171" s="16">
        <v>1484964</v>
      </c>
      <c r="J171" s="16">
        <v>0</v>
      </c>
      <c r="K171" s="16">
        <v>506300</v>
      </c>
      <c r="L171" s="16">
        <v>0</v>
      </c>
      <c r="M171" s="16">
        <v>0</v>
      </c>
      <c r="N171" s="9"/>
      <c r="O171" s="9" t="str">
        <f>VLOOKUP(A:A,[1]tab.usn!A:N,13,FALSE)</f>
        <v>služba je zafinancována z jiných zdrojů</v>
      </c>
    </row>
    <row r="172" spans="1:15" ht="39.950000000000003" customHeight="1" outlineLevel="2" x14ac:dyDescent="0.25">
      <c r="A172" s="23">
        <v>4314291</v>
      </c>
      <c r="B172" s="11" t="s">
        <v>547</v>
      </c>
      <c r="C172" s="8" t="s">
        <v>229</v>
      </c>
      <c r="D172" s="8" t="s">
        <v>54</v>
      </c>
      <c r="E172" s="8" t="s">
        <v>231</v>
      </c>
      <c r="F172" s="24" t="s">
        <v>25</v>
      </c>
      <c r="G172" s="32">
        <v>4.3</v>
      </c>
      <c r="H172" s="16">
        <v>519612</v>
      </c>
      <c r="I172" s="16">
        <v>2234331.6</v>
      </c>
      <c r="J172" s="16">
        <v>430000</v>
      </c>
      <c r="K172" s="16">
        <v>408000</v>
      </c>
      <c r="L172" s="16">
        <v>306000</v>
      </c>
      <c r="M172" s="16">
        <v>736000</v>
      </c>
      <c r="N172" s="9"/>
      <c r="O172" s="9"/>
    </row>
    <row r="173" spans="1:15" ht="39.950000000000003" customHeight="1" outlineLevel="1" x14ac:dyDescent="0.25">
      <c r="A173" s="26"/>
      <c r="B173" s="17"/>
      <c r="C173" s="27" t="s">
        <v>232</v>
      </c>
      <c r="D173" s="28"/>
      <c r="E173" s="28"/>
      <c r="F173" s="26"/>
      <c r="G173" s="34"/>
      <c r="H173" s="22"/>
      <c r="I173" s="22"/>
      <c r="J173" s="22">
        <f>SUBTOTAL(9,J171:J172)</f>
        <v>430000</v>
      </c>
      <c r="K173" s="22"/>
      <c r="L173" s="22">
        <f>SUBTOTAL(9,L171:L172)</f>
        <v>306000</v>
      </c>
      <c r="M173" s="22">
        <f>SUBTOTAL(9,M171:M172)</f>
        <v>736000</v>
      </c>
      <c r="N173" s="9"/>
      <c r="O173" s="9"/>
    </row>
    <row r="174" spans="1:15" ht="39.950000000000003" customHeight="1" outlineLevel="2" x14ac:dyDescent="0.25">
      <c r="A174" s="23">
        <v>5600223</v>
      </c>
      <c r="B174" s="11" t="s">
        <v>548</v>
      </c>
      <c r="C174" s="8" t="s">
        <v>233</v>
      </c>
      <c r="D174" s="8" t="s">
        <v>15</v>
      </c>
      <c r="E174" s="8" t="s">
        <v>234</v>
      </c>
      <c r="F174" s="24" t="s">
        <v>17</v>
      </c>
      <c r="G174" s="25">
        <v>8060</v>
      </c>
      <c r="H174" s="16">
        <v>399</v>
      </c>
      <c r="I174" s="16">
        <v>2490540</v>
      </c>
      <c r="J174" s="16">
        <v>400000</v>
      </c>
      <c r="K174" s="16">
        <v>417620</v>
      </c>
      <c r="L174" s="16">
        <v>313000</v>
      </c>
      <c r="M174" s="16">
        <v>713000</v>
      </c>
      <c r="N174" s="9"/>
      <c r="O174" s="9"/>
    </row>
    <row r="175" spans="1:15" ht="39.950000000000003" customHeight="1" outlineLevel="2" x14ac:dyDescent="0.25">
      <c r="A175" s="23">
        <v>5686245</v>
      </c>
      <c r="B175" s="11" t="s">
        <v>548</v>
      </c>
      <c r="C175" s="8" t="s">
        <v>233</v>
      </c>
      <c r="D175" s="8" t="s">
        <v>44</v>
      </c>
      <c r="E175" s="8" t="s">
        <v>235</v>
      </c>
      <c r="F175" s="24" t="s">
        <v>25</v>
      </c>
      <c r="G175" s="25">
        <v>7.4</v>
      </c>
      <c r="H175" s="16">
        <v>475608</v>
      </c>
      <c r="I175" s="16">
        <v>3225395.6056900858</v>
      </c>
      <c r="J175" s="16">
        <v>500000</v>
      </c>
      <c r="K175" s="16">
        <v>515000</v>
      </c>
      <c r="L175" s="16">
        <v>386000</v>
      </c>
      <c r="M175" s="16">
        <v>886000</v>
      </c>
      <c r="N175" s="9"/>
      <c r="O175" s="9"/>
    </row>
    <row r="176" spans="1:15" ht="39.950000000000003" customHeight="1" outlineLevel="1" x14ac:dyDescent="0.25">
      <c r="A176" s="26"/>
      <c r="B176" s="17"/>
      <c r="C176" s="27" t="s">
        <v>236</v>
      </c>
      <c r="D176" s="28"/>
      <c r="E176" s="28"/>
      <c r="F176" s="26"/>
      <c r="G176" s="29"/>
      <c r="H176" s="22"/>
      <c r="I176" s="22"/>
      <c r="J176" s="22">
        <f>SUBTOTAL(9,J174:J175)</f>
        <v>900000</v>
      </c>
      <c r="K176" s="22"/>
      <c r="L176" s="22">
        <f>SUBTOTAL(9,L174:L175)</f>
        <v>699000</v>
      </c>
      <c r="M176" s="22">
        <f>SUBTOTAL(9,M174:M175)</f>
        <v>1599000</v>
      </c>
      <c r="N176" s="9"/>
      <c r="O176" s="9"/>
    </row>
    <row r="177" spans="1:15" ht="39.950000000000003" customHeight="1" outlineLevel="2" x14ac:dyDescent="0.25">
      <c r="A177" s="23">
        <v>6798291</v>
      </c>
      <c r="B177" s="11" t="s">
        <v>549</v>
      </c>
      <c r="C177" s="8" t="s">
        <v>237</v>
      </c>
      <c r="D177" s="8" t="s">
        <v>15</v>
      </c>
      <c r="E177" s="8" t="s">
        <v>238</v>
      </c>
      <c r="F177" s="24" t="s">
        <v>17</v>
      </c>
      <c r="G177" s="25">
        <v>13000</v>
      </c>
      <c r="H177" s="16">
        <v>399</v>
      </c>
      <c r="I177" s="16">
        <v>4017000</v>
      </c>
      <c r="J177" s="16">
        <v>700000</v>
      </c>
      <c r="K177" s="16">
        <v>1433000</v>
      </c>
      <c r="L177" s="16">
        <v>0</v>
      </c>
      <c r="M177" s="16">
        <v>700000</v>
      </c>
      <c r="N177" s="9"/>
      <c r="O177" s="9" t="str">
        <f>VLOOKUP(A:A,[1]tab.usn!A:N,13,FALSE)</f>
        <v>služba je zafinancována z jiných zdrojů</v>
      </c>
    </row>
    <row r="178" spans="1:15" ht="39.950000000000003" customHeight="1" outlineLevel="1" x14ac:dyDescent="0.25">
      <c r="A178" s="26"/>
      <c r="B178" s="17"/>
      <c r="C178" s="27" t="s">
        <v>239</v>
      </c>
      <c r="D178" s="28"/>
      <c r="E178" s="28"/>
      <c r="F178" s="26"/>
      <c r="G178" s="29"/>
      <c r="H178" s="22"/>
      <c r="I178" s="22"/>
      <c r="J178" s="22">
        <f>SUBTOTAL(9,J177:J177)</f>
        <v>700000</v>
      </c>
      <c r="K178" s="22"/>
      <c r="L178" s="22">
        <f>SUBTOTAL(9,L177:L177)</f>
        <v>0</v>
      </c>
      <c r="M178" s="22">
        <f>SUBTOTAL(9,M177:M177)</f>
        <v>700000</v>
      </c>
      <c r="N178" s="9"/>
      <c r="O178" s="9"/>
    </row>
    <row r="179" spans="1:15" ht="39.950000000000003" customHeight="1" outlineLevel="2" x14ac:dyDescent="0.25">
      <c r="A179" s="23">
        <v>5363645</v>
      </c>
      <c r="B179" s="11" t="s">
        <v>550</v>
      </c>
      <c r="C179" s="8" t="s">
        <v>240</v>
      </c>
      <c r="D179" s="8" t="s">
        <v>87</v>
      </c>
      <c r="E179" s="8" t="s">
        <v>241</v>
      </c>
      <c r="F179" s="24" t="s">
        <v>25</v>
      </c>
      <c r="G179" s="25">
        <v>3.2</v>
      </c>
      <c r="H179" s="16">
        <v>491112</v>
      </c>
      <c r="I179" s="16">
        <v>1571558.4000000001</v>
      </c>
      <c r="J179" s="16">
        <v>337000</v>
      </c>
      <c r="K179" s="16">
        <v>568432</v>
      </c>
      <c r="L179" s="16">
        <v>0</v>
      </c>
      <c r="M179" s="16">
        <v>337000</v>
      </c>
      <c r="N179" s="9"/>
      <c r="O179" s="9" t="str">
        <f>VLOOKUP(A:A,[1]tab.usn!A:N,13,FALSE)</f>
        <v>služba je zafinancována z jiných zdrojů</v>
      </c>
    </row>
    <row r="180" spans="1:15" ht="39.950000000000003" customHeight="1" outlineLevel="2" x14ac:dyDescent="0.25">
      <c r="A180" s="23">
        <v>6088130</v>
      </c>
      <c r="B180" s="11" t="s">
        <v>550</v>
      </c>
      <c r="C180" s="8" t="s">
        <v>240</v>
      </c>
      <c r="D180" s="8" t="s">
        <v>87</v>
      </c>
      <c r="E180" s="8" t="s">
        <v>242</v>
      </c>
      <c r="F180" s="24" t="s">
        <v>25</v>
      </c>
      <c r="G180" s="25">
        <v>9.1999999999999993</v>
      </c>
      <c r="H180" s="16">
        <v>491112</v>
      </c>
      <c r="I180" s="16">
        <v>4518230.3999999994</v>
      </c>
      <c r="J180" s="16">
        <v>899000</v>
      </c>
      <c r="K180" s="16">
        <v>1224124</v>
      </c>
      <c r="L180" s="16">
        <v>0</v>
      </c>
      <c r="M180" s="16">
        <v>899000</v>
      </c>
      <c r="N180" s="9"/>
      <c r="O180" s="9" t="str">
        <f>VLOOKUP(A:A,[1]tab.usn!A:N,13,FALSE)</f>
        <v>služba je zafinancována z jiných zdrojů</v>
      </c>
    </row>
    <row r="181" spans="1:15" ht="39.950000000000003" customHeight="1" outlineLevel="2" x14ac:dyDescent="0.25">
      <c r="A181" s="23">
        <v>6380193</v>
      </c>
      <c r="B181" s="11" t="s">
        <v>550</v>
      </c>
      <c r="C181" s="8" t="s">
        <v>240</v>
      </c>
      <c r="D181" s="8" t="s">
        <v>20</v>
      </c>
      <c r="E181" s="8" t="s">
        <v>243</v>
      </c>
      <c r="F181" s="24" t="s">
        <v>25</v>
      </c>
      <c r="G181" s="25">
        <v>4.5</v>
      </c>
      <c r="H181" s="16">
        <v>512886</v>
      </c>
      <c r="I181" s="16">
        <v>2307987</v>
      </c>
      <c r="J181" s="16">
        <v>577000</v>
      </c>
      <c r="K181" s="16">
        <v>316087</v>
      </c>
      <c r="L181" s="16">
        <v>0</v>
      </c>
      <c r="M181" s="16">
        <v>577000</v>
      </c>
      <c r="N181" s="9"/>
      <c r="O181" s="9" t="str">
        <f>VLOOKUP(A:A,[1]tab.usn!A:N,13,FALSE)</f>
        <v>služba je zafinancována z jiných zdrojů</v>
      </c>
    </row>
    <row r="182" spans="1:15" ht="39.950000000000003" customHeight="1" outlineLevel="2" x14ac:dyDescent="0.25">
      <c r="A182" s="23">
        <v>7802447</v>
      </c>
      <c r="B182" s="11" t="s">
        <v>550</v>
      </c>
      <c r="C182" s="8" t="s">
        <v>240</v>
      </c>
      <c r="D182" s="8" t="s">
        <v>46</v>
      </c>
      <c r="E182" s="8" t="s">
        <v>244</v>
      </c>
      <c r="F182" s="24" t="s">
        <v>25</v>
      </c>
      <c r="G182" s="32">
        <v>13.7</v>
      </c>
      <c r="H182" s="16">
        <v>521550</v>
      </c>
      <c r="I182" s="16">
        <v>7145235</v>
      </c>
      <c r="J182" s="16">
        <v>1463000</v>
      </c>
      <c r="K182" s="16">
        <v>1654300</v>
      </c>
      <c r="L182" s="16">
        <v>0</v>
      </c>
      <c r="M182" s="16">
        <v>1463000</v>
      </c>
      <c r="N182" s="9"/>
      <c r="O182" s="9" t="str">
        <f>VLOOKUP(A:A,[1]tab.usn!A:N,13,FALSE)</f>
        <v>služba je zafinancována z jiných zdrojů</v>
      </c>
    </row>
    <row r="183" spans="1:15" ht="39.950000000000003" customHeight="1" outlineLevel="2" x14ac:dyDescent="0.25">
      <c r="A183" s="23">
        <v>8785871</v>
      </c>
      <c r="B183" s="11" t="s">
        <v>550</v>
      </c>
      <c r="C183" s="8" t="s">
        <v>240</v>
      </c>
      <c r="D183" s="8" t="s">
        <v>46</v>
      </c>
      <c r="E183" s="8" t="s">
        <v>245</v>
      </c>
      <c r="F183" s="24" t="s">
        <v>25</v>
      </c>
      <c r="G183" s="25">
        <v>9.1</v>
      </c>
      <c r="H183" s="16">
        <v>547627.5</v>
      </c>
      <c r="I183" s="16">
        <v>4983410.25</v>
      </c>
      <c r="J183" s="16">
        <v>1050000</v>
      </c>
      <c r="K183" s="16">
        <v>2260751</v>
      </c>
      <c r="L183" s="16">
        <v>0</v>
      </c>
      <c r="M183" s="16">
        <v>1050000</v>
      </c>
      <c r="N183" s="9"/>
      <c r="O183" s="9" t="str">
        <f>VLOOKUP(A:A,[1]tab.usn!A:N,13,FALSE)</f>
        <v>služba je zafinancována z jiných zdrojů</v>
      </c>
    </row>
    <row r="184" spans="1:15" ht="39.950000000000003" customHeight="1" outlineLevel="2" x14ac:dyDescent="0.25">
      <c r="A184" s="23">
        <v>9663170</v>
      </c>
      <c r="B184" s="11" t="s">
        <v>550</v>
      </c>
      <c r="C184" s="8" t="s">
        <v>240</v>
      </c>
      <c r="D184" s="8" t="s">
        <v>78</v>
      </c>
      <c r="E184" s="8" t="s">
        <v>246</v>
      </c>
      <c r="F184" s="24" t="s">
        <v>25</v>
      </c>
      <c r="G184" s="25">
        <v>2.7</v>
      </c>
      <c r="H184" s="16">
        <v>506616</v>
      </c>
      <c r="I184" s="16">
        <v>1326196.5333333334</v>
      </c>
      <c r="J184" s="16">
        <v>293000</v>
      </c>
      <c r="K184" s="16">
        <v>415987</v>
      </c>
      <c r="L184" s="16">
        <v>0</v>
      </c>
      <c r="M184" s="16">
        <v>293000</v>
      </c>
      <c r="N184" s="9"/>
      <c r="O184" s="9" t="str">
        <f>VLOOKUP(A:A,[1]tab.usn!A:N,13,FALSE)</f>
        <v>služba je zafinancována z jiných zdrojů</v>
      </c>
    </row>
    <row r="185" spans="1:15" ht="39.950000000000003" customHeight="1" outlineLevel="1" x14ac:dyDescent="0.25">
      <c r="A185" s="26"/>
      <c r="B185" s="17"/>
      <c r="C185" s="27" t="s">
        <v>247</v>
      </c>
      <c r="D185" s="28"/>
      <c r="E185" s="28"/>
      <c r="F185" s="26"/>
      <c r="G185" s="29"/>
      <c r="H185" s="22"/>
      <c r="I185" s="22"/>
      <c r="J185" s="22">
        <f>SUBTOTAL(9,J179:J184)</f>
        <v>4619000</v>
      </c>
      <c r="K185" s="22"/>
      <c r="L185" s="22">
        <f>SUBTOTAL(9,L179:L184)</f>
        <v>0</v>
      </c>
      <c r="M185" s="22">
        <f>SUBTOTAL(9,M179:M184)</f>
        <v>4619000</v>
      </c>
      <c r="N185" s="9"/>
      <c r="O185" s="9"/>
    </row>
    <row r="186" spans="1:15" ht="39.950000000000003" customHeight="1" outlineLevel="2" x14ac:dyDescent="0.25">
      <c r="A186" s="23">
        <v>9768600</v>
      </c>
      <c r="B186" s="11" t="s">
        <v>551</v>
      </c>
      <c r="C186" s="8" t="s">
        <v>248</v>
      </c>
      <c r="D186" s="8" t="s">
        <v>15</v>
      </c>
      <c r="E186" s="8" t="s">
        <v>249</v>
      </c>
      <c r="F186" s="24" t="s">
        <v>17</v>
      </c>
      <c r="G186" s="25">
        <v>7346</v>
      </c>
      <c r="H186" s="16">
        <v>399</v>
      </c>
      <c r="I186" s="16">
        <v>2269914</v>
      </c>
      <c r="J186" s="16">
        <v>483000</v>
      </c>
      <c r="K186" s="16">
        <v>514220</v>
      </c>
      <c r="L186" s="16">
        <v>0</v>
      </c>
      <c r="M186" s="16">
        <v>483000</v>
      </c>
      <c r="N186" s="9"/>
      <c r="O186" s="9" t="str">
        <f>VLOOKUP(A:A,[1]tab.usn!A:N,13,FALSE)</f>
        <v>služba je zafinancována z jiných zdrojů</v>
      </c>
    </row>
    <row r="187" spans="1:15" ht="39.950000000000003" customHeight="1" outlineLevel="1" x14ac:dyDescent="0.25">
      <c r="A187" s="26"/>
      <c r="B187" s="17"/>
      <c r="C187" s="27" t="s">
        <v>250</v>
      </c>
      <c r="D187" s="28"/>
      <c r="E187" s="28"/>
      <c r="F187" s="26"/>
      <c r="G187" s="29"/>
      <c r="H187" s="22"/>
      <c r="I187" s="22"/>
      <c r="J187" s="22">
        <f>SUBTOTAL(9,J186:J186)</f>
        <v>483000</v>
      </c>
      <c r="K187" s="22"/>
      <c r="L187" s="22">
        <f>SUBTOTAL(9,L186:L186)</f>
        <v>0</v>
      </c>
      <c r="M187" s="22">
        <f>SUBTOTAL(9,M186:M186)</f>
        <v>483000</v>
      </c>
      <c r="N187" s="9"/>
      <c r="O187" s="9"/>
    </row>
    <row r="188" spans="1:15" ht="39.950000000000003" customHeight="1" outlineLevel="2" x14ac:dyDescent="0.25">
      <c r="A188" s="23">
        <v>7786121</v>
      </c>
      <c r="B188" s="11" t="s">
        <v>552</v>
      </c>
      <c r="C188" s="37" t="s">
        <v>251</v>
      </c>
      <c r="D188" s="8" t="s">
        <v>30</v>
      </c>
      <c r="E188" s="8" t="s">
        <v>252</v>
      </c>
      <c r="F188" s="24" t="s">
        <v>25</v>
      </c>
      <c r="G188" s="25">
        <v>6.2</v>
      </c>
      <c r="H188" s="16">
        <v>478686</v>
      </c>
      <c r="I188" s="16">
        <v>1598893.2000000002</v>
      </c>
      <c r="J188" s="16">
        <v>0</v>
      </c>
      <c r="K188" s="16">
        <v>582563</v>
      </c>
      <c r="L188" s="16">
        <v>214000</v>
      </c>
      <c r="M188" s="16">
        <v>214000</v>
      </c>
      <c r="N188" s="9" t="str">
        <f>VLOOKUP(A:A,[1]tab.usn!A:M,12,FALSE)</f>
        <v>Městská část Praha 8</v>
      </c>
      <c r="O188" s="9"/>
    </row>
    <row r="189" spans="1:15" ht="39.950000000000003" customHeight="1" outlineLevel="2" x14ac:dyDescent="0.25">
      <c r="A189" s="23">
        <v>9111293</v>
      </c>
      <c r="B189" s="11" t="s">
        <v>552</v>
      </c>
      <c r="C189" s="37" t="s">
        <v>251</v>
      </c>
      <c r="D189" s="8" t="s">
        <v>15</v>
      </c>
      <c r="E189" s="8" t="s">
        <v>253</v>
      </c>
      <c r="F189" s="24" t="s">
        <v>17</v>
      </c>
      <c r="G189" s="25">
        <v>5000</v>
      </c>
      <c r="H189" s="16">
        <v>399</v>
      </c>
      <c r="I189" s="16">
        <v>1545000</v>
      </c>
      <c r="J189" s="16">
        <v>164000</v>
      </c>
      <c r="K189" s="16">
        <v>282213</v>
      </c>
      <c r="L189" s="16">
        <v>0</v>
      </c>
      <c r="M189" s="16">
        <v>164000</v>
      </c>
      <c r="N189" s="9" t="str">
        <f>VLOOKUP(A:A,[1]tab.usn!A:M,12,FALSE)</f>
        <v>Městská část Praha 8</v>
      </c>
      <c r="O189" s="9" t="str">
        <f>VLOOKUP(A:A,[1]tab.usn!A:N,13,FALSE)</f>
        <v>služba je zafinancována z jiných zdrojů</v>
      </c>
    </row>
    <row r="190" spans="1:15" ht="39.950000000000003" customHeight="1" outlineLevel="1" x14ac:dyDescent="0.25">
      <c r="A190" s="26"/>
      <c r="B190" s="17"/>
      <c r="C190" s="38" t="s">
        <v>254</v>
      </c>
      <c r="D190" s="28"/>
      <c r="E190" s="28"/>
      <c r="F190" s="26"/>
      <c r="G190" s="29"/>
      <c r="H190" s="22"/>
      <c r="I190" s="22"/>
      <c r="J190" s="22">
        <f>SUBTOTAL(9,J188:J189)</f>
        <v>164000</v>
      </c>
      <c r="K190" s="22"/>
      <c r="L190" s="22">
        <f>SUBTOTAL(9,L188:L189)</f>
        <v>214000</v>
      </c>
      <c r="M190" s="22">
        <f>SUBTOTAL(9,M188:M189)</f>
        <v>378000</v>
      </c>
      <c r="N190" s="9"/>
      <c r="O190" s="9"/>
    </row>
    <row r="191" spans="1:15" ht="39.950000000000003" customHeight="1" outlineLevel="2" x14ac:dyDescent="0.25">
      <c r="A191" s="23">
        <v>5453074</v>
      </c>
      <c r="B191" s="11" t="s">
        <v>553</v>
      </c>
      <c r="C191" s="8" t="s">
        <v>255</v>
      </c>
      <c r="D191" s="8" t="s">
        <v>46</v>
      </c>
      <c r="E191" s="8" t="s">
        <v>256</v>
      </c>
      <c r="F191" s="24" t="s">
        <v>25</v>
      </c>
      <c r="G191" s="32">
        <v>8</v>
      </c>
      <c r="H191" s="16">
        <v>521550</v>
      </c>
      <c r="I191" s="16">
        <v>4172400</v>
      </c>
      <c r="J191" s="16">
        <v>635000</v>
      </c>
      <c r="K191" s="16">
        <v>158000</v>
      </c>
      <c r="L191" s="16">
        <v>118000</v>
      </c>
      <c r="M191" s="16">
        <v>753000</v>
      </c>
      <c r="N191" s="9"/>
      <c r="O191" s="9"/>
    </row>
    <row r="192" spans="1:15" ht="39.950000000000003" customHeight="1" outlineLevel="2" x14ac:dyDescent="0.25">
      <c r="A192" s="23">
        <v>5907117</v>
      </c>
      <c r="B192" s="11" t="s">
        <v>553</v>
      </c>
      <c r="C192" s="8" t="s">
        <v>255</v>
      </c>
      <c r="D192" s="8" t="s">
        <v>46</v>
      </c>
      <c r="E192" s="8" t="s">
        <v>257</v>
      </c>
      <c r="F192" s="24" t="s">
        <v>25</v>
      </c>
      <c r="G192" s="32">
        <v>6.3</v>
      </c>
      <c r="H192" s="16">
        <v>521550</v>
      </c>
      <c r="I192" s="16">
        <v>3285765</v>
      </c>
      <c r="J192" s="16">
        <v>568000</v>
      </c>
      <c r="K192" s="16">
        <v>156000</v>
      </c>
      <c r="L192" s="16">
        <v>117000</v>
      </c>
      <c r="M192" s="16">
        <v>685000</v>
      </c>
      <c r="N192" s="9"/>
      <c r="O192" s="9"/>
    </row>
    <row r="193" spans="1:15" ht="39.950000000000003" customHeight="1" outlineLevel="2" x14ac:dyDescent="0.25">
      <c r="A193" s="23">
        <v>7210620</v>
      </c>
      <c r="B193" s="11" t="s">
        <v>553</v>
      </c>
      <c r="C193" s="8" t="s">
        <v>255</v>
      </c>
      <c r="D193" s="8" t="s">
        <v>46</v>
      </c>
      <c r="E193" s="8" t="s">
        <v>258</v>
      </c>
      <c r="F193" s="24" t="s">
        <v>25</v>
      </c>
      <c r="G193" s="25">
        <v>4.5999999999999996</v>
      </c>
      <c r="H193" s="16">
        <v>521550</v>
      </c>
      <c r="I193" s="16">
        <v>2399130</v>
      </c>
      <c r="J193" s="16">
        <v>489000</v>
      </c>
      <c r="K193" s="16">
        <v>115000</v>
      </c>
      <c r="L193" s="16">
        <v>0</v>
      </c>
      <c r="M193" s="16">
        <v>489000</v>
      </c>
      <c r="N193" s="9"/>
      <c r="O193" s="9" t="str">
        <f>VLOOKUP(A:A,[1]tab.usn!A:N,13,FALSE)</f>
        <v>služba je zafinancována z jiných zdrojů</v>
      </c>
    </row>
    <row r="194" spans="1:15" ht="39.950000000000003" customHeight="1" outlineLevel="1" x14ac:dyDescent="0.25">
      <c r="A194" s="26"/>
      <c r="B194" s="17"/>
      <c r="C194" s="27" t="s">
        <v>259</v>
      </c>
      <c r="D194" s="28"/>
      <c r="E194" s="28"/>
      <c r="F194" s="26"/>
      <c r="G194" s="29"/>
      <c r="H194" s="22"/>
      <c r="I194" s="22"/>
      <c r="J194" s="22">
        <f>SUBTOTAL(9,J191:J193)</f>
        <v>1692000</v>
      </c>
      <c r="K194" s="22"/>
      <c r="L194" s="22">
        <f>SUBTOTAL(9,L191:L193)</f>
        <v>235000</v>
      </c>
      <c r="M194" s="22">
        <f>SUBTOTAL(9,M191:M193)</f>
        <v>1927000</v>
      </c>
      <c r="N194" s="9"/>
      <c r="O194" s="9"/>
    </row>
    <row r="195" spans="1:15" ht="39.950000000000003" customHeight="1" outlineLevel="2" x14ac:dyDescent="0.25">
      <c r="A195" s="23">
        <v>4751683</v>
      </c>
      <c r="B195" s="11" t="s">
        <v>554</v>
      </c>
      <c r="C195" s="8" t="s">
        <v>260</v>
      </c>
      <c r="D195" s="8" t="s">
        <v>120</v>
      </c>
      <c r="E195" s="8" t="s">
        <v>261</v>
      </c>
      <c r="F195" s="24" t="s">
        <v>22</v>
      </c>
      <c r="G195" s="25">
        <v>11</v>
      </c>
      <c r="H195" s="16">
        <v>421002</v>
      </c>
      <c r="I195" s="16">
        <v>3707022</v>
      </c>
      <c r="J195" s="16">
        <v>500000</v>
      </c>
      <c r="K195" s="16">
        <v>70700</v>
      </c>
      <c r="L195" s="16">
        <v>53000</v>
      </c>
      <c r="M195" s="16">
        <v>553000</v>
      </c>
      <c r="N195" s="9"/>
      <c r="O195" s="9"/>
    </row>
    <row r="196" spans="1:15" ht="39.950000000000003" customHeight="1" outlineLevel="1" x14ac:dyDescent="0.25">
      <c r="A196" s="26"/>
      <c r="B196" s="17"/>
      <c r="C196" s="27" t="s">
        <v>262</v>
      </c>
      <c r="D196" s="28"/>
      <c r="E196" s="28"/>
      <c r="F196" s="26"/>
      <c r="G196" s="29"/>
      <c r="H196" s="22"/>
      <c r="I196" s="22"/>
      <c r="J196" s="22">
        <f>SUBTOTAL(9,J195:J195)</f>
        <v>500000</v>
      </c>
      <c r="K196" s="22"/>
      <c r="L196" s="22">
        <f>SUBTOTAL(9,L195:L195)</f>
        <v>53000</v>
      </c>
      <c r="M196" s="22">
        <f>SUBTOTAL(9,M195:M195)</f>
        <v>553000</v>
      </c>
      <c r="N196" s="9"/>
      <c r="O196" s="9"/>
    </row>
    <row r="197" spans="1:15" ht="39.950000000000003" customHeight="1" outlineLevel="2" x14ac:dyDescent="0.25">
      <c r="A197" s="23">
        <v>2091132</v>
      </c>
      <c r="B197" s="11" t="s">
        <v>555</v>
      </c>
      <c r="C197" s="8" t="s">
        <v>263</v>
      </c>
      <c r="D197" s="8" t="s">
        <v>15</v>
      </c>
      <c r="E197" s="8" t="s">
        <v>264</v>
      </c>
      <c r="F197" s="24" t="s">
        <v>17</v>
      </c>
      <c r="G197" s="25">
        <v>106000</v>
      </c>
      <c r="H197" s="16">
        <v>399</v>
      </c>
      <c r="I197" s="16">
        <v>32754000</v>
      </c>
      <c r="J197" s="16">
        <v>7300000</v>
      </c>
      <c r="K197" s="16">
        <v>8706000</v>
      </c>
      <c r="L197" s="16">
        <v>4690000</v>
      </c>
      <c r="M197" s="16">
        <v>11990000</v>
      </c>
      <c r="N197" s="9"/>
      <c r="O197" s="9"/>
    </row>
    <row r="198" spans="1:15" ht="39.950000000000003" customHeight="1" outlineLevel="1" x14ac:dyDescent="0.25">
      <c r="A198" s="26"/>
      <c r="B198" s="17"/>
      <c r="C198" s="27" t="s">
        <v>265</v>
      </c>
      <c r="D198" s="28"/>
      <c r="E198" s="28"/>
      <c r="F198" s="26"/>
      <c r="G198" s="29"/>
      <c r="H198" s="22"/>
      <c r="I198" s="22"/>
      <c r="J198" s="22">
        <f>SUBTOTAL(9,J197:J197)</f>
        <v>7300000</v>
      </c>
      <c r="K198" s="22"/>
      <c r="L198" s="22">
        <f>SUBTOTAL(9,L197:L197)</f>
        <v>4690000</v>
      </c>
      <c r="M198" s="22">
        <f>SUBTOTAL(9,M197:M197)</f>
        <v>11990000</v>
      </c>
      <c r="N198" s="9"/>
      <c r="O198" s="9"/>
    </row>
    <row r="199" spans="1:15" ht="39.950000000000003" customHeight="1" outlineLevel="2" x14ac:dyDescent="0.25">
      <c r="A199" s="23">
        <v>2253794</v>
      </c>
      <c r="B199" s="11" t="s">
        <v>556</v>
      </c>
      <c r="C199" s="8" t="s">
        <v>490</v>
      </c>
      <c r="D199" s="8" t="s">
        <v>44</v>
      </c>
      <c r="E199" s="8" t="s">
        <v>266</v>
      </c>
      <c r="F199" s="24" t="s">
        <v>25</v>
      </c>
      <c r="G199" s="32">
        <v>3.1</v>
      </c>
      <c r="H199" s="16">
        <v>475608</v>
      </c>
      <c r="I199" s="16">
        <v>1408384.8</v>
      </c>
      <c r="J199" s="16">
        <v>140000</v>
      </c>
      <c r="K199" s="16">
        <v>164000</v>
      </c>
      <c r="L199" s="16">
        <v>123000</v>
      </c>
      <c r="M199" s="16">
        <v>263000</v>
      </c>
      <c r="N199" s="9"/>
      <c r="O199" s="9"/>
    </row>
    <row r="200" spans="1:15" ht="39.950000000000003" customHeight="1" outlineLevel="2" x14ac:dyDescent="0.25">
      <c r="A200" s="23">
        <v>4721158</v>
      </c>
      <c r="B200" s="11" t="s">
        <v>556</v>
      </c>
      <c r="C200" s="8" t="s">
        <v>490</v>
      </c>
      <c r="D200" s="8" t="s">
        <v>30</v>
      </c>
      <c r="E200" s="8" t="s">
        <v>267</v>
      </c>
      <c r="F200" s="24" t="s">
        <v>25</v>
      </c>
      <c r="G200" s="32">
        <v>3.5</v>
      </c>
      <c r="H200" s="16">
        <v>478686</v>
      </c>
      <c r="I200" s="16">
        <v>1465401</v>
      </c>
      <c r="J200" s="16">
        <v>195000</v>
      </c>
      <c r="K200" s="16">
        <v>220000</v>
      </c>
      <c r="L200" s="16">
        <v>165000</v>
      </c>
      <c r="M200" s="16">
        <v>360000</v>
      </c>
      <c r="N200" s="9"/>
      <c r="O200" s="9"/>
    </row>
    <row r="201" spans="1:15" ht="39.950000000000003" customHeight="1" outlineLevel="1" x14ac:dyDescent="0.25">
      <c r="A201" s="26"/>
      <c r="B201" s="17"/>
      <c r="C201" s="27" t="s">
        <v>491</v>
      </c>
      <c r="D201" s="28"/>
      <c r="E201" s="28"/>
      <c r="F201" s="26"/>
      <c r="G201" s="34"/>
      <c r="H201" s="22"/>
      <c r="I201" s="22"/>
      <c r="J201" s="22">
        <f>SUBTOTAL(9,J199:J200)</f>
        <v>335000</v>
      </c>
      <c r="K201" s="22"/>
      <c r="L201" s="22">
        <f>SUBTOTAL(9,L199:L200)</f>
        <v>288000</v>
      </c>
      <c r="M201" s="22">
        <f>SUBTOTAL(9,M199:M200)</f>
        <v>623000</v>
      </c>
      <c r="N201" s="9"/>
      <c r="O201" s="9"/>
    </row>
    <row r="202" spans="1:15" ht="39.950000000000003" customHeight="1" outlineLevel="2" x14ac:dyDescent="0.25">
      <c r="A202" s="23">
        <v>5094785</v>
      </c>
      <c r="B202" s="11" t="s">
        <v>557</v>
      </c>
      <c r="C202" s="8" t="s">
        <v>268</v>
      </c>
      <c r="D202" s="8" t="s">
        <v>15</v>
      </c>
      <c r="E202" s="8" t="s">
        <v>269</v>
      </c>
      <c r="F202" s="24" t="s">
        <v>17</v>
      </c>
      <c r="G202" s="25">
        <v>12000</v>
      </c>
      <c r="H202" s="16">
        <v>399</v>
      </c>
      <c r="I202" s="16">
        <v>3708000</v>
      </c>
      <c r="J202" s="16">
        <v>468000</v>
      </c>
      <c r="K202" s="16">
        <v>627637</v>
      </c>
      <c r="L202" s="16">
        <v>470000</v>
      </c>
      <c r="M202" s="16">
        <v>938000</v>
      </c>
      <c r="N202" s="9"/>
      <c r="O202" s="9"/>
    </row>
    <row r="203" spans="1:15" ht="39.950000000000003" customHeight="1" outlineLevel="2" x14ac:dyDescent="0.25">
      <c r="A203" s="23">
        <v>9897719</v>
      </c>
      <c r="B203" s="11" t="s">
        <v>557</v>
      </c>
      <c r="C203" s="8" t="s">
        <v>268</v>
      </c>
      <c r="D203" s="8" t="s">
        <v>105</v>
      </c>
      <c r="E203" s="8" t="s">
        <v>270</v>
      </c>
      <c r="F203" s="24" t="s">
        <v>25</v>
      </c>
      <c r="G203" s="25">
        <v>3.8</v>
      </c>
      <c r="H203" s="16">
        <v>480624</v>
      </c>
      <c r="I203" s="16">
        <v>1582030.9454789015</v>
      </c>
      <c r="J203" s="16">
        <v>331000</v>
      </c>
      <c r="K203" s="16">
        <v>307098</v>
      </c>
      <c r="L203" s="16">
        <v>30000</v>
      </c>
      <c r="M203" s="16">
        <v>361000</v>
      </c>
      <c r="N203" s="9"/>
      <c r="O203" s="9"/>
    </row>
    <row r="204" spans="1:15" ht="39.950000000000003" customHeight="1" outlineLevel="1" x14ac:dyDescent="0.25">
      <c r="A204" s="26"/>
      <c r="B204" s="17"/>
      <c r="C204" s="27" t="s">
        <v>271</v>
      </c>
      <c r="D204" s="28"/>
      <c r="E204" s="28"/>
      <c r="F204" s="26"/>
      <c r="G204" s="29"/>
      <c r="H204" s="22"/>
      <c r="I204" s="22"/>
      <c r="J204" s="22">
        <f>SUBTOTAL(9,J202:J203)</f>
        <v>799000</v>
      </c>
      <c r="K204" s="22"/>
      <c r="L204" s="22">
        <f>SUBTOTAL(9,L202:L203)</f>
        <v>500000</v>
      </c>
      <c r="M204" s="22">
        <f>SUBTOTAL(9,M202:M203)</f>
        <v>1299000</v>
      </c>
      <c r="N204" s="9"/>
      <c r="O204" s="9"/>
    </row>
    <row r="205" spans="1:15" ht="39.950000000000003" customHeight="1" outlineLevel="2" x14ac:dyDescent="0.25">
      <c r="A205" s="23">
        <v>6141389</v>
      </c>
      <c r="B205" s="11" t="s">
        <v>558</v>
      </c>
      <c r="C205" s="8" t="s">
        <v>272</v>
      </c>
      <c r="D205" s="8" t="s">
        <v>152</v>
      </c>
      <c r="E205" s="8" t="s">
        <v>273</v>
      </c>
      <c r="F205" s="24" t="s">
        <v>25</v>
      </c>
      <c r="G205" s="25">
        <v>2</v>
      </c>
      <c r="H205" s="16">
        <v>520068</v>
      </c>
      <c r="I205" s="16">
        <v>1040136</v>
      </c>
      <c r="J205" s="16">
        <v>311000</v>
      </c>
      <c r="K205" s="16">
        <v>380040</v>
      </c>
      <c r="L205" s="16">
        <v>113000</v>
      </c>
      <c r="M205" s="16">
        <v>424000</v>
      </c>
      <c r="N205" s="9"/>
      <c r="O205" s="9"/>
    </row>
    <row r="206" spans="1:15" ht="39.950000000000003" customHeight="1" outlineLevel="2" x14ac:dyDescent="0.25">
      <c r="A206" s="23">
        <v>7998175</v>
      </c>
      <c r="B206" s="11" t="s">
        <v>558</v>
      </c>
      <c r="C206" s="8" t="s">
        <v>272</v>
      </c>
      <c r="D206" s="8" t="s">
        <v>23</v>
      </c>
      <c r="E206" s="8" t="s">
        <v>274</v>
      </c>
      <c r="F206" s="24" t="s">
        <v>25</v>
      </c>
      <c r="G206" s="25">
        <v>2.8</v>
      </c>
      <c r="H206" s="16">
        <v>522690</v>
      </c>
      <c r="I206" s="16">
        <v>1463532</v>
      </c>
      <c r="J206" s="16">
        <v>436000</v>
      </c>
      <c r="K206" s="16">
        <v>511075</v>
      </c>
      <c r="L206" s="16">
        <v>190000</v>
      </c>
      <c r="M206" s="16">
        <v>626000</v>
      </c>
      <c r="N206" s="9"/>
      <c r="O206" s="9"/>
    </row>
    <row r="207" spans="1:15" ht="39.950000000000003" customHeight="1" outlineLevel="1" x14ac:dyDescent="0.25">
      <c r="A207" s="26"/>
      <c r="B207" s="17"/>
      <c r="C207" s="27" t="s">
        <v>275</v>
      </c>
      <c r="D207" s="28"/>
      <c r="E207" s="28"/>
      <c r="F207" s="26"/>
      <c r="G207" s="29"/>
      <c r="H207" s="22"/>
      <c r="I207" s="22"/>
      <c r="J207" s="22">
        <f>SUBTOTAL(9,J205:J206)</f>
        <v>747000</v>
      </c>
      <c r="K207" s="22"/>
      <c r="L207" s="22">
        <f>SUBTOTAL(9,L205:L206)</f>
        <v>303000</v>
      </c>
      <c r="M207" s="22">
        <f>SUBTOTAL(9,M205:M206)</f>
        <v>1050000</v>
      </c>
      <c r="N207" s="9"/>
      <c r="O207" s="9"/>
    </row>
    <row r="208" spans="1:15" ht="39.950000000000003" customHeight="1" outlineLevel="2" x14ac:dyDescent="0.25">
      <c r="A208" s="23">
        <v>1986693</v>
      </c>
      <c r="B208" s="11" t="s">
        <v>559</v>
      </c>
      <c r="C208" s="8" t="s">
        <v>276</v>
      </c>
      <c r="D208" s="8" t="s">
        <v>101</v>
      </c>
      <c r="E208" s="8" t="s">
        <v>277</v>
      </c>
      <c r="F208" s="24" t="s">
        <v>25</v>
      </c>
      <c r="G208" s="25">
        <v>3</v>
      </c>
      <c r="H208" s="16">
        <v>528504</v>
      </c>
      <c r="I208" s="16">
        <v>1585512</v>
      </c>
      <c r="J208" s="16">
        <v>438000</v>
      </c>
      <c r="K208" s="16">
        <v>197725</v>
      </c>
      <c r="L208" s="16">
        <v>118000</v>
      </c>
      <c r="M208" s="16">
        <v>556000</v>
      </c>
      <c r="N208" s="9"/>
      <c r="O208" s="9"/>
    </row>
    <row r="209" spans="1:15" ht="39.950000000000003" customHeight="1" outlineLevel="2" x14ac:dyDescent="0.25">
      <c r="A209" s="23">
        <v>4163039</v>
      </c>
      <c r="B209" s="11" t="s">
        <v>559</v>
      </c>
      <c r="C209" s="8" t="s">
        <v>276</v>
      </c>
      <c r="D209" s="8" t="s">
        <v>101</v>
      </c>
      <c r="E209" s="8" t="s">
        <v>278</v>
      </c>
      <c r="F209" s="24" t="s">
        <v>25</v>
      </c>
      <c r="G209" s="25">
        <v>3</v>
      </c>
      <c r="H209" s="16">
        <v>528504</v>
      </c>
      <c r="I209" s="16">
        <v>1585512</v>
      </c>
      <c r="J209" s="16">
        <v>438000</v>
      </c>
      <c r="K209" s="16">
        <v>199450</v>
      </c>
      <c r="L209" s="16">
        <v>63000</v>
      </c>
      <c r="M209" s="16">
        <v>501000</v>
      </c>
      <c r="N209" s="9"/>
      <c r="O209" s="9"/>
    </row>
    <row r="210" spans="1:15" ht="39.950000000000003" customHeight="1" outlineLevel="2" x14ac:dyDescent="0.25">
      <c r="A210" s="23">
        <v>9547898</v>
      </c>
      <c r="B210" s="11" t="s">
        <v>559</v>
      </c>
      <c r="C210" s="8" t="s">
        <v>276</v>
      </c>
      <c r="D210" s="8" t="s">
        <v>54</v>
      </c>
      <c r="E210" s="8" t="s">
        <v>279</v>
      </c>
      <c r="F210" s="24" t="s">
        <v>25</v>
      </c>
      <c r="G210" s="25">
        <v>3.3</v>
      </c>
      <c r="H210" s="16">
        <v>519612</v>
      </c>
      <c r="I210" s="16">
        <v>1714719.5999999999</v>
      </c>
      <c r="J210" s="16">
        <v>473000</v>
      </c>
      <c r="K210" s="16">
        <v>198700</v>
      </c>
      <c r="L210" s="16">
        <v>149000</v>
      </c>
      <c r="M210" s="16">
        <v>622000</v>
      </c>
      <c r="N210" s="9"/>
      <c r="O210" s="9"/>
    </row>
    <row r="211" spans="1:15" ht="39.950000000000003" customHeight="1" outlineLevel="1" x14ac:dyDescent="0.25">
      <c r="A211" s="26"/>
      <c r="B211" s="17"/>
      <c r="C211" s="27" t="s">
        <v>280</v>
      </c>
      <c r="D211" s="28"/>
      <c r="E211" s="28"/>
      <c r="F211" s="26"/>
      <c r="G211" s="29"/>
      <c r="H211" s="22"/>
      <c r="I211" s="22"/>
      <c r="J211" s="22">
        <f>SUBTOTAL(9,J208:J210)</f>
        <v>1349000</v>
      </c>
      <c r="K211" s="22"/>
      <c r="L211" s="22">
        <f>SUBTOTAL(9,L208:L210)</f>
        <v>330000</v>
      </c>
      <c r="M211" s="22">
        <f>SUBTOTAL(9,M208:M210)</f>
        <v>1679000</v>
      </c>
      <c r="N211" s="9"/>
      <c r="O211" s="9"/>
    </row>
    <row r="212" spans="1:15" ht="39.950000000000003" customHeight="1" outlineLevel="2" x14ac:dyDescent="0.25">
      <c r="A212" s="23">
        <v>4280079</v>
      </c>
      <c r="B212" s="11" t="s">
        <v>560</v>
      </c>
      <c r="C212" s="8" t="s">
        <v>281</v>
      </c>
      <c r="D212" s="8" t="s">
        <v>60</v>
      </c>
      <c r="E212" s="8" t="s">
        <v>282</v>
      </c>
      <c r="F212" s="24" t="s">
        <v>22</v>
      </c>
      <c r="G212" s="25">
        <v>50</v>
      </c>
      <c r="H212" s="16">
        <v>421002</v>
      </c>
      <c r="I212" s="16">
        <v>12350100</v>
      </c>
      <c r="J212" s="16">
        <v>800000</v>
      </c>
      <c r="K212" s="16">
        <v>880000</v>
      </c>
      <c r="L212" s="16">
        <v>660000</v>
      </c>
      <c r="M212" s="16">
        <v>1460000</v>
      </c>
      <c r="N212" s="9"/>
      <c r="O212" s="9"/>
    </row>
    <row r="213" spans="1:15" ht="39.950000000000003" customHeight="1" outlineLevel="2" x14ac:dyDescent="0.25">
      <c r="A213" s="23">
        <v>5145962</v>
      </c>
      <c r="B213" s="11" t="s">
        <v>560</v>
      </c>
      <c r="C213" s="8" t="s">
        <v>281</v>
      </c>
      <c r="D213" s="8" t="s">
        <v>44</v>
      </c>
      <c r="E213" s="8" t="s">
        <v>44</v>
      </c>
      <c r="F213" s="24" t="s">
        <v>25</v>
      </c>
      <c r="G213" s="25">
        <v>41.5</v>
      </c>
      <c r="H213" s="16">
        <v>475608</v>
      </c>
      <c r="I213" s="16">
        <v>17953243.370308034</v>
      </c>
      <c r="J213" s="16">
        <v>1000000</v>
      </c>
      <c r="K213" s="16">
        <v>900000</v>
      </c>
      <c r="L213" s="16">
        <v>675000</v>
      </c>
      <c r="M213" s="16">
        <v>1675000</v>
      </c>
      <c r="N213" s="9"/>
      <c r="O213" s="9"/>
    </row>
    <row r="214" spans="1:15" ht="39.950000000000003" customHeight="1" outlineLevel="2" x14ac:dyDescent="0.25">
      <c r="A214" s="23">
        <v>6944607</v>
      </c>
      <c r="B214" s="11" t="s">
        <v>560</v>
      </c>
      <c r="C214" s="8" t="s">
        <v>281</v>
      </c>
      <c r="D214" s="8" t="s">
        <v>105</v>
      </c>
      <c r="E214" s="8" t="s">
        <v>283</v>
      </c>
      <c r="F214" s="24" t="s">
        <v>22</v>
      </c>
      <c r="G214" s="25">
        <v>39</v>
      </c>
      <c r="H214" s="16">
        <v>421002</v>
      </c>
      <c r="I214" s="16">
        <v>11739078</v>
      </c>
      <c r="J214" s="16">
        <v>1500000</v>
      </c>
      <c r="K214" s="16">
        <v>720000</v>
      </c>
      <c r="L214" s="16">
        <v>540000</v>
      </c>
      <c r="M214" s="16">
        <v>2040000</v>
      </c>
      <c r="N214" s="9"/>
      <c r="O214" s="9"/>
    </row>
    <row r="215" spans="1:15" ht="39.950000000000003" customHeight="1" outlineLevel="1" x14ac:dyDescent="0.25">
      <c r="A215" s="26"/>
      <c r="B215" s="17"/>
      <c r="C215" s="27" t="s">
        <v>284</v>
      </c>
      <c r="D215" s="28"/>
      <c r="E215" s="28"/>
      <c r="F215" s="26"/>
      <c r="G215" s="29"/>
      <c r="H215" s="22"/>
      <c r="I215" s="22"/>
      <c r="J215" s="22">
        <f>SUBTOTAL(9,J212:J214)</f>
        <v>3300000</v>
      </c>
      <c r="K215" s="22"/>
      <c r="L215" s="22">
        <f>SUBTOTAL(9,L212:L214)</f>
        <v>1875000</v>
      </c>
      <c r="M215" s="22">
        <f>SUBTOTAL(9,M212:M214)</f>
        <v>5175000</v>
      </c>
      <c r="N215" s="9"/>
      <c r="O215" s="9"/>
    </row>
    <row r="216" spans="1:15" ht="39.950000000000003" customHeight="1" outlineLevel="2" x14ac:dyDescent="0.25">
      <c r="A216" s="23">
        <v>8323464</v>
      </c>
      <c r="B216" s="11" t="s">
        <v>561</v>
      </c>
      <c r="C216" s="8" t="s">
        <v>285</v>
      </c>
      <c r="D216" s="8" t="s">
        <v>15</v>
      </c>
      <c r="E216" s="8" t="s">
        <v>286</v>
      </c>
      <c r="F216" s="24" t="s">
        <v>17</v>
      </c>
      <c r="G216" s="25">
        <v>6000</v>
      </c>
      <c r="H216" s="16">
        <v>399</v>
      </c>
      <c r="I216" s="16">
        <v>1854000</v>
      </c>
      <c r="J216" s="16">
        <v>380000</v>
      </c>
      <c r="K216" s="16">
        <v>114260</v>
      </c>
      <c r="L216" s="16">
        <v>85000</v>
      </c>
      <c r="M216" s="16">
        <v>465000</v>
      </c>
      <c r="N216" s="9"/>
      <c r="O216" s="9"/>
    </row>
    <row r="217" spans="1:15" ht="39.950000000000003" customHeight="1" outlineLevel="1" x14ac:dyDescent="0.25">
      <c r="A217" s="26"/>
      <c r="B217" s="17"/>
      <c r="C217" s="27" t="s">
        <v>287</v>
      </c>
      <c r="D217" s="28"/>
      <c r="E217" s="28"/>
      <c r="F217" s="26"/>
      <c r="G217" s="29"/>
      <c r="H217" s="22"/>
      <c r="I217" s="22"/>
      <c r="J217" s="22">
        <f>SUBTOTAL(9,J216:J216)</f>
        <v>380000</v>
      </c>
      <c r="K217" s="22"/>
      <c r="L217" s="22">
        <f>SUBTOTAL(9,L216:L216)</f>
        <v>85000</v>
      </c>
      <c r="M217" s="22">
        <f>SUBTOTAL(9,M216:M216)</f>
        <v>465000</v>
      </c>
      <c r="N217" s="9"/>
      <c r="O217" s="9"/>
    </row>
    <row r="218" spans="1:15" ht="39.950000000000003" customHeight="1" outlineLevel="2" x14ac:dyDescent="0.25">
      <c r="A218" s="23">
        <v>3336111</v>
      </c>
      <c r="B218" s="11" t="s">
        <v>562</v>
      </c>
      <c r="C218" s="8" t="s">
        <v>492</v>
      </c>
      <c r="D218" s="8" t="s">
        <v>152</v>
      </c>
      <c r="E218" s="8" t="s">
        <v>288</v>
      </c>
      <c r="F218" s="24" t="s">
        <v>25</v>
      </c>
      <c r="G218" s="25">
        <v>0.9</v>
      </c>
      <c r="H218" s="16">
        <v>520068</v>
      </c>
      <c r="I218" s="16">
        <v>468061.2</v>
      </c>
      <c r="J218" s="16">
        <v>98000</v>
      </c>
      <c r="K218" s="16">
        <v>210000</v>
      </c>
      <c r="L218" s="16">
        <v>33000</v>
      </c>
      <c r="M218" s="16">
        <v>131000</v>
      </c>
      <c r="N218" s="9"/>
      <c r="O218" s="9"/>
    </row>
    <row r="219" spans="1:15" ht="39.950000000000003" customHeight="1" outlineLevel="2" x14ac:dyDescent="0.25">
      <c r="A219" s="23">
        <v>4291112</v>
      </c>
      <c r="B219" s="11" t="s">
        <v>562</v>
      </c>
      <c r="C219" s="8" t="s">
        <v>492</v>
      </c>
      <c r="D219" s="8" t="s">
        <v>26</v>
      </c>
      <c r="E219" s="8" t="s">
        <v>289</v>
      </c>
      <c r="F219" s="24" t="s">
        <v>22</v>
      </c>
      <c r="G219" s="25">
        <v>22</v>
      </c>
      <c r="H219" s="16">
        <v>149454</v>
      </c>
      <c r="I219" s="16">
        <v>3287988</v>
      </c>
      <c r="J219" s="16">
        <v>0</v>
      </c>
      <c r="K219" s="16">
        <v>220000</v>
      </c>
      <c r="L219" s="16">
        <v>0</v>
      </c>
      <c r="M219" s="16">
        <v>0</v>
      </c>
      <c r="N219" s="9"/>
      <c r="O219" s="9" t="str">
        <f>VLOOKUP(A:A,[1]tab.usn!A:N,13,FALSE)</f>
        <v>služba je zafinancována z jiných zdrojů</v>
      </c>
    </row>
    <row r="220" spans="1:15" ht="39.950000000000003" customHeight="1" outlineLevel="2" x14ac:dyDescent="0.25">
      <c r="A220" s="23">
        <v>5212112</v>
      </c>
      <c r="B220" s="11" t="s">
        <v>562</v>
      </c>
      <c r="C220" s="8" t="s">
        <v>492</v>
      </c>
      <c r="D220" s="8" t="s">
        <v>20</v>
      </c>
      <c r="E220" s="8" t="s">
        <v>290</v>
      </c>
      <c r="F220" s="24" t="s">
        <v>22</v>
      </c>
      <c r="G220" s="25">
        <v>6</v>
      </c>
      <c r="H220" s="16">
        <v>289446</v>
      </c>
      <c r="I220" s="16">
        <v>1736676</v>
      </c>
      <c r="J220" s="16">
        <v>297000</v>
      </c>
      <c r="K220" s="16">
        <v>188000</v>
      </c>
      <c r="L220" s="16">
        <v>141000</v>
      </c>
      <c r="M220" s="16">
        <v>438000</v>
      </c>
      <c r="N220" s="9"/>
      <c r="O220" s="9"/>
    </row>
    <row r="221" spans="1:15" ht="39.950000000000003" customHeight="1" outlineLevel="1" x14ac:dyDescent="0.25">
      <c r="A221" s="26"/>
      <c r="B221" s="17"/>
      <c r="C221" s="27" t="s">
        <v>493</v>
      </c>
      <c r="D221" s="28"/>
      <c r="E221" s="28"/>
      <c r="F221" s="26"/>
      <c r="G221" s="29"/>
      <c r="H221" s="22"/>
      <c r="I221" s="22"/>
      <c r="J221" s="22">
        <f>SUBTOTAL(9,J218:J220)</f>
        <v>395000</v>
      </c>
      <c r="K221" s="22"/>
      <c r="L221" s="22">
        <f>SUBTOTAL(9,L218:L220)</f>
        <v>174000</v>
      </c>
      <c r="M221" s="22">
        <f>SUBTOTAL(9,M218:M220)</f>
        <v>569000</v>
      </c>
      <c r="N221" s="9"/>
      <c r="O221" s="9"/>
    </row>
    <row r="222" spans="1:15" ht="39.950000000000003" customHeight="1" outlineLevel="2" x14ac:dyDescent="0.25">
      <c r="A222" s="23">
        <v>8019644</v>
      </c>
      <c r="B222" s="11" t="s">
        <v>563</v>
      </c>
      <c r="C222" s="30" t="s">
        <v>291</v>
      </c>
      <c r="D222" s="8" t="s">
        <v>46</v>
      </c>
      <c r="E222" s="8" t="s">
        <v>292</v>
      </c>
      <c r="F222" s="24" t="s">
        <v>25</v>
      </c>
      <c r="G222" s="32">
        <v>2.1</v>
      </c>
      <c r="H222" s="16">
        <v>521550</v>
      </c>
      <c r="I222" s="16">
        <v>1095255</v>
      </c>
      <c r="J222" s="16">
        <v>336000</v>
      </c>
      <c r="K222" s="16">
        <v>165680</v>
      </c>
      <c r="L222" s="16">
        <v>124000</v>
      </c>
      <c r="M222" s="16">
        <v>460000</v>
      </c>
      <c r="N222" s="9"/>
      <c r="O222" s="9"/>
    </row>
    <row r="223" spans="1:15" ht="39.950000000000003" customHeight="1" outlineLevel="1" x14ac:dyDescent="0.25">
      <c r="A223" s="26"/>
      <c r="B223" s="17"/>
      <c r="C223" s="33" t="s">
        <v>293</v>
      </c>
      <c r="D223" s="28"/>
      <c r="E223" s="28"/>
      <c r="F223" s="26"/>
      <c r="G223" s="34"/>
      <c r="H223" s="22"/>
      <c r="I223" s="22"/>
      <c r="J223" s="22">
        <f>SUBTOTAL(9,J222:J222)</f>
        <v>336000</v>
      </c>
      <c r="K223" s="22"/>
      <c r="L223" s="22">
        <f>SUBTOTAL(9,L222:L222)</f>
        <v>124000</v>
      </c>
      <c r="M223" s="22">
        <f>SUBTOTAL(9,M222:M222)</f>
        <v>460000</v>
      </c>
      <c r="N223" s="9"/>
      <c r="O223" s="9"/>
    </row>
    <row r="224" spans="1:15" ht="39.950000000000003" customHeight="1" outlineLevel="2" x14ac:dyDescent="0.25">
      <c r="A224" s="23">
        <v>4547688</v>
      </c>
      <c r="B224" s="11" t="s">
        <v>564</v>
      </c>
      <c r="C224" s="8" t="s">
        <v>294</v>
      </c>
      <c r="D224" s="8" t="s">
        <v>295</v>
      </c>
      <c r="E224" s="8" t="s">
        <v>296</v>
      </c>
      <c r="F224" s="24" t="s">
        <v>22</v>
      </c>
      <c r="G224" s="25">
        <v>3</v>
      </c>
      <c r="H224" s="35">
        <v>394633.8</v>
      </c>
      <c r="I224" s="16">
        <v>823901.39999999991</v>
      </c>
      <c r="J224" s="16">
        <v>200000</v>
      </c>
      <c r="K224" s="16">
        <v>100000</v>
      </c>
      <c r="L224" s="16">
        <v>75000</v>
      </c>
      <c r="M224" s="16">
        <v>275000</v>
      </c>
      <c r="N224" s="9"/>
      <c r="O224" s="9"/>
    </row>
    <row r="225" spans="1:15" ht="39.950000000000003" customHeight="1" outlineLevel="1" x14ac:dyDescent="0.25">
      <c r="A225" s="26"/>
      <c r="B225" s="17"/>
      <c r="C225" s="27" t="s">
        <v>297</v>
      </c>
      <c r="D225" s="28"/>
      <c r="E225" s="28"/>
      <c r="F225" s="26"/>
      <c r="G225" s="29"/>
      <c r="H225" s="36"/>
      <c r="I225" s="22"/>
      <c r="J225" s="22">
        <f>SUBTOTAL(9,J224:J224)</f>
        <v>200000</v>
      </c>
      <c r="K225" s="22"/>
      <c r="L225" s="22">
        <f>SUBTOTAL(9,L224:L224)</f>
        <v>75000</v>
      </c>
      <c r="M225" s="22">
        <f>SUBTOTAL(9,M224:M224)</f>
        <v>275000</v>
      </c>
      <c r="N225" s="9"/>
      <c r="O225" s="9"/>
    </row>
    <row r="226" spans="1:15" ht="39.950000000000003" customHeight="1" outlineLevel="2" x14ac:dyDescent="0.25">
      <c r="A226" s="23">
        <v>2014388</v>
      </c>
      <c r="B226" s="11" t="s">
        <v>565</v>
      </c>
      <c r="C226" s="8" t="s">
        <v>298</v>
      </c>
      <c r="D226" s="8" t="s">
        <v>15</v>
      </c>
      <c r="E226" s="8" t="s">
        <v>286</v>
      </c>
      <c r="F226" s="24" t="s">
        <v>17</v>
      </c>
      <c r="G226" s="25">
        <v>33000</v>
      </c>
      <c r="H226" s="16">
        <v>399</v>
      </c>
      <c r="I226" s="16">
        <v>10197000</v>
      </c>
      <c r="J226" s="16">
        <v>2145000</v>
      </c>
      <c r="K226" s="16">
        <v>2580100</v>
      </c>
      <c r="L226" s="16">
        <v>1347000</v>
      </c>
      <c r="M226" s="16">
        <v>3492000</v>
      </c>
      <c r="N226" s="9"/>
      <c r="O226" s="9"/>
    </row>
    <row r="227" spans="1:15" ht="39.950000000000003" customHeight="1" outlineLevel="2" x14ac:dyDescent="0.25">
      <c r="A227" s="23">
        <v>3261046</v>
      </c>
      <c r="B227" s="11" t="s">
        <v>565</v>
      </c>
      <c r="C227" s="8" t="s">
        <v>298</v>
      </c>
      <c r="D227" s="8" t="s">
        <v>54</v>
      </c>
      <c r="E227" s="8" t="s">
        <v>299</v>
      </c>
      <c r="F227" s="24" t="s">
        <v>25</v>
      </c>
      <c r="G227" s="25">
        <v>4.4000000000000004</v>
      </c>
      <c r="H227" s="16">
        <v>519612</v>
      </c>
      <c r="I227" s="16">
        <v>2286292.8000000003</v>
      </c>
      <c r="J227" s="16">
        <v>501000</v>
      </c>
      <c r="K227" s="16">
        <v>470000</v>
      </c>
      <c r="L227" s="16">
        <v>233000</v>
      </c>
      <c r="M227" s="16">
        <v>734000</v>
      </c>
      <c r="N227" s="9"/>
      <c r="O227" s="9"/>
    </row>
    <row r="228" spans="1:15" ht="39.950000000000003" customHeight="1" outlineLevel="1" x14ac:dyDescent="0.25">
      <c r="A228" s="26"/>
      <c r="B228" s="17"/>
      <c r="C228" s="27" t="s">
        <v>300</v>
      </c>
      <c r="D228" s="28"/>
      <c r="E228" s="28"/>
      <c r="F228" s="26"/>
      <c r="G228" s="29"/>
      <c r="H228" s="22"/>
      <c r="I228" s="22"/>
      <c r="J228" s="22">
        <f>SUBTOTAL(9,J226:J227)</f>
        <v>2646000</v>
      </c>
      <c r="K228" s="22"/>
      <c r="L228" s="22">
        <f>SUBTOTAL(9,L226:L227)</f>
        <v>1580000</v>
      </c>
      <c r="M228" s="22">
        <f>SUBTOTAL(9,M226:M227)</f>
        <v>4226000</v>
      </c>
      <c r="N228" s="9"/>
      <c r="O228" s="9"/>
    </row>
    <row r="229" spans="1:15" ht="39.950000000000003" customHeight="1" outlineLevel="2" x14ac:dyDescent="0.25">
      <c r="A229" s="23">
        <v>2077002</v>
      </c>
      <c r="B229" s="11" t="s">
        <v>566</v>
      </c>
      <c r="C229" s="8" t="s">
        <v>301</v>
      </c>
      <c r="D229" s="8" t="s">
        <v>30</v>
      </c>
      <c r="E229" s="8" t="s">
        <v>302</v>
      </c>
      <c r="F229" s="24" t="s">
        <v>25</v>
      </c>
      <c r="G229" s="25">
        <v>38.799999999999997</v>
      </c>
      <c r="H229" s="16">
        <v>478686</v>
      </c>
      <c r="I229" s="16">
        <v>16237545.645424908</v>
      </c>
      <c r="J229" s="16">
        <v>2000000</v>
      </c>
      <c r="K229" s="16">
        <v>1679000</v>
      </c>
      <c r="L229" s="16">
        <v>1259000</v>
      </c>
      <c r="M229" s="16">
        <v>3259000</v>
      </c>
      <c r="N229" s="9"/>
      <c r="O229" s="9"/>
    </row>
    <row r="230" spans="1:15" ht="39.950000000000003" customHeight="1" outlineLevel="2" x14ac:dyDescent="0.25">
      <c r="A230" s="23">
        <v>3296442</v>
      </c>
      <c r="B230" s="11" t="s">
        <v>566</v>
      </c>
      <c r="C230" s="8" t="s">
        <v>301</v>
      </c>
      <c r="D230" s="8" t="s">
        <v>105</v>
      </c>
      <c r="E230" s="8" t="s">
        <v>303</v>
      </c>
      <c r="F230" s="24" t="s">
        <v>22</v>
      </c>
      <c r="G230" s="25">
        <v>10</v>
      </c>
      <c r="H230" s="35">
        <v>484152.3</v>
      </c>
      <c r="I230" s="16">
        <v>3641523</v>
      </c>
      <c r="J230" s="16">
        <v>100000</v>
      </c>
      <c r="K230" s="16">
        <v>89000</v>
      </c>
      <c r="L230" s="16">
        <v>66000</v>
      </c>
      <c r="M230" s="16">
        <v>166000</v>
      </c>
      <c r="N230" s="9"/>
      <c r="O230" s="9"/>
    </row>
    <row r="231" spans="1:15" ht="39.950000000000003" customHeight="1" outlineLevel="2" x14ac:dyDescent="0.25">
      <c r="A231" s="23">
        <v>7245581</v>
      </c>
      <c r="B231" s="11" t="s">
        <v>566</v>
      </c>
      <c r="C231" s="8" t="s">
        <v>301</v>
      </c>
      <c r="D231" s="8" t="s">
        <v>120</v>
      </c>
      <c r="E231" s="8" t="s">
        <v>304</v>
      </c>
      <c r="F231" s="24" t="s">
        <v>22</v>
      </c>
      <c r="G231" s="25">
        <v>27</v>
      </c>
      <c r="H231" s="35">
        <v>568352.69999999995</v>
      </c>
      <c r="I231" s="16">
        <v>13077522.899999999</v>
      </c>
      <c r="J231" s="16">
        <v>1885000</v>
      </c>
      <c r="K231" s="16">
        <v>1419000</v>
      </c>
      <c r="L231" s="16">
        <v>1064000</v>
      </c>
      <c r="M231" s="16">
        <v>2949000</v>
      </c>
      <c r="N231" s="9"/>
      <c r="O231" s="9"/>
    </row>
    <row r="232" spans="1:15" ht="39.950000000000003" customHeight="1" outlineLevel="1" x14ac:dyDescent="0.25">
      <c r="A232" s="26"/>
      <c r="B232" s="17"/>
      <c r="C232" s="27" t="s">
        <v>305</v>
      </c>
      <c r="D232" s="28"/>
      <c r="E232" s="28"/>
      <c r="F232" s="26"/>
      <c r="G232" s="29"/>
      <c r="H232" s="36"/>
      <c r="I232" s="22"/>
      <c r="J232" s="22">
        <f>SUBTOTAL(9,J229:J231)</f>
        <v>3985000</v>
      </c>
      <c r="K232" s="22"/>
      <c r="L232" s="22">
        <f>SUBTOTAL(9,L229:L231)</f>
        <v>2389000</v>
      </c>
      <c r="M232" s="22">
        <f>SUBTOTAL(9,M229:M231)</f>
        <v>6374000</v>
      </c>
      <c r="N232" s="9"/>
      <c r="O232" s="9"/>
    </row>
    <row r="233" spans="1:15" ht="39.950000000000003" customHeight="1" outlineLevel="2" x14ac:dyDescent="0.25">
      <c r="A233" s="23">
        <v>1799976</v>
      </c>
      <c r="B233" s="11" t="s">
        <v>567</v>
      </c>
      <c r="C233" s="8" t="s">
        <v>306</v>
      </c>
      <c r="D233" s="8" t="s">
        <v>26</v>
      </c>
      <c r="E233" s="8" t="s">
        <v>307</v>
      </c>
      <c r="F233" s="24" t="s">
        <v>22</v>
      </c>
      <c r="G233" s="25">
        <v>50</v>
      </c>
      <c r="H233" s="16">
        <v>107616</v>
      </c>
      <c r="I233" s="16">
        <v>5380800</v>
      </c>
      <c r="J233" s="16">
        <v>0</v>
      </c>
      <c r="K233" s="16">
        <v>682100</v>
      </c>
      <c r="L233" s="16">
        <v>0</v>
      </c>
      <c r="M233" s="16">
        <v>0</v>
      </c>
      <c r="N233" s="9"/>
      <c r="O233" s="9" t="str">
        <f>VLOOKUP(A:A,[1]tab.usn!A:N,13,FALSE)</f>
        <v>služba je zafinancována z jiných zdrojů</v>
      </c>
    </row>
    <row r="234" spans="1:15" ht="39.950000000000003" customHeight="1" outlineLevel="2" x14ac:dyDescent="0.25">
      <c r="A234" s="23">
        <v>3169124</v>
      </c>
      <c r="B234" s="11" t="s">
        <v>567</v>
      </c>
      <c r="C234" s="8" t="s">
        <v>306</v>
      </c>
      <c r="D234" s="8" t="s">
        <v>56</v>
      </c>
      <c r="E234" s="8" t="s">
        <v>308</v>
      </c>
      <c r="F234" s="24" t="s">
        <v>25</v>
      </c>
      <c r="G234" s="25">
        <v>23.8</v>
      </c>
      <c r="H234" s="16">
        <v>494988</v>
      </c>
      <c r="I234" s="16">
        <v>11780714.4</v>
      </c>
      <c r="J234" s="16">
        <v>0</v>
      </c>
      <c r="K234" s="16">
        <v>1605200</v>
      </c>
      <c r="L234" s="16">
        <v>0</v>
      </c>
      <c r="M234" s="16">
        <v>0</v>
      </c>
      <c r="N234" s="9"/>
      <c r="O234" s="9" t="str">
        <f>VLOOKUP(A:A,[1]tab.usn!A:N,13,FALSE)</f>
        <v>služba je zafinancována z jiných zdrojů</v>
      </c>
    </row>
    <row r="235" spans="1:15" ht="39.950000000000003" customHeight="1" outlineLevel="2" x14ac:dyDescent="0.25">
      <c r="A235" s="23">
        <v>3396676</v>
      </c>
      <c r="B235" s="11" t="s">
        <v>567</v>
      </c>
      <c r="C235" s="8" t="s">
        <v>306</v>
      </c>
      <c r="D235" s="8" t="s">
        <v>54</v>
      </c>
      <c r="E235" s="8" t="s">
        <v>309</v>
      </c>
      <c r="F235" s="24" t="s">
        <v>25</v>
      </c>
      <c r="G235" s="25">
        <v>13</v>
      </c>
      <c r="H235" s="16">
        <v>519612</v>
      </c>
      <c r="I235" s="16">
        <v>6754956</v>
      </c>
      <c r="J235" s="16">
        <v>1033000</v>
      </c>
      <c r="K235" s="16">
        <v>543900</v>
      </c>
      <c r="L235" s="16">
        <v>407000</v>
      </c>
      <c r="M235" s="16">
        <v>1440000</v>
      </c>
      <c r="N235" s="9"/>
      <c r="O235" s="9"/>
    </row>
    <row r="236" spans="1:15" ht="39.950000000000003" customHeight="1" outlineLevel="2" x14ac:dyDescent="0.25">
      <c r="A236" s="23">
        <v>3551691</v>
      </c>
      <c r="B236" s="11" t="s">
        <v>567</v>
      </c>
      <c r="C236" s="8" t="s">
        <v>306</v>
      </c>
      <c r="D236" s="8" t="s">
        <v>49</v>
      </c>
      <c r="E236" s="8" t="s">
        <v>310</v>
      </c>
      <c r="F236" s="24" t="s">
        <v>22</v>
      </c>
      <c r="G236" s="25">
        <v>20</v>
      </c>
      <c r="H236" s="16">
        <v>86070</v>
      </c>
      <c r="I236" s="16">
        <v>1721400</v>
      </c>
      <c r="J236" s="16">
        <v>298000</v>
      </c>
      <c r="K236" s="16">
        <v>219200</v>
      </c>
      <c r="L236" s="16">
        <v>164000</v>
      </c>
      <c r="M236" s="16">
        <v>462000</v>
      </c>
      <c r="N236" s="9"/>
      <c r="O236" s="9"/>
    </row>
    <row r="237" spans="1:15" ht="39.950000000000003" customHeight="1" outlineLevel="2" x14ac:dyDescent="0.25">
      <c r="A237" s="23">
        <v>5184987</v>
      </c>
      <c r="B237" s="11" t="s">
        <v>567</v>
      </c>
      <c r="C237" s="8" t="s">
        <v>306</v>
      </c>
      <c r="D237" s="8" t="s">
        <v>26</v>
      </c>
      <c r="E237" s="8" t="s">
        <v>311</v>
      </c>
      <c r="F237" s="24" t="s">
        <v>22</v>
      </c>
      <c r="G237" s="25">
        <v>30</v>
      </c>
      <c r="H237" s="16">
        <v>107616</v>
      </c>
      <c r="I237" s="16">
        <v>3228480</v>
      </c>
      <c r="J237" s="16">
        <v>0</v>
      </c>
      <c r="K237" s="16">
        <v>940200</v>
      </c>
      <c r="L237" s="16">
        <v>0</v>
      </c>
      <c r="M237" s="16">
        <v>0</v>
      </c>
      <c r="N237" s="9"/>
      <c r="O237" s="9" t="str">
        <f>VLOOKUP(A:A,[1]tab.usn!A:N,13,FALSE)</f>
        <v>služba je zafinancována z jiných zdrojů</v>
      </c>
    </row>
    <row r="238" spans="1:15" ht="39.950000000000003" customHeight="1" outlineLevel="2" x14ac:dyDescent="0.25">
      <c r="A238" s="23">
        <v>5606908</v>
      </c>
      <c r="B238" s="11" t="s">
        <v>567</v>
      </c>
      <c r="C238" s="8" t="s">
        <v>306</v>
      </c>
      <c r="D238" s="8" t="s">
        <v>49</v>
      </c>
      <c r="E238" s="8" t="s">
        <v>312</v>
      </c>
      <c r="F238" s="24" t="s">
        <v>22</v>
      </c>
      <c r="G238" s="25">
        <v>20</v>
      </c>
      <c r="H238" s="16">
        <v>86070</v>
      </c>
      <c r="I238" s="16">
        <v>1721400</v>
      </c>
      <c r="J238" s="16">
        <v>295000</v>
      </c>
      <c r="K238" s="16">
        <v>187600</v>
      </c>
      <c r="L238" s="16">
        <v>140000</v>
      </c>
      <c r="M238" s="16">
        <v>435000</v>
      </c>
      <c r="N238" s="9"/>
      <c r="O238" s="9"/>
    </row>
    <row r="239" spans="1:15" ht="39.950000000000003" customHeight="1" outlineLevel="2" x14ac:dyDescent="0.25">
      <c r="A239" s="23">
        <v>7129878</v>
      </c>
      <c r="B239" s="11" t="s">
        <v>567</v>
      </c>
      <c r="C239" s="8" t="s">
        <v>306</v>
      </c>
      <c r="D239" s="8" t="s">
        <v>26</v>
      </c>
      <c r="E239" s="8" t="s">
        <v>313</v>
      </c>
      <c r="F239" s="24" t="s">
        <v>22</v>
      </c>
      <c r="G239" s="25">
        <v>25</v>
      </c>
      <c r="H239" s="16">
        <v>107616</v>
      </c>
      <c r="I239" s="16">
        <v>2690400</v>
      </c>
      <c r="J239" s="16">
        <v>0</v>
      </c>
      <c r="K239" s="16">
        <v>430900</v>
      </c>
      <c r="L239" s="16">
        <v>0</v>
      </c>
      <c r="M239" s="16">
        <v>0</v>
      </c>
      <c r="N239" s="9"/>
      <c r="O239" s="9" t="str">
        <f>VLOOKUP(A:A,[1]tab.usn!A:N,13,FALSE)</f>
        <v>služba je zafinancována z jiných zdrojů</v>
      </c>
    </row>
    <row r="240" spans="1:15" ht="39.950000000000003" customHeight="1" outlineLevel="2" x14ac:dyDescent="0.25">
      <c r="A240" s="23">
        <v>7341586</v>
      </c>
      <c r="B240" s="11" t="s">
        <v>567</v>
      </c>
      <c r="C240" s="8" t="s">
        <v>306</v>
      </c>
      <c r="D240" s="8" t="s">
        <v>26</v>
      </c>
      <c r="E240" s="8" t="s">
        <v>314</v>
      </c>
      <c r="F240" s="24" t="s">
        <v>22</v>
      </c>
      <c r="G240" s="25">
        <v>40</v>
      </c>
      <c r="H240" s="16">
        <v>107616</v>
      </c>
      <c r="I240" s="16">
        <v>4304640</v>
      </c>
      <c r="J240" s="16">
        <v>0</v>
      </c>
      <c r="K240" s="16">
        <v>595900</v>
      </c>
      <c r="L240" s="16">
        <v>0</v>
      </c>
      <c r="M240" s="16">
        <v>0</v>
      </c>
      <c r="N240" s="9"/>
      <c r="O240" s="9" t="str">
        <f>VLOOKUP(A:A,[1]tab.usn!A:N,13,FALSE)</f>
        <v>služba je zafinancována z jiných zdrojů</v>
      </c>
    </row>
    <row r="241" spans="1:15" ht="39.950000000000003" customHeight="1" outlineLevel="2" x14ac:dyDescent="0.25">
      <c r="A241" s="23">
        <v>9199909</v>
      </c>
      <c r="B241" s="11" t="s">
        <v>567</v>
      </c>
      <c r="C241" s="8" t="s">
        <v>306</v>
      </c>
      <c r="D241" s="8" t="s">
        <v>56</v>
      </c>
      <c r="E241" s="8" t="s">
        <v>315</v>
      </c>
      <c r="F241" s="24" t="s">
        <v>25</v>
      </c>
      <c r="G241" s="25">
        <v>6.3</v>
      </c>
      <c r="H241" s="16">
        <v>494988</v>
      </c>
      <c r="I241" s="16">
        <v>3118424.4</v>
      </c>
      <c r="J241" s="16">
        <v>0</v>
      </c>
      <c r="K241" s="16">
        <v>443800</v>
      </c>
      <c r="L241" s="16">
        <v>0</v>
      </c>
      <c r="M241" s="16">
        <v>0</v>
      </c>
      <c r="N241" s="9"/>
      <c r="O241" s="9" t="str">
        <f>VLOOKUP(A:A,[1]tab.usn!A:N,13,FALSE)</f>
        <v>služba je zafinancována z jiných zdrojů</v>
      </c>
    </row>
    <row r="242" spans="1:15" ht="39.950000000000003" customHeight="1" outlineLevel="1" x14ac:dyDescent="0.25">
      <c r="A242" s="26"/>
      <c r="B242" s="17"/>
      <c r="C242" s="27" t="s">
        <v>316</v>
      </c>
      <c r="D242" s="28"/>
      <c r="E242" s="28"/>
      <c r="F242" s="26"/>
      <c r="G242" s="29"/>
      <c r="H242" s="22"/>
      <c r="I242" s="22"/>
      <c r="J242" s="22">
        <f>SUBTOTAL(9,J233:J241)</f>
        <v>1626000</v>
      </c>
      <c r="K242" s="22"/>
      <c r="L242" s="22">
        <f>SUBTOTAL(9,L233:L241)</f>
        <v>711000</v>
      </c>
      <c r="M242" s="22">
        <f>SUBTOTAL(9,M233:M241)</f>
        <v>2337000</v>
      </c>
      <c r="N242" s="9"/>
      <c r="O242" s="9"/>
    </row>
    <row r="243" spans="1:15" ht="39.950000000000003" customHeight="1" outlineLevel="2" x14ac:dyDescent="0.25">
      <c r="A243" s="23">
        <v>1201824</v>
      </c>
      <c r="B243" s="11" t="s">
        <v>568</v>
      </c>
      <c r="C243" s="8" t="s">
        <v>317</v>
      </c>
      <c r="D243" s="8" t="s">
        <v>76</v>
      </c>
      <c r="E243" s="8" t="s">
        <v>318</v>
      </c>
      <c r="F243" s="24" t="s">
        <v>22</v>
      </c>
      <c r="G243" s="32">
        <v>3</v>
      </c>
      <c r="H243" s="16">
        <v>342000</v>
      </c>
      <c r="I243" s="16">
        <v>930000</v>
      </c>
      <c r="J243" s="16">
        <v>176000</v>
      </c>
      <c r="K243" s="16">
        <v>150000</v>
      </c>
      <c r="L243" s="16">
        <v>112000</v>
      </c>
      <c r="M243" s="16">
        <v>288000</v>
      </c>
      <c r="N243" s="9"/>
      <c r="O243" s="9"/>
    </row>
    <row r="244" spans="1:15" ht="39.950000000000003" customHeight="1" outlineLevel="2" x14ac:dyDescent="0.25">
      <c r="A244" s="23">
        <v>1674590</v>
      </c>
      <c r="B244" s="11" t="s">
        <v>568</v>
      </c>
      <c r="C244" s="8" t="s">
        <v>317</v>
      </c>
      <c r="D244" s="8" t="s">
        <v>15</v>
      </c>
      <c r="E244" s="8" t="s">
        <v>319</v>
      </c>
      <c r="F244" s="24" t="s">
        <v>17</v>
      </c>
      <c r="G244" s="25">
        <v>11245</v>
      </c>
      <c r="H244" s="16">
        <v>399</v>
      </c>
      <c r="I244" s="16">
        <v>3474705</v>
      </c>
      <c r="J244" s="16">
        <v>600000</v>
      </c>
      <c r="K244" s="16">
        <v>100000</v>
      </c>
      <c r="L244" s="16">
        <v>75000</v>
      </c>
      <c r="M244" s="16">
        <v>675000</v>
      </c>
      <c r="N244" s="9"/>
      <c r="O244" s="9"/>
    </row>
    <row r="245" spans="1:15" ht="39.950000000000003" customHeight="1" outlineLevel="2" x14ac:dyDescent="0.25">
      <c r="A245" s="23">
        <v>3397992</v>
      </c>
      <c r="B245" s="11" t="s">
        <v>568</v>
      </c>
      <c r="C245" s="8" t="s">
        <v>317</v>
      </c>
      <c r="D245" s="8" t="s">
        <v>46</v>
      </c>
      <c r="E245" s="8" t="s">
        <v>320</v>
      </c>
      <c r="F245" s="24" t="s">
        <v>25</v>
      </c>
      <c r="G245" s="32">
        <v>3.2</v>
      </c>
      <c r="H245" s="16">
        <v>521550</v>
      </c>
      <c r="I245" s="16">
        <v>1668960</v>
      </c>
      <c r="J245" s="16">
        <v>448000</v>
      </c>
      <c r="K245" s="16">
        <v>150000</v>
      </c>
      <c r="L245" s="16">
        <v>112000</v>
      </c>
      <c r="M245" s="16">
        <v>560000</v>
      </c>
      <c r="N245" s="9"/>
      <c r="O245" s="9"/>
    </row>
    <row r="246" spans="1:15" ht="39.950000000000003" customHeight="1" outlineLevel="2" x14ac:dyDescent="0.25">
      <c r="A246" s="23">
        <v>4334040</v>
      </c>
      <c r="B246" s="11" t="s">
        <v>568</v>
      </c>
      <c r="C246" s="8" t="s">
        <v>317</v>
      </c>
      <c r="D246" s="8" t="s">
        <v>176</v>
      </c>
      <c r="E246" s="8" t="s">
        <v>321</v>
      </c>
      <c r="F246" s="24" t="s">
        <v>25</v>
      </c>
      <c r="G246" s="25">
        <v>3.27</v>
      </c>
      <c r="H246" s="16">
        <v>532950</v>
      </c>
      <c r="I246" s="16">
        <v>1742746.5</v>
      </c>
      <c r="J246" s="16">
        <v>450000</v>
      </c>
      <c r="K246" s="16">
        <v>150000</v>
      </c>
      <c r="L246" s="16">
        <v>112000</v>
      </c>
      <c r="M246" s="16">
        <v>562000</v>
      </c>
      <c r="N246" s="9"/>
      <c r="O246" s="9"/>
    </row>
    <row r="247" spans="1:15" ht="39.950000000000003" customHeight="1" outlineLevel="2" x14ac:dyDescent="0.25">
      <c r="A247" s="23">
        <v>7472903</v>
      </c>
      <c r="B247" s="11" t="s">
        <v>568</v>
      </c>
      <c r="C247" s="30" t="s">
        <v>317</v>
      </c>
      <c r="D247" s="8" t="s">
        <v>152</v>
      </c>
      <c r="E247" s="8" t="s">
        <v>322</v>
      </c>
      <c r="F247" s="24" t="s">
        <v>25</v>
      </c>
      <c r="G247" s="32">
        <v>1.82</v>
      </c>
      <c r="H247" s="16">
        <v>520068</v>
      </c>
      <c r="I247" s="16">
        <v>946523.76</v>
      </c>
      <c r="J247" s="16">
        <v>290000</v>
      </c>
      <c r="K247" s="16">
        <v>110000</v>
      </c>
      <c r="L247" s="16">
        <v>82000</v>
      </c>
      <c r="M247" s="16">
        <v>372000</v>
      </c>
      <c r="N247" s="9"/>
      <c r="O247" s="9"/>
    </row>
    <row r="248" spans="1:15" ht="39.950000000000003" customHeight="1" outlineLevel="2" x14ac:dyDescent="0.25">
      <c r="A248" s="23">
        <v>9864940</v>
      </c>
      <c r="B248" s="11" t="s">
        <v>568</v>
      </c>
      <c r="C248" s="30" t="s">
        <v>317</v>
      </c>
      <c r="D248" s="8" t="s">
        <v>105</v>
      </c>
      <c r="E248" s="8" t="s">
        <v>323</v>
      </c>
      <c r="F248" s="24" t="s">
        <v>22</v>
      </c>
      <c r="G248" s="31">
        <v>5</v>
      </c>
      <c r="H248" s="16">
        <v>484152.3</v>
      </c>
      <c r="I248" s="16">
        <v>1820761.5</v>
      </c>
      <c r="J248" s="16">
        <v>384000</v>
      </c>
      <c r="K248" s="16">
        <v>150000</v>
      </c>
      <c r="L248" s="16">
        <v>112000</v>
      </c>
      <c r="M248" s="16">
        <v>496000</v>
      </c>
      <c r="N248" s="9"/>
      <c r="O248" s="9"/>
    </row>
    <row r="249" spans="1:15" ht="39.950000000000003" customHeight="1" outlineLevel="2" x14ac:dyDescent="0.25">
      <c r="A249" s="23">
        <v>2284277</v>
      </c>
      <c r="B249" s="11" t="s">
        <v>568</v>
      </c>
      <c r="C249" s="30" t="s">
        <v>317</v>
      </c>
      <c r="D249" s="8" t="s">
        <v>23</v>
      </c>
      <c r="E249" s="8" t="s">
        <v>324</v>
      </c>
      <c r="F249" s="24" t="s">
        <v>25</v>
      </c>
      <c r="G249" s="32">
        <v>1.9</v>
      </c>
      <c r="H249" s="16">
        <v>522690</v>
      </c>
      <c r="I249" s="16">
        <v>993111</v>
      </c>
      <c r="J249" s="16">
        <v>304000</v>
      </c>
      <c r="K249" s="16">
        <v>200000</v>
      </c>
      <c r="L249" s="16">
        <v>150000</v>
      </c>
      <c r="M249" s="16">
        <v>454000</v>
      </c>
      <c r="N249" s="9"/>
      <c r="O249" s="9"/>
    </row>
    <row r="250" spans="1:15" ht="39.950000000000003" customHeight="1" outlineLevel="2" x14ac:dyDescent="0.25">
      <c r="A250" s="23">
        <v>3523407</v>
      </c>
      <c r="B250" s="11" t="s">
        <v>568</v>
      </c>
      <c r="C250" s="30" t="s">
        <v>317</v>
      </c>
      <c r="D250" s="8" t="s">
        <v>51</v>
      </c>
      <c r="E250" s="8" t="s">
        <v>325</v>
      </c>
      <c r="F250" s="24" t="s">
        <v>22</v>
      </c>
      <c r="G250" s="31">
        <v>3</v>
      </c>
      <c r="H250" s="16">
        <v>544589.4</v>
      </c>
      <c r="I250" s="16">
        <v>877768.20000000019</v>
      </c>
      <c r="J250" s="16">
        <v>236000</v>
      </c>
      <c r="K250" s="16">
        <v>600000</v>
      </c>
      <c r="L250" s="16">
        <v>450000</v>
      </c>
      <c r="M250" s="16">
        <v>686000</v>
      </c>
      <c r="N250" s="9"/>
      <c r="O250" s="9"/>
    </row>
    <row r="251" spans="1:15" ht="39.950000000000003" customHeight="1" outlineLevel="2" x14ac:dyDescent="0.25">
      <c r="A251" s="23">
        <v>4319542</v>
      </c>
      <c r="B251" s="11" t="s">
        <v>568</v>
      </c>
      <c r="C251" s="30" t="s">
        <v>317</v>
      </c>
      <c r="D251" s="8" t="s">
        <v>34</v>
      </c>
      <c r="E251" s="8" t="s">
        <v>326</v>
      </c>
      <c r="F251" s="24" t="s">
        <v>25</v>
      </c>
      <c r="G251" s="31">
        <v>0.9</v>
      </c>
      <c r="H251" s="16">
        <v>513570</v>
      </c>
      <c r="I251" s="16">
        <v>462213</v>
      </c>
      <c r="J251" s="16">
        <v>141000</v>
      </c>
      <c r="K251" s="16">
        <v>109000</v>
      </c>
      <c r="L251" s="16">
        <v>81000</v>
      </c>
      <c r="M251" s="16">
        <v>222000</v>
      </c>
      <c r="N251" s="9"/>
      <c r="O251" s="9"/>
    </row>
    <row r="252" spans="1:15" ht="39.950000000000003" customHeight="1" outlineLevel="1" x14ac:dyDescent="0.25">
      <c r="A252" s="26"/>
      <c r="B252" s="17"/>
      <c r="C252" s="33" t="s">
        <v>327</v>
      </c>
      <c r="D252" s="28"/>
      <c r="E252" s="28"/>
      <c r="F252" s="26"/>
      <c r="G252" s="42"/>
      <c r="H252" s="22"/>
      <c r="I252" s="22"/>
      <c r="J252" s="22">
        <f>SUBTOTAL(9,J243:J251)</f>
        <v>3029000</v>
      </c>
      <c r="K252" s="22"/>
      <c r="L252" s="22">
        <f>SUBTOTAL(9,L243:L251)</f>
        <v>1286000</v>
      </c>
      <c r="M252" s="22">
        <f>SUBTOTAL(9,M243:M251)</f>
        <v>4315000</v>
      </c>
      <c r="N252" s="9"/>
      <c r="O252" s="9"/>
    </row>
    <row r="253" spans="1:15" ht="39.950000000000003" customHeight="1" outlineLevel="2" x14ac:dyDescent="0.25">
      <c r="A253" s="23">
        <v>1532289</v>
      </c>
      <c r="B253" s="11" t="s">
        <v>569</v>
      </c>
      <c r="C253" s="8" t="s">
        <v>328</v>
      </c>
      <c r="D253" s="8" t="s">
        <v>101</v>
      </c>
      <c r="E253" s="8" t="s">
        <v>329</v>
      </c>
      <c r="F253" s="24" t="s">
        <v>25</v>
      </c>
      <c r="G253" s="25">
        <v>3.9</v>
      </c>
      <c r="H253" s="16">
        <v>528504</v>
      </c>
      <c r="I253" s="16">
        <v>2061165.5999999999</v>
      </c>
      <c r="J253" s="16">
        <v>400000</v>
      </c>
      <c r="K253" s="16">
        <v>150000</v>
      </c>
      <c r="L253" s="16">
        <v>112000</v>
      </c>
      <c r="M253" s="16">
        <v>512000</v>
      </c>
      <c r="N253" s="9"/>
      <c r="O253" s="9"/>
    </row>
    <row r="254" spans="1:15" ht="39.950000000000003" customHeight="1" outlineLevel="2" x14ac:dyDescent="0.25">
      <c r="A254" s="23">
        <v>8209086</v>
      </c>
      <c r="B254" s="11" t="s">
        <v>569</v>
      </c>
      <c r="C254" s="8" t="s">
        <v>328</v>
      </c>
      <c r="D254" s="8" t="s">
        <v>101</v>
      </c>
      <c r="E254" s="8" t="s">
        <v>330</v>
      </c>
      <c r="F254" s="24" t="s">
        <v>25</v>
      </c>
      <c r="G254" s="25">
        <v>4.3</v>
      </c>
      <c r="H254" s="16">
        <v>528504</v>
      </c>
      <c r="I254" s="16">
        <v>2272567.1999999997</v>
      </c>
      <c r="J254" s="16">
        <v>400000</v>
      </c>
      <c r="K254" s="16">
        <v>150000</v>
      </c>
      <c r="L254" s="16">
        <v>112000</v>
      </c>
      <c r="M254" s="16">
        <v>512000</v>
      </c>
      <c r="N254" s="9"/>
      <c r="O254" s="9"/>
    </row>
    <row r="255" spans="1:15" ht="39.950000000000003" customHeight="1" outlineLevel="2" x14ac:dyDescent="0.25">
      <c r="A255" s="23">
        <v>8793414</v>
      </c>
      <c r="B255" s="11" t="s">
        <v>569</v>
      </c>
      <c r="C255" s="8" t="s">
        <v>328</v>
      </c>
      <c r="D255" s="8" t="s">
        <v>54</v>
      </c>
      <c r="E255" s="8" t="s">
        <v>331</v>
      </c>
      <c r="F255" s="24" t="s">
        <v>25</v>
      </c>
      <c r="G255" s="25">
        <v>3.8</v>
      </c>
      <c r="H255" s="16">
        <v>519612</v>
      </c>
      <c r="I255" s="16">
        <v>1974525.5999999999</v>
      </c>
      <c r="J255" s="16">
        <v>400000</v>
      </c>
      <c r="K255" s="16">
        <v>222000</v>
      </c>
      <c r="L255" s="16">
        <v>166000</v>
      </c>
      <c r="M255" s="16">
        <v>566000</v>
      </c>
      <c r="N255" s="9"/>
      <c r="O255" s="9"/>
    </row>
    <row r="256" spans="1:15" ht="39.950000000000003" customHeight="1" outlineLevel="1" x14ac:dyDescent="0.25">
      <c r="A256" s="26"/>
      <c r="B256" s="17"/>
      <c r="C256" s="27" t="s">
        <v>332</v>
      </c>
      <c r="D256" s="28"/>
      <c r="E256" s="28"/>
      <c r="F256" s="26"/>
      <c r="G256" s="29"/>
      <c r="H256" s="22"/>
      <c r="I256" s="22"/>
      <c r="J256" s="22">
        <f>SUBTOTAL(9,J253:J255)</f>
        <v>1200000</v>
      </c>
      <c r="K256" s="22"/>
      <c r="L256" s="22">
        <f>SUBTOTAL(9,L253:L255)</f>
        <v>390000</v>
      </c>
      <c r="M256" s="22">
        <f>SUBTOTAL(9,M253:M255)</f>
        <v>1590000</v>
      </c>
      <c r="N256" s="9"/>
      <c r="O256" s="9"/>
    </row>
    <row r="257" spans="1:15" ht="39.950000000000003" customHeight="1" outlineLevel="2" x14ac:dyDescent="0.25">
      <c r="A257" s="23">
        <v>4147691</v>
      </c>
      <c r="B257" s="74">
        <v>67776086</v>
      </c>
      <c r="C257" s="8" t="s">
        <v>494</v>
      </c>
      <c r="D257" s="8" t="s">
        <v>23</v>
      </c>
      <c r="E257" s="8" t="s">
        <v>333</v>
      </c>
      <c r="F257" s="24" t="s">
        <v>25</v>
      </c>
      <c r="G257" s="25">
        <v>3.1</v>
      </c>
      <c r="H257" s="16">
        <v>522690</v>
      </c>
      <c r="I257" s="16">
        <v>1620339</v>
      </c>
      <c r="J257" s="16">
        <v>443000</v>
      </c>
      <c r="K257" s="16">
        <v>126200</v>
      </c>
      <c r="L257" s="16">
        <v>94000</v>
      </c>
      <c r="M257" s="16">
        <v>537000</v>
      </c>
      <c r="N257" s="9"/>
      <c r="O257" s="9"/>
    </row>
    <row r="258" spans="1:15" ht="39.950000000000003" customHeight="1" outlineLevel="1" x14ac:dyDescent="0.25">
      <c r="A258" s="26"/>
      <c r="B258" s="17"/>
      <c r="C258" s="27" t="s">
        <v>495</v>
      </c>
      <c r="D258" s="28"/>
      <c r="E258" s="28"/>
      <c r="F258" s="26"/>
      <c r="G258" s="29"/>
      <c r="H258" s="22"/>
      <c r="I258" s="22"/>
      <c r="J258" s="22">
        <f>SUBTOTAL(9,J257:J257)</f>
        <v>443000</v>
      </c>
      <c r="K258" s="22"/>
      <c r="L258" s="22">
        <f>SUBTOTAL(9,L257:L257)</f>
        <v>94000</v>
      </c>
      <c r="M258" s="22">
        <f>SUBTOTAL(9,M257:M257)</f>
        <v>537000</v>
      </c>
      <c r="N258" s="9"/>
      <c r="O258" s="9"/>
    </row>
    <row r="259" spans="1:15" ht="39.950000000000003" customHeight="1" outlineLevel="2" x14ac:dyDescent="0.25">
      <c r="A259" s="23">
        <v>3081596</v>
      </c>
      <c r="B259" s="11" t="s">
        <v>570</v>
      </c>
      <c r="C259" s="8" t="s">
        <v>496</v>
      </c>
      <c r="D259" s="8" t="s">
        <v>170</v>
      </c>
      <c r="E259" s="8" t="s">
        <v>334</v>
      </c>
      <c r="F259" s="24" t="s">
        <v>25</v>
      </c>
      <c r="G259" s="25">
        <v>0.75</v>
      </c>
      <c r="H259" s="16">
        <v>530784</v>
      </c>
      <c r="I259" s="16">
        <v>398088</v>
      </c>
      <c r="J259" s="16">
        <v>109000</v>
      </c>
      <c r="K259" s="16">
        <v>50000</v>
      </c>
      <c r="L259" s="16">
        <v>0</v>
      </c>
      <c r="M259" s="16">
        <v>109000</v>
      </c>
      <c r="N259" s="9"/>
      <c r="O259" s="9" t="str">
        <f>VLOOKUP(A:A,[1]tab.usn!A:N,13,FALSE)</f>
        <v>služba je zafinancována z jiných zdrojů</v>
      </c>
    </row>
    <row r="260" spans="1:15" ht="39.950000000000003" customHeight="1" outlineLevel="2" x14ac:dyDescent="0.25">
      <c r="A260" s="23">
        <v>6964348</v>
      </c>
      <c r="B260" s="11" t="s">
        <v>570</v>
      </c>
      <c r="C260" s="8" t="s">
        <v>496</v>
      </c>
      <c r="D260" s="8" t="s">
        <v>23</v>
      </c>
      <c r="E260" s="8" t="s">
        <v>335</v>
      </c>
      <c r="F260" s="24" t="s">
        <v>25</v>
      </c>
      <c r="G260" s="25">
        <v>0.5</v>
      </c>
      <c r="H260" s="16">
        <v>522690</v>
      </c>
      <c r="I260" s="16">
        <v>261345</v>
      </c>
      <c r="J260" s="16">
        <v>54000</v>
      </c>
      <c r="K260" s="16">
        <v>16000</v>
      </c>
      <c r="L260" s="16">
        <v>0</v>
      </c>
      <c r="M260" s="16">
        <v>54000</v>
      </c>
      <c r="N260" s="9"/>
      <c r="O260" s="9" t="str">
        <f>VLOOKUP(A:A,[1]tab.usn!A:N,13,FALSE)</f>
        <v>služba je zafinancována z jiných zdrojů</v>
      </c>
    </row>
    <row r="261" spans="1:15" ht="39.950000000000003" customHeight="1" outlineLevel="2" x14ac:dyDescent="0.25">
      <c r="A261" s="23">
        <v>7006324</v>
      </c>
      <c r="B261" s="11" t="s">
        <v>570</v>
      </c>
      <c r="C261" s="8" t="s">
        <v>496</v>
      </c>
      <c r="D261" s="8" t="s">
        <v>336</v>
      </c>
      <c r="E261" s="8" t="s">
        <v>337</v>
      </c>
      <c r="F261" s="24" t="s">
        <v>22</v>
      </c>
      <c r="G261" s="32">
        <v>8</v>
      </c>
      <c r="H261" s="16">
        <v>310878</v>
      </c>
      <c r="I261" s="16">
        <v>2487024</v>
      </c>
      <c r="J261" s="16">
        <v>647000</v>
      </c>
      <c r="K261" s="16">
        <v>80000</v>
      </c>
      <c r="L261" s="16">
        <v>60000</v>
      </c>
      <c r="M261" s="16">
        <v>707000</v>
      </c>
      <c r="N261" s="9"/>
      <c r="O261" s="9"/>
    </row>
    <row r="262" spans="1:15" ht="39.950000000000003" customHeight="1" outlineLevel="1" x14ac:dyDescent="0.25">
      <c r="A262" s="26"/>
      <c r="B262" s="17"/>
      <c r="C262" s="27" t="s">
        <v>497</v>
      </c>
      <c r="D262" s="28"/>
      <c r="E262" s="28"/>
      <c r="F262" s="26"/>
      <c r="G262" s="34"/>
      <c r="H262" s="22"/>
      <c r="I262" s="22"/>
      <c r="J262" s="22">
        <f>SUBTOTAL(9,J259:J261)</f>
        <v>810000</v>
      </c>
      <c r="K262" s="22"/>
      <c r="L262" s="22">
        <f>SUBTOTAL(9,L259:L261)</f>
        <v>60000</v>
      </c>
      <c r="M262" s="22">
        <f>SUBTOTAL(9,M259:M261)</f>
        <v>870000</v>
      </c>
      <c r="N262" s="9"/>
      <c r="O262" s="9"/>
    </row>
    <row r="263" spans="1:15" ht="39.950000000000003" customHeight="1" outlineLevel="2" x14ac:dyDescent="0.25">
      <c r="A263" s="23">
        <v>3487428</v>
      </c>
      <c r="B263" s="11" t="s">
        <v>571</v>
      </c>
      <c r="C263" s="8" t="s">
        <v>338</v>
      </c>
      <c r="D263" s="8" t="s">
        <v>15</v>
      </c>
      <c r="E263" s="8" t="s">
        <v>339</v>
      </c>
      <c r="F263" s="24" t="s">
        <v>17</v>
      </c>
      <c r="G263" s="25">
        <v>9360</v>
      </c>
      <c r="H263" s="16">
        <v>399</v>
      </c>
      <c r="I263" s="16">
        <v>2892240</v>
      </c>
      <c r="J263" s="16">
        <v>550000</v>
      </c>
      <c r="K263" s="16">
        <v>380000</v>
      </c>
      <c r="L263" s="16">
        <v>285000</v>
      </c>
      <c r="M263" s="16">
        <v>835000</v>
      </c>
      <c r="N263" s="9"/>
      <c r="O263" s="9"/>
    </row>
    <row r="264" spans="1:15" ht="39.950000000000003" customHeight="1" outlineLevel="1" x14ac:dyDescent="0.25">
      <c r="A264" s="26"/>
      <c r="B264" s="17"/>
      <c r="C264" s="27" t="s">
        <v>340</v>
      </c>
      <c r="D264" s="28"/>
      <c r="E264" s="28"/>
      <c r="F264" s="26"/>
      <c r="G264" s="29"/>
      <c r="H264" s="22"/>
      <c r="I264" s="22"/>
      <c r="J264" s="22">
        <f>SUBTOTAL(9,J263:J263)</f>
        <v>550000</v>
      </c>
      <c r="K264" s="22"/>
      <c r="L264" s="22">
        <f>SUBTOTAL(9,L263:L263)</f>
        <v>285000</v>
      </c>
      <c r="M264" s="22">
        <f>SUBTOTAL(9,M263:M263)</f>
        <v>835000</v>
      </c>
      <c r="N264" s="9"/>
      <c r="O264" s="9"/>
    </row>
    <row r="265" spans="1:15" ht="39.950000000000003" customHeight="1" outlineLevel="2" x14ac:dyDescent="0.25">
      <c r="A265" s="23">
        <v>5569681</v>
      </c>
      <c r="B265" s="11" t="s">
        <v>572</v>
      </c>
      <c r="C265" s="8" t="s">
        <v>341</v>
      </c>
      <c r="D265" s="8" t="s">
        <v>15</v>
      </c>
      <c r="E265" s="8" t="s">
        <v>342</v>
      </c>
      <c r="F265" s="24" t="s">
        <v>17</v>
      </c>
      <c r="G265" s="32">
        <v>6578</v>
      </c>
      <c r="H265" s="16">
        <v>399</v>
      </c>
      <c r="I265" s="16">
        <v>2084622</v>
      </c>
      <c r="J265" s="16">
        <v>250000</v>
      </c>
      <c r="K265" s="16">
        <v>805000</v>
      </c>
      <c r="L265" s="16">
        <v>0</v>
      </c>
      <c r="M265" s="16">
        <v>250000</v>
      </c>
      <c r="N265" s="9"/>
      <c r="O265" s="9" t="str">
        <f>VLOOKUP(A:A,[1]tab.usn!A:N,13,FALSE)</f>
        <v>služba je zafinancována z jiných zdrojů</v>
      </c>
    </row>
    <row r="266" spans="1:15" ht="39.950000000000003" customHeight="1" outlineLevel="1" x14ac:dyDescent="0.25">
      <c r="A266" s="26"/>
      <c r="B266" s="17"/>
      <c r="C266" s="27" t="s">
        <v>343</v>
      </c>
      <c r="D266" s="28"/>
      <c r="E266" s="28"/>
      <c r="F266" s="26"/>
      <c r="G266" s="34"/>
      <c r="H266" s="22"/>
      <c r="I266" s="22"/>
      <c r="J266" s="22">
        <f>SUBTOTAL(9,J265:J265)</f>
        <v>250000</v>
      </c>
      <c r="K266" s="22"/>
      <c r="L266" s="22">
        <f>SUBTOTAL(9,L265:L265)</f>
        <v>0</v>
      </c>
      <c r="M266" s="22">
        <f>SUBTOTAL(9,M265:M265)</f>
        <v>250000</v>
      </c>
      <c r="N266" s="9"/>
      <c r="O266" s="9"/>
    </row>
    <row r="267" spans="1:15" ht="39.950000000000003" customHeight="1" outlineLevel="2" x14ac:dyDescent="0.25">
      <c r="A267" s="23">
        <v>2024445</v>
      </c>
      <c r="B267" s="11" t="s">
        <v>573</v>
      </c>
      <c r="C267" s="8" t="s">
        <v>344</v>
      </c>
      <c r="D267" s="8" t="s">
        <v>51</v>
      </c>
      <c r="E267" s="8" t="s">
        <v>345</v>
      </c>
      <c r="F267" s="24" t="s">
        <v>22</v>
      </c>
      <c r="G267" s="25">
        <v>13</v>
      </c>
      <c r="H267" s="35">
        <v>520911.6</v>
      </c>
      <c r="I267" s="16">
        <v>4239850.8</v>
      </c>
      <c r="J267" s="16">
        <v>550000</v>
      </c>
      <c r="K267" s="16">
        <v>300000</v>
      </c>
      <c r="L267" s="16">
        <v>225000</v>
      </c>
      <c r="M267" s="16">
        <v>775000</v>
      </c>
      <c r="N267" s="9"/>
      <c r="O267" s="9"/>
    </row>
    <row r="268" spans="1:15" ht="39.950000000000003" customHeight="1" outlineLevel="2" x14ac:dyDescent="0.25">
      <c r="A268" s="23">
        <v>3408720</v>
      </c>
      <c r="B268" s="11" t="s">
        <v>573</v>
      </c>
      <c r="C268" s="8" t="s">
        <v>344</v>
      </c>
      <c r="D268" s="8" t="s">
        <v>60</v>
      </c>
      <c r="E268" s="8" t="s">
        <v>346</v>
      </c>
      <c r="F268" s="24" t="s">
        <v>22</v>
      </c>
      <c r="G268" s="25">
        <v>32</v>
      </c>
      <c r="H268" s="35">
        <v>463102.2</v>
      </c>
      <c r="I268" s="16">
        <v>8963270.4000000004</v>
      </c>
      <c r="J268" s="16">
        <v>580000</v>
      </c>
      <c r="K268" s="16">
        <v>330000</v>
      </c>
      <c r="L268" s="16">
        <v>247000</v>
      </c>
      <c r="M268" s="16">
        <v>827000</v>
      </c>
      <c r="N268" s="9"/>
      <c r="O268" s="9"/>
    </row>
    <row r="269" spans="1:15" ht="39.950000000000003" customHeight="1" outlineLevel="2" x14ac:dyDescent="0.25">
      <c r="A269" s="23">
        <v>6814153</v>
      </c>
      <c r="B269" s="11" t="s">
        <v>573</v>
      </c>
      <c r="C269" s="8" t="s">
        <v>344</v>
      </c>
      <c r="D269" s="8" t="s">
        <v>60</v>
      </c>
      <c r="E269" s="8" t="s">
        <v>347</v>
      </c>
      <c r="F269" s="24" t="s">
        <v>22</v>
      </c>
      <c r="G269" s="25">
        <v>38</v>
      </c>
      <c r="H269" s="35">
        <v>484152.3</v>
      </c>
      <c r="I269" s="16">
        <v>11389787.399999999</v>
      </c>
      <c r="J269" s="16">
        <v>500000</v>
      </c>
      <c r="K269" s="16">
        <v>320000</v>
      </c>
      <c r="L269" s="16">
        <v>240000</v>
      </c>
      <c r="M269" s="16">
        <v>740000</v>
      </c>
      <c r="N269" s="9"/>
      <c r="O269" s="9"/>
    </row>
    <row r="270" spans="1:15" ht="39.950000000000003" customHeight="1" outlineLevel="1" x14ac:dyDescent="0.25">
      <c r="A270" s="26"/>
      <c r="B270" s="17"/>
      <c r="C270" s="27" t="s">
        <v>348</v>
      </c>
      <c r="D270" s="28"/>
      <c r="E270" s="28"/>
      <c r="F270" s="26"/>
      <c r="G270" s="29"/>
      <c r="H270" s="36"/>
      <c r="I270" s="22"/>
      <c r="J270" s="22">
        <f>SUBTOTAL(9,J267:J269)</f>
        <v>1630000</v>
      </c>
      <c r="K270" s="22"/>
      <c r="L270" s="22">
        <f>SUBTOTAL(9,L267:L269)</f>
        <v>712000</v>
      </c>
      <c r="M270" s="22">
        <f>SUBTOTAL(9,M267:M269)</f>
        <v>2342000</v>
      </c>
      <c r="N270" s="9"/>
      <c r="O270" s="9"/>
    </row>
    <row r="271" spans="1:15" ht="39.950000000000003" customHeight="1" outlineLevel="2" x14ac:dyDescent="0.25">
      <c r="A271" s="23">
        <v>1074963</v>
      </c>
      <c r="B271" s="11" t="s">
        <v>574</v>
      </c>
      <c r="C271" s="37" t="s">
        <v>349</v>
      </c>
      <c r="D271" s="8" t="s">
        <v>34</v>
      </c>
      <c r="E271" s="8" t="s">
        <v>350</v>
      </c>
      <c r="F271" s="24" t="s">
        <v>25</v>
      </c>
      <c r="G271" s="25">
        <v>2.6</v>
      </c>
      <c r="H271" s="16">
        <v>513570</v>
      </c>
      <c r="I271" s="16">
        <v>1335282</v>
      </c>
      <c r="J271" s="16">
        <v>38000</v>
      </c>
      <c r="K271" s="16">
        <v>276000</v>
      </c>
      <c r="L271" s="16">
        <v>0</v>
      </c>
      <c r="M271" s="16">
        <v>38000</v>
      </c>
      <c r="N271" s="9" t="str">
        <f>VLOOKUP(A:A,[1]tab.usn!A:M,12,FALSE)</f>
        <v>Městská část Praha 8</v>
      </c>
      <c r="O271" s="9" t="str">
        <f>VLOOKUP(A:A,[1]tab.usn!A:N,13,FALSE)</f>
        <v>služba je zafinancována z jiných zdrojů</v>
      </c>
    </row>
    <row r="272" spans="1:15" ht="39.950000000000003" customHeight="1" outlineLevel="2" x14ac:dyDescent="0.25">
      <c r="A272" s="23">
        <v>1496288</v>
      </c>
      <c r="B272" s="11" t="s">
        <v>574</v>
      </c>
      <c r="C272" s="37" t="s">
        <v>349</v>
      </c>
      <c r="D272" s="8" t="s">
        <v>44</v>
      </c>
      <c r="E272" s="8" t="s">
        <v>45</v>
      </c>
      <c r="F272" s="24" t="s">
        <v>25</v>
      </c>
      <c r="G272" s="25">
        <v>56.82</v>
      </c>
      <c r="H272" s="16">
        <v>475608</v>
      </c>
      <c r="I272" s="16">
        <v>25780540.668283008</v>
      </c>
      <c r="J272" s="16">
        <v>520000</v>
      </c>
      <c r="K272" s="16">
        <v>2334000</v>
      </c>
      <c r="L272" s="16">
        <v>1750000</v>
      </c>
      <c r="M272" s="16">
        <v>2270000</v>
      </c>
      <c r="N272" s="9" t="str">
        <f>VLOOKUP(A:A,[1]tab.usn!A:M,12,FALSE)</f>
        <v>Městská část Praha 8</v>
      </c>
      <c r="O272" s="9"/>
    </row>
    <row r="273" spans="1:15" ht="39.950000000000003" customHeight="1" outlineLevel="2" x14ac:dyDescent="0.25">
      <c r="A273" s="23">
        <v>4909330</v>
      </c>
      <c r="B273" s="11" t="s">
        <v>574</v>
      </c>
      <c r="C273" s="37" t="s">
        <v>349</v>
      </c>
      <c r="D273" s="8" t="s">
        <v>30</v>
      </c>
      <c r="E273" s="8" t="s">
        <v>129</v>
      </c>
      <c r="F273" s="24" t="s">
        <v>25</v>
      </c>
      <c r="G273" s="32">
        <v>5.9</v>
      </c>
      <c r="H273" s="16">
        <v>478686</v>
      </c>
      <c r="I273" s="16">
        <v>2392247.4000000004</v>
      </c>
      <c r="J273" s="16">
        <v>200000</v>
      </c>
      <c r="K273" s="16">
        <v>353000</v>
      </c>
      <c r="L273" s="16">
        <v>264000</v>
      </c>
      <c r="M273" s="16">
        <v>464000</v>
      </c>
      <c r="N273" s="9" t="str">
        <f>VLOOKUP(A:A,[1]tab.usn!A:M,12,FALSE)</f>
        <v>Městská část Praha 8</v>
      </c>
      <c r="O273" s="9"/>
    </row>
    <row r="274" spans="1:15" ht="39.950000000000003" customHeight="1" outlineLevel="2" x14ac:dyDescent="0.25">
      <c r="A274" s="23">
        <v>7333431</v>
      </c>
      <c r="B274" s="11" t="s">
        <v>574</v>
      </c>
      <c r="C274" s="37" t="s">
        <v>349</v>
      </c>
      <c r="D274" s="8" t="s">
        <v>105</v>
      </c>
      <c r="E274" s="8" t="s">
        <v>351</v>
      </c>
      <c r="F274" s="24" t="s">
        <v>22</v>
      </c>
      <c r="G274" s="25">
        <v>21</v>
      </c>
      <c r="H274" s="16">
        <v>421002</v>
      </c>
      <c r="I274" s="16">
        <v>6321042</v>
      </c>
      <c r="J274" s="16">
        <v>200000</v>
      </c>
      <c r="K274" s="16">
        <v>556000</v>
      </c>
      <c r="L274" s="16">
        <v>332000</v>
      </c>
      <c r="M274" s="16">
        <v>532000</v>
      </c>
      <c r="N274" s="9" t="str">
        <f>VLOOKUP(A:A,[1]tab.usn!A:M,12,FALSE)</f>
        <v>Městská část Praha 8</v>
      </c>
      <c r="O274" s="9"/>
    </row>
    <row r="275" spans="1:15" ht="39.950000000000003" customHeight="1" outlineLevel="1" x14ac:dyDescent="0.25">
      <c r="A275" s="26"/>
      <c r="B275" s="17"/>
      <c r="C275" s="38" t="s">
        <v>352</v>
      </c>
      <c r="D275" s="28"/>
      <c r="E275" s="28"/>
      <c r="F275" s="26"/>
      <c r="G275" s="29"/>
      <c r="H275" s="22"/>
      <c r="I275" s="22"/>
      <c r="J275" s="22">
        <f>SUBTOTAL(9,J271:J274)</f>
        <v>958000</v>
      </c>
      <c r="K275" s="22"/>
      <c r="L275" s="22">
        <f>SUBTOTAL(9,L271:L274)</f>
        <v>2346000</v>
      </c>
      <c r="M275" s="22">
        <f>SUBTOTAL(9,M271:M274)</f>
        <v>3304000</v>
      </c>
      <c r="N275" s="9"/>
      <c r="O275" s="9"/>
    </row>
    <row r="276" spans="1:15" ht="39.950000000000003" customHeight="1" outlineLevel="2" x14ac:dyDescent="0.25">
      <c r="A276" s="23">
        <v>3703782</v>
      </c>
      <c r="B276" s="11" t="s">
        <v>575</v>
      </c>
      <c r="C276" s="8" t="s">
        <v>353</v>
      </c>
      <c r="D276" s="8" t="s">
        <v>34</v>
      </c>
      <c r="E276" s="8" t="s">
        <v>354</v>
      </c>
      <c r="F276" s="24" t="s">
        <v>25</v>
      </c>
      <c r="G276" s="25">
        <v>3.3</v>
      </c>
      <c r="H276" s="16">
        <v>513570</v>
      </c>
      <c r="I276" s="16">
        <v>1694781</v>
      </c>
      <c r="J276" s="16">
        <v>230000</v>
      </c>
      <c r="K276" s="16">
        <v>40000</v>
      </c>
      <c r="L276" s="16">
        <v>30000</v>
      </c>
      <c r="M276" s="16">
        <v>260000</v>
      </c>
      <c r="N276" s="9"/>
      <c r="O276" s="9"/>
    </row>
    <row r="277" spans="1:15" ht="39.950000000000003" customHeight="1" outlineLevel="1" x14ac:dyDescent="0.25">
      <c r="A277" s="26"/>
      <c r="B277" s="17"/>
      <c r="C277" s="27" t="s">
        <v>355</v>
      </c>
      <c r="D277" s="28"/>
      <c r="E277" s="28"/>
      <c r="F277" s="26"/>
      <c r="G277" s="29"/>
      <c r="H277" s="22"/>
      <c r="I277" s="22"/>
      <c r="J277" s="22">
        <f>SUBTOTAL(9,J276:J276)</f>
        <v>230000</v>
      </c>
      <c r="K277" s="22"/>
      <c r="L277" s="22">
        <f>SUBTOTAL(9,L276:L276)</f>
        <v>30000</v>
      </c>
      <c r="M277" s="22">
        <f>SUBTOTAL(9,M276:M276)</f>
        <v>260000</v>
      </c>
      <c r="N277" s="9"/>
      <c r="O277" s="9"/>
    </row>
    <row r="278" spans="1:15" ht="39.950000000000003" customHeight="1" outlineLevel="2" x14ac:dyDescent="0.25">
      <c r="A278" s="23">
        <v>9353125</v>
      </c>
      <c r="B278" s="11" t="s">
        <v>576</v>
      </c>
      <c r="C278" s="37" t="s">
        <v>356</v>
      </c>
      <c r="D278" s="8" t="s">
        <v>44</v>
      </c>
      <c r="E278" s="8" t="s">
        <v>356</v>
      </c>
      <c r="F278" s="24" t="s">
        <v>25</v>
      </c>
      <c r="G278" s="25">
        <v>10.63</v>
      </c>
      <c r="H278" s="16">
        <v>475608</v>
      </c>
      <c r="I278" s="16">
        <v>4584081.0537575241</v>
      </c>
      <c r="J278" s="16">
        <v>418000</v>
      </c>
      <c r="K278" s="16">
        <v>448500</v>
      </c>
      <c r="L278" s="16">
        <v>336000</v>
      </c>
      <c r="M278" s="16">
        <v>754000</v>
      </c>
      <c r="N278" s="9" t="str">
        <f>VLOOKUP(A:A,[1]tab.usn!A:M,12,FALSE)</f>
        <v>Městská část Praha - 16 je přímo poskytovatel služby</v>
      </c>
      <c r="O278" s="9"/>
    </row>
    <row r="279" spans="1:15" ht="39.950000000000003" customHeight="1" outlineLevel="1" x14ac:dyDescent="0.25">
      <c r="A279" s="26"/>
      <c r="B279" s="17"/>
      <c r="C279" s="38" t="s">
        <v>357</v>
      </c>
      <c r="D279" s="28"/>
      <c r="E279" s="28"/>
      <c r="F279" s="26"/>
      <c r="G279" s="29"/>
      <c r="H279" s="22"/>
      <c r="I279" s="22"/>
      <c r="J279" s="22">
        <f>SUBTOTAL(9,J278:J278)</f>
        <v>418000</v>
      </c>
      <c r="K279" s="22"/>
      <c r="L279" s="22">
        <f>SUBTOTAL(9,L278:L278)</f>
        <v>336000</v>
      </c>
      <c r="M279" s="22">
        <f>SUBTOTAL(9,M278:M278)</f>
        <v>754000</v>
      </c>
      <c r="N279" s="9"/>
      <c r="O279" s="9"/>
    </row>
    <row r="280" spans="1:15" ht="39.950000000000003" customHeight="1" outlineLevel="2" x14ac:dyDescent="0.25">
      <c r="A280" s="23">
        <v>6192569</v>
      </c>
      <c r="B280" s="11" t="s">
        <v>577</v>
      </c>
      <c r="C280" s="37" t="s">
        <v>358</v>
      </c>
      <c r="D280" s="8" t="s">
        <v>44</v>
      </c>
      <c r="E280" s="8" t="s">
        <v>358</v>
      </c>
      <c r="F280" s="24" t="s">
        <v>25</v>
      </c>
      <c r="G280" s="25">
        <v>53.3</v>
      </c>
      <c r="H280" s="16">
        <v>475608</v>
      </c>
      <c r="I280" s="16">
        <v>23621226.499793902</v>
      </c>
      <c r="J280" s="16">
        <v>700000</v>
      </c>
      <c r="K280" s="16">
        <v>905000</v>
      </c>
      <c r="L280" s="16">
        <v>678000</v>
      </c>
      <c r="M280" s="16">
        <v>1378000</v>
      </c>
      <c r="N280" s="9" t="str">
        <f>VLOOKUP(A:A,[1]tab.usn!A:M,12,FALSE)</f>
        <v>Městská část Praha 6</v>
      </c>
      <c r="O280" s="9"/>
    </row>
    <row r="281" spans="1:15" ht="39.950000000000003" customHeight="1" outlineLevel="1" x14ac:dyDescent="0.25">
      <c r="A281" s="26"/>
      <c r="B281" s="17"/>
      <c r="C281" s="38" t="s">
        <v>359</v>
      </c>
      <c r="D281" s="28"/>
      <c r="E281" s="28"/>
      <c r="F281" s="26"/>
      <c r="G281" s="29"/>
      <c r="H281" s="22"/>
      <c r="I281" s="22"/>
      <c r="J281" s="22">
        <f>SUBTOTAL(9,J280:J280)</f>
        <v>700000</v>
      </c>
      <c r="K281" s="22"/>
      <c r="L281" s="22">
        <f>SUBTOTAL(9,L280:L280)</f>
        <v>678000</v>
      </c>
      <c r="M281" s="22">
        <f>SUBTOTAL(9,M280:M280)</f>
        <v>1378000</v>
      </c>
      <c r="N281" s="9"/>
      <c r="O281" s="9"/>
    </row>
    <row r="282" spans="1:15" ht="39.950000000000003" customHeight="1" outlineLevel="2" x14ac:dyDescent="0.25">
      <c r="A282" s="23">
        <v>3236460</v>
      </c>
      <c r="B282" s="11" t="s">
        <v>578</v>
      </c>
      <c r="C282" s="8" t="s">
        <v>360</v>
      </c>
      <c r="D282" s="8" t="s">
        <v>30</v>
      </c>
      <c r="E282" s="8" t="s">
        <v>361</v>
      </c>
      <c r="F282" s="24" t="s">
        <v>25</v>
      </c>
      <c r="G282" s="25">
        <v>5.3</v>
      </c>
      <c r="H282" s="16">
        <v>478686</v>
      </c>
      <c r="I282" s="16">
        <v>2333381.6278395178</v>
      </c>
      <c r="J282" s="16">
        <v>250000</v>
      </c>
      <c r="K282" s="16">
        <v>319638</v>
      </c>
      <c r="L282" s="16">
        <v>239000</v>
      </c>
      <c r="M282" s="16">
        <v>489000</v>
      </c>
      <c r="N282" s="9"/>
      <c r="O282" s="9"/>
    </row>
    <row r="283" spans="1:15" ht="39.950000000000003" customHeight="1" outlineLevel="1" x14ac:dyDescent="0.25">
      <c r="A283" s="26"/>
      <c r="B283" s="17"/>
      <c r="C283" s="27" t="s">
        <v>362</v>
      </c>
      <c r="D283" s="28"/>
      <c r="E283" s="28"/>
      <c r="F283" s="26"/>
      <c r="G283" s="29"/>
      <c r="H283" s="22"/>
      <c r="I283" s="22"/>
      <c r="J283" s="22">
        <f>SUBTOTAL(9,J282:J282)</f>
        <v>250000</v>
      </c>
      <c r="K283" s="22"/>
      <c r="L283" s="22">
        <f>SUBTOTAL(9,L282:L282)</f>
        <v>239000</v>
      </c>
      <c r="M283" s="22">
        <f>SUBTOTAL(9,M282:M282)</f>
        <v>489000</v>
      </c>
      <c r="N283" s="9"/>
      <c r="O283" s="9"/>
    </row>
    <row r="284" spans="1:15" ht="39.950000000000003" customHeight="1" outlineLevel="2" x14ac:dyDescent="0.25">
      <c r="A284" s="23">
        <v>4595988</v>
      </c>
      <c r="B284" s="11" t="s">
        <v>579</v>
      </c>
      <c r="C284" s="8" t="s">
        <v>363</v>
      </c>
      <c r="D284" s="8" t="s">
        <v>46</v>
      </c>
      <c r="E284" s="8" t="s">
        <v>364</v>
      </c>
      <c r="F284" s="24" t="s">
        <v>22</v>
      </c>
      <c r="G284" s="25">
        <v>14</v>
      </c>
      <c r="H284" s="35">
        <v>357766.2</v>
      </c>
      <c r="I284" s="16">
        <v>5008726.8</v>
      </c>
      <c r="J284" s="16">
        <v>480000</v>
      </c>
      <c r="K284" s="16">
        <v>310000</v>
      </c>
      <c r="L284" s="16">
        <v>232000</v>
      </c>
      <c r="M284" s="16">
        <v>712000</v>
      </c>
      <c r="N284" s="9"/>
      <c r="O284" s="9"/>
    </row>
    <row r="285" spans="1:15" ht="39.950000000000003" customHeight="1" outlineLevel="2" x14ac:dyDescent="0.25">
      <c r="A285" s="23">
        <v>8414595</v>
      </c>
      <c r="B285" s="11" t="s">
        <v>579</v>
      </c>
      <c r="C285" s="8" t="s">
        <v>363</v>
      </c>
      <c r="D285" s="8" t="s">
        <v>87</v>
      </c>
      <c r="E285" s="8" t="s">
        <v>364</v>
      </c>
      <c r="F285" s="24" t="s">
        <v>25</v>
      </c>
      <c r="G285" s="25">
        <v>12.5</v>
      </c>
      <c r="H285" s="16">
        <v>491112</v>
      </c>
      <c r="I285" s="16">
        <v>6138900</v>
      </c>
      <c r="J285" s="16">
        <v>620000</v>
      </c>
      <c r="K285" s="16">
        <v>330000</v>
      </c>
      <c r="L285" s="16">
        <v>247000</v>
      </c>
      <c r="M285" s="16">
        <v>867000</v>
      </c>
      <c r="N285" s="9"/>
      <c r="O285" s="9"/>
    </row>
    <row r="286" spans="1:15" ht="39.950000000000003" customHeight="1" outlineLevel="1" x14ac:dyDescent="0.25">
      <c r="A286" s="26"/>
      <c r="B286" s="17"/>
      <c r="C286" s="27" t="s">
        <v>365</v>
      </c>
      <c r="D286" s="28"/>
      <c r="E286" s="28"/>
      <c r="F286" s="26"/>
      <c r="G286" s="29"/>
      <c r="H286" s="22"/>
      <c r="I286" s="22"/>
      <c r="J286" s="22">
        <f>SUBTOTAL(9,J284:J285)</f>
        <v>1100000</v>
      </c>
      <c r="K286" s="22"/>
      <c r="L286" s="22">
        <f>SUBTOTAL(9,L284:L285)</f>
        <v>479000</v>
      </c>
      <c r="M286" s="22">
        <f>SUBTOTAL(9,M284:M285)</f>
        <v>1579000</v>
      </c>
      <c r="N286" s="9"/>
      <c r="O286" s="9"/>
    </row>
    <row r="287" spans="1:15" ht="39.950000000000003" customHeight="1" outlineLevel="2" x14ac:dyDescent="0.25">
      <c r="A287" s="23">
        <v>1026027</v>
      </c>
      <c r="B287" s="11" t="s">
        <v>580</v>
      </c>
      <c r="C287" s="8" t="s">
        <v>366</v>
      </c>
      <c r="D287" s="8" t="s">
        <v>105</v>
      </c>
      <c r="E287" s="8" t="s">
        <v>367</v>
      </c>
      <c r="F287" s="24" t="s">
        <v>25</v>
      </c>
      <c r="G287" s="25">
        <v>3.87</v>
      </c>
      <c r="H287" s="16">
        <v>480624</v>
      </c>
      <c r="I287" s="16">
        <v>1656696.5144858556</v>
      </c>
      <c r="J287" s="16">
        <v>380000</v>
      </c>
      <c r="K287" s="16">
        <v>102170</v>
      </c>
      <c r="L287" s="16">
        <v>76000</v>
      </c>
      <c r="M287" s="16">
        <v>456000</v>
      </c>
      <c r="N287" s="9"/>
      <c r="O287" s="9"/>
    </row>
    <row r="288" spans="1:15" ht="39.950000000000003" customHeight="1" outlineLevel="2" x14ac:dyDescent="0.25">
      <c r="A288" s="23">
        <v>3776784</v>
      </c>
      <c r="B288" s="74">
        <v>68380216</v>
      </c>
      <c r="C288" s="8" t="s">
        <v>366</v>
      </c>
      <c r="D288" s="8" t="s">
        <v>76</v>
      </c>
      <c r="E288" s="8" t="s">
        <v>368</v>
      </c>
      <c r="F288" s="24" t="s">
        <v>22</v>
      </c>
      <c r="G288" s="32">
        <v>22</v>
      </c>
      <c r="H288" s="16">
        <v>342000</v>
      </c>
      <c r="I288" s="16">
        <v>6516000</v>
      </c>
      <c r="J288" s="16">
        <v>1270000</v>
      </c>
      <c r="K288" s="16">
        <v>1844800</v>
      </c>
      <c r="L288" s="16">
        <v>834000</v>
      </c>
      <c r="M288" s="16">
        <v>2104000</v>
      </c>
      <c r="N288" s="9"/>
      <c r="O288" s="9"/>
    </row>
    <row r="289" spans="1:15" ht="39.950000000000003" customHeight="1" outlineLevel="2" x14ac:dyDescent="0.25">
      <c r="A289" s="23">
        <v>4129365</v>
      </c>
      <c r="B289" s="11" t="s">
        <v>580</v>
      </c>
      <c r="C289" s="8" t="s">
        <v>366</v>
      </c>
      <c r="D289" s="8" t="s">
        <v>30</v>
      </c>
      <c r="E289" s="8" t="s">
        <v>369</v>
      </c>
      <c r="F289" s="24" t="s">
        <v>25</v>
      </c>
      <c r="G289" s="25">
        <v>4.8</v>
      </c>
      <c r="H289" s="16">
        <v>478686</v>
      </c>
      <c r="I289" s="16">
        <v>1578161.4737184702</v>
      </c>
      <c r="J289" s="16">
        <v>430000</v>
      </c>
      <c r="K289" s="16">
        <v>348750</v>
      </c>
      <c r="L289" s="16">
        <v>0</v>
      </c>
      <c r="M289" s="16">
        <v>430000</v>
      </c>
      <c r="N289" s="9"/>
      <c r="O289" s="9" t="str">
        <f>VLOOKUP(A:A,[1]tab.usn!A:N,13,FALSE)</f>
        <v>služba je zafinancována z jiných zdrojů</v>
      </c>
    </row>
    <row r="290" spans="1:15" ht="39.950000000000003" customHeight="1" outlineLevel="2" x14ac:dyDescent="0.25">
      <c r="A290" s="23">
        <v>6672726</v>
      </c>
      <c r="B290" s="11" t="s">
        <v>580</v>
      </c>
      <c r="C290" s="8" t="s">
        <v>366</v>
      </c>
      <c r="D290" s="8" t="s">
        <v>15</v>
      </c>
      <c r="E290" s="8" t="s">
        <v>370</v>
      </c>
      <c r="F290" s="24" t="s">
        <v>17</v>
      </c>
      <c r="G290" s="32">
        <v>2400</v>
      </c>
      <c r="H290" s="16">
        <v>399</v>
      </c>
      <c r="I290" s="16">
        <v>777600</v>
      </c>
      <c r="J290" s="16">
        <v>128000</v>
      </c>
      <c r="K290" s="16">
        <v>54830</v>
      </c>
      <c r="L290" s="16">
        <v>41000</v>
      </c>
      <c r="M290" s="16">
        <v>169000</v>
      </c>
      <c r="N290" s="9"/>
      <c r="O290" s="9"/>
    </row>
    <row r="291" spans="1:15" ht="39.950000000000003" customHeight="1" outlineLevel="1" x14ac:dyDescent="0.25">
      <c r="A291" s="26"/>
      <c r="B291" s="17"/>
      <c r="C291" s="27" t="s">
        <v>371</v>
      </c>
      <c r="D291" s="28"/>
      <c r="E291" s="28"/>
      <c r="F291" s="26"/>
      <c r="G291" s="34"/>
      <c r="H291" s="22"/>
      <c r="I291" s="22"/>
      <c r="J291" s="22">
        <f>SUBTOTAL(9,J287:J290)</f>
        <v>2208000</v>
      </c>
      <c r="K291" s="22"/>
      <c r="L291" s="22">
        <f>SUBTOTAL(9,L287:L290)</f>
        <v>951000</v>
      </c>
      <c r="M291" s="22">
        <f>SUBTOTAL(9,M287:M290)</f>
        <v>3159000</v>
      </c>
      <c r="N291" s="9"/>
      <c r="O291" s="9"/>
    </row>
    <row r="292" spans="1:15" ht="39.950000000000003" customHeight="1" outlineLevel="2" x14ac:dyDescent="0.25">
      <c r="A292" s="23">
        <v>1023857</v>
      </c>
      <c r="B292" s="11" t="s">
        <v>581</v>
      </c>
      <c r="C292" s="8" t="s">
        <v>372</v>
      </c>
      <c r="D292" s="8" t="s">
        <v>15</v>
      </c>
      <c r="E292" s="8" t="s">
        <v>286</v>
      </c>
      <c r="F292" s="24" t="s">
        <v>17</v>
      </c>
      <c r="G292" s="25">
        <v>3967</v>
      </c>
      <c r="H292" s="16">
        <v>399</v>
      </c>
      <c r="I292" s="16">
        <v>1225803</v>
      </c>
      <c r="J292" s="16">
        <v>360000</v>
      </c>
      <c r="K292" s="16">
        <v>743413</v>
      </c>
      <c r="L292" s="16">
        <v>0</v>
      </c>
      <c r="M292" s="16">
        <v>360000</v>
      </c>
      <c r="N292" s="9"/>
      <c r="O292" s="9" t="str">
        <f>VLOOKUP(A:A,[1]tab.usn!A:N,13,FALSE)</f>
        <v>služba je zafinancována z jiných zdrojů</v>
      </c>
    </row>
    <row r="293" spans="1:15" ht="39.950000000000003" customHeight="1" outlineLevel="2" x14ac:dyDescent="0.25">
      <c r="A293" s="23">
        <v>8511225</v>
      </c>
      <c r="B293" s="11" t="s">
        <v>581</v>
      </c>
      <c r="C293" s="8" t="s">
        <v>372</v>
      </c>
      <c r="D293" s="8" t="s">
        <v>46</v>
      </c>
      <c r="E293" s="8" t="s">
        <v>80</v>
      </c>
      <c r="F293" s="24" t="s">
        <v>25</v>
      </c>
      <c r="G293" s="25">
        <v>3.6</v>
      </c>
      <c r="H293" s="16">
        <v>521550</v>
      </c>
      <c r="I293" s="16">
        <v>1877580</v>
      </c>
      <c r="J293" s="16">
        <v>489000</v>
      </c>
      <c r="K293" s="16">
        <v>674368</v>
      </c>
      <c r="L293" s="16">
        <v>45000</v>
      </c>
      <c r="M293" s="16">
        <v>534000</v>
      </c>
      <c r="N293" s="9"/>
      <c r="O293" s="9"/>
    </row>
    <row r="294" spans="1:15" ht="39.950000000000003" customHeight="1" outlineLevel="1" x14ac:dyDescent="0.25">
      <c r="A294" s="26"/>
      <c r="B294" s="17"/>
      <c r="C294" s="27" t="s">
        <v>373</v>
      </c>
      <c r="D294" s="28"/>
      <c r="E294" s="28"/>
      <c r="F294" s="26"/>
      <c r="G294" s="29"/>
      <c r="H294" s="22"/>
      <c r="I294" s="22"/>
      <c r="J294" s="22">
        <f>SUBTOTAL(9,J292:J293)</f>
        <v>849000</v>
      </c>
      <c r="K294" s="22"/>
      <c r="L294" s="22">
        <f>SUBTOTAL(9,L292:L293)</f>
        <v>45000</v>
      </c>
      <c r="M294" s="22">
        <f>SUBTOTAL(9,M292:M293)</f>
        <v>894000</v>
      </c>
      <c r="N294" s="9"/>
      <c r="O294" s="9"/>
    </row>
    <row r="295" spans="1:15" ht="39.950000000000003" customHeight="1" outlineLevel="2" x14ac:dyDescent="0.25">
      <c r="A295" s="23">
        <v>4651772</v>
      </c>
      <c r="B295" s="11" t="s">
        <v>582</v>
      </c>
      <c r="C295" s="8" t="s">
        <v>374</v>
      </c>
      <c r="D295" s="8" t="s">
        <v>105</v>
      </c>
      <c r="E295" s="8" t="s">
        <v>106</v>
      </c>
      <c r="F295" s="24" t="s">
        <v>25</v>
      </c>
      <c r="G295" s="25">
        <v>3.6</v>
      </c>
      <c r="H295" s="16">
        <v>480624</v>
      </c>
      <c r="I295" s="16">
        <v>1414747.3467135518</v>
      </c>
      <c r="J295" s="16">
        <v>191000</v>
      </c>
      <c r="K295" s="16">
        <v>107858</v>
      </c>
      <c r="L295" s="16">
        <v>80000</v>
      </c>
      <c r="M295" s="16">
        <v>271000</v>
      </c>
      <c r="N295" s="9"/>
      <c r="O295" s="9"/>
    </row>
    <row r="296" spans="1:15" ht="39.950000000000003" customHeight="1" outlineLevel="1" x14ac:dyDescent="0.25">
      <c r="A296" s="26"/>
      <c r="B296" s="17"/>
      <c r="C296" s="27" t="s">
        <v>375</v>
      </c>
      <c r="D296" s="28"/>
      <c r="E296" s="28"/>
      <c r="F296" s="26"/>
      <c r="G296" s="29"/>
      <c r="H296" s="22"/>
      <c r="I296" s="22"/>
      <c r="J296" s="22">
        <f>SUBTOTAL(9,J295:J295)</f>
        <v>191000</v>
      </c>
      <c r="K296" s="22"/>
      <c r="L296" s="22">
        <f>SUBTOTAL(9,L295:L295)</f>
        <v>80000</v>
      </c>
      <c r="M296" s="22">
        <f>SUBTOTAL(9,M295:M295)</f>
        <v>271000</v>
      </c>
      <c r="N296" s="9"/>
      <c r="O296" s="9"/>
    </row>
    <row r="297" spans="1:15" ht="39.950000000000003" customHeight="1" outlineLevel="2" x14ac:dyDescent="0.25">
      <c r="A297" s="23">
        <v>6520881</v>
      </c>
      <c r="B297" s="11" t="s">
        <v>583</v>
      </c>
      <c r="C297" s="8" t="s">
        <v>376</v>
      </c>
      <c r="D297" s="8" t="s">
        <v>101</v>
      </c>
      <c r="E297" s="8" t="s">
        <v>377</v>
      </c>
      <c r="F297" s="24" t="s">
        <v>25</v>
      </c>
      <c r="G297" s="25">
        <v>2.95</v>
      </c>
      <c r="H297" s="16">
        <v>528504</v>
      </c>
      <c r="I297" s="16">
        <v>1559086.8</v>
      </c>
      <c r="J297" s="16">
        <v>284000</v>
      </c>
      <c r="K297" s="16">
        <v>260000</v>
      </c>
      <c r="L297" s="16">
        <v>195000</v>
      </c>
      <c r="M297" s="16">
        <v>479000</v>
      </c>
      <c r="N297" s="9"/>
      <c r="O297" s="9"/>
    </row>
    <row r="298" spans="1:15" ht="39.950000000000003" customHeight="1" outlineLevel="1" x14ac:dyDescent="0.25">
      <c r="A298" s="26"/>
      <c r="B298" s="17"/>
      <c r="C298" s="27" t="s">
        <v>378</v>
      </c>
      <c r="D298" s="28"/>
      <c r="E298" s="28"/>
      <c r="F298" s="26"/>
      <c r="G298" s="29"/>
      <c r="H298" s="22"/>
      <c r="I298" s="22"/>
      <c r="J298" s="22">
        <f>SUBTOTAL(9,J297:J297)</f>
        <v>284000</v>
      </c>
      <c r="K298" s="22"/>
      <c r="L298" s="22">
        <f>SUBTOTAL(9,L297:L297)</f>
        <v>195000</v>
      </c>
      <c r="M298" s="22">
        <f>SUBTOTAL(9,M297:M297)</f>
        <v>479000</v>
      </c>
      <c r="N298" s="9"/>
      <c r="O298" s="9"/>
    </row>
    <row r="299" spans="1:15" ht="39.950000000000003" customHeight="1" outlineLevel="2" x14ac:dyDescent="0.25">
      <c r="A299" s="23">
        <v>2093644</v>
      </c>
      <c r="B299" s="11" t="s">
        <v>584</v>
      </c>
      <c r="C299" s="8" t="s">
        <v>379</v>
      </c>
      <c r="D299" s="8" t="s">
        <v>44</v>
      </c>
      <c r="E299" s="8" t="s">
        <v>380</v>
      </c>
      <c r="F299" s="24" t="s">
        <v>25</v>
      </c>
      <c r="G299" s="25">
        <v>3.5</v>
      </c>
      <c r="H299" s="16">
        <v>475608</v>
      </c>
      <c r="I299" s="16">
        <v>1454628</v>
      </c>
      <c r="J299" s="16">
        <v>276000</v>
      </c>
      <c r="K299" s="16">
        <v>122694</v>
      </c>
      <c r="L299" s="16">
        <v>92000</v>
      </c>
      <c r="M299" s="16">
        <v>368000</v>
      </c>
      <c r="N299" s="9"/>
      <c r="O299" s="9"/>
    </row>
    <row r="300" spans="1:15" ht="39.950000000000003" customHeight="1" outlineLevel="2" x14ac:dyDescent="0.25">
      <c r="A300" s="23">
        <v>6513502</v>
      </c>
      <c r="B300" s="11" t="s">
        <v>584</v>
      </c>
      <c r="C300" s="8" t="s">
        <v>379</v>
      </c>
      <c r="D300" s="8" t="s">
        <v>15</v>
      </c>
      <c r="E300" s="8" t="s">
        <v>381</v>
      </c>
      <c r="F300" s="24" t="s">
        <v>17</v>
      </c>
      <c r="G300" s="25">
        <v>23000</v>
      </c>
      <c r="H300" s="16">
        <v>399</v>
      </c>
      <c r="I300" s="16">
        <v>7107000</v>
      </c>
      <c r="J300" s="16">
        <v>1414000</v>
      </c>
      <c r="K300" s="16">
        <v>533539</v>
      </c>
      <c r="L300" s="16">
        <v>400000</v>
      </c>
      <c r="M300" s="16">
        <v>1814000</v>
      </c>
      <c r="N300" s="9"/>
      <c r="O300" s="9"/>
    </row>
    <row r="301" spans="1:15" ht="39.950000000000003" customHeight="1" outlineLevel="1" x14ac:dyDescent="0.25">
      <c r="A301" s="26"/>
      <c r="B301" s="17"/>
      <c r="C301" s="27" t="s">
        <v>382</v>
      </c>
      <c r="D301" s="28"/>
      <c r="E301" s="28"/>
      <c r="F301" s="26"/>
      <c r="G301" s="29"/>
      <c r="H301" s="22"/>
      <c r="I301" s="22"/>
      <c r="J301" s="22">
        <f>SUBTOTAL(9,J299:J300)</f>
        <v>1690000</v>
      </c>
      <c r="K301" s="22"/>
      <c r="L301" s="22">
        <f>SUBTOTAL(9,L299:L300)</f>
        <v>492000</v>
      </c>
      <c r="M301" s="22">
        <f>SUBTOTAL(9,M299:M300)</f>
        <v>2182000</v>
      </c>
      <c r="N301" s="9"/>
      <c r="O301" s="9"/>
    </row>
    <row r="302" spans="1:15" ht="39.950000000000003" customHeight="1" outlineLevel="2" x14ac:dyDescent="0.25">
      <c r="A302" s="23">
        <v>1442258</v>
      </c>
      <c r="B302" s="11" t="s">
        <v>585</v>
      </c>
      <c r="C302" s="8" t="s">
        <v>383</v>
      </c>
      <c r="D302" s="8" t="s">
        <v>101</v>
      </c>
      <c r="E302" s="8" t="s">
        <v>384</v>
      </c>
      <c r="F302" s="24" t="s">
        <v>25</v>
      </c>
      <c r="G302" s="25">
        <v>2.8</v>
      </c>
      <c r="H302" s="16">
        <v>528504</v>
      </c>
      <c r="I302" s="16">
        <v>1479811.2</v>
      </c>
      <c r="J302" s="16">
        <v>314000</v>
      </c>
      <c r="K302" s="16">
        <v>296000</v>
      </c>
      <c r="L302" s="16">
        <v>95000</v>
      </c>
      <c r="M302" s="16">
        <v>409000</v>
      </c>
      <c r="N302" s="9"/>
      <c r="O302" s="9"/>
    </row>
    <row r="303" spans="1:15" ht="39.950000000000003" customHeight="1" outlineLevel="2" x14ac:dyDescent="0.25">
      <c r="A303" s="23">
        <v>3766912</v>
      </c>
      <c r="B303" s="11" t="s">
        <v>585</v>
      </c>
      <c r="C303" s="8" t="s">
        <v>383</v>
      </c>
      <c r="D303" s="8" t="s">
        <v>54</v>
      </c>
      <c r="E303" s="8" t="s">
        <v>385</v>
      </c>
      <c r="F303" s="24" t="s">
        <v>25</v>
      </c>
      <c r="G303" s="25">
        <v>2.9</v>
      </c>
      <c r="H303" s="16">
        <v>519612</v>
      </c>
      <c r="I303" s="16">
        <v>1506874.8</v>
      </c>
      <c r="J303" s="16">
        <v>330000</v>
      </c>
      <c r="K303" s="16">
        <v>312000</v>
      </c>
      <c r="L303" s="16">
        <v>6000</v>
      </c>
      <c r="M303" s="16">
        <v>336000</v>
      </c>
      <c r="N303" s="9"/>
      <c r="O303" s="9"/>
    </row>
    <row r="304" spans="1:15" ht="39.950000000000003" customHeight="1" outlineLevel="2" x14ac:dyDescent="0.25">
      <c r="A304" s="23">
        <v>4697323</v>
      </c>
      <c r="B304" s="11" t="s">
        <v>585</v>
      </c>
      <c r="C304" s="8" t="s">
        <v>383</v>
      </c>
      <c r="D304" s="8" t="s">
        <v>101</v>
      </c>
      <c r="E304" s="8" t="s">
        <v>386</v>
      </c>
      <c r="F304" s="24" t="s">
        <v>25</v>
      </c>
      <c r="G304" s="25">
        <v>2.9</v>
      </c>
      <c r="H304" s="16">
        <v>528504</v>
      </c>
      <c r="I304" s="16">
        <v>1532661.5999999999</v>
      </c>
      <c r="J304" s="16">
        <v>161000</v>
      </c>
      <c r="K304" s="16">
        <v>100000</v>
      </c>
      <c r="L304" s="16">
        <v>75000</v>
      </c>
      <c r="M304" s="16">
        <v>236000</v>
      </c>
      <c r="N304" s="9"/>
      <c r="O304" s="9"/>
    </row>
    <row r="305" spans="1:15" ht="39.950000000000003" customHeight="1" outlineLevel="2" x14ac:dyDescent="0.25">
      <c r="A305" s="23">
        <v>5328826</v>
      </c>
      <c r="B305" s="11" t="s">
        <v>585</v>
      </c>
      <c r="C305" s="8" t="s">
        <v>383</v>
      </c>
      <c r="D305" s="8" t="s">
        <v>152</v>
      </c>
      <c r="E305" s="8" t="s">
        <v>387</v>
      </c>
      <c r="F305" s="24" t="s">
        <v>25</v>
      </c>
      <c r="G305" s="25">
        <v>3</v>
      </c>
      <c r="H305" s="16">
        <v>520068</v>
      </c>
      <c r="I305" s="16">
        <v>1560204</v>
      </c>
      <c r="J305" s="16">
        <v>360000</v>
      </c>
      <c r="K305" s="16">
        <v>300000</v>
      </c>
      <c r="L305" s="16">
        <v>0</v>
      </c>
      <c r="M305" s="16">
        <v>360000</v>
      </c>
      <c r="N305" s="9"/>
      <c r="O305" s="9" t="str">
        <f>VLOOKUP(A:A,[1]tab.usn!A:N,13,FALSE)</f>
        <v>služba je zafinancována z jiných zdrojů</v>
      </c>
    </row>
    <row r="306" spans="1:15" ht="39.950000000000003" customHeight="1" outlineLevel="2" x14ac:dyDescent="0.25">
      <c r="A306" s="23">
        <v>6259033</v>
      </c>
      <c r="B306" s="11" t="s">
        <v>585</v>
      </c>
      <c r="C306" s="8" t="s">
        <v>383</v>
      </c>
      <c r="D306" s="8" t="s">
        <v>101</v>
      </c>
      <c r="E306" s="8" t="s">
        <v>388</v>
      </c>
      <c r="F306" s="24" t="s">
        <v>25</v>
      </c>
      <c r="G306" s="25">
        <v>2.8</v>
      </c>
      <c r="H306" s="16">
        <v>528504</v>
      </c>
      <c r="I306" s="16">
        <v>1479811.2</v>
      </c>
      <c r="J306" s="16">
        <v>266000</v>
      </c>
      <c r="K306" s="16">
        <v>339000</v>
      </c>
      <c r="L306" s="16">
        <v>136000</v>
      </c>
      <c r="M306" s="16">
        <v>402000</v>
      </c>
      <c r="N306" s="9"/>
      <c r="O306" s="9"/>
    </row>
    <row r="307" spans="1:15" ht="39.950000000000003" customHeight="1" outlineLevel="2" x14ac:dyDescent="0.25">
      <c r="A307" s="23">
        <v>6450416</v>
      </c>
      <c r="B307" s="11" t="s">
        <v>585</v>
      </c>
      <c r="C307" s="8" t="s">
        <v>383</v>
      </c>
      <c r="D307" s="8" t="s">
        <v>23</v>
      </c>
      <c r="E307" s="8" t="s">
        <v>389</v>
      </c>
      <c r="F307" s="24" t="s">
        <v>25</v>
      </c>
      <c r="G307" s="25">
        <v>2.12</v>
      </c>
      <c r="H307" s="16">
        <v>522690</v>
      </c>
      <c r="I307" s="16">
        <v>1108102.8</v>
      </c>
      <c r="J307" s="16">
        <v>284000</v>
      </c>
      <c r="K307" s="16">
        <v>155000</v>
      </c>
      <c r="L307" s="16">
        <v>0</v>
      </c>
      <c r="M307" s="16">
        <v>284000</v>
      </c>
      <c r="N307" s="9"/>
      <c r="O307" s="9" t="str">
        <f>VLOOKUP(A:A,[1]tab.usn!A:N,13,FALSE)</f>
        <v>služba je zafinancována z jiných zdrojů</v>
      </c>
    </row>
    <row r="308" spans="1:15" ht="39.950000000000003" customHeight="1" outlineLevel="2" x14ac:dyDescent="0.25">
      <c r="A308" s="23">
        <v>6589804</v>
      </c>
      <c r="B308" s="11" t="s">
        <v>585</v>
      </c>
      <c r="C308" s="8" t="s">
        <v>383</v>
      </c>
      <c r="D308" s="8" t="s">
        <v>54</v>
      </c>
      <c r="E308" s="8" t="s">
        <v>390</v>
      </c>
      <c r="F308" s="24" t="s">
        <v>25</v>
      </c>
      <c r="G308" s="25">
        <v>5.3</v>
      </c>
      <c r="H308" s="16">
        <v>519612</v>
      </c>
      <c r="I308" s="16">
        <v>2753943.6</v>
      </c>
      <c r="J308" s="16">
        <v>518000</v>
      </c>
      <c r="K308" s="16">
        <v>417000</v>
      </c>
      <c r="L308" s="16">
        <v>312000</v>
      </c>
      <c r="M308" s="16">
        <v>830000</v>
      </c>
      <c r="N308" s="9"/>
      <c r="O308" s="9"/>
    </row>
    <row r="309" spans="1:15" ht="39.950000000000003" customHeight="1" outlineLevel="2" x14ac:dyDescent="0.25">
      <c r="A309" s="23">
        <v>8619914</v>
      </c>
      <c r="B309" s="11" t="s">
        <v>585</v>
      </c>
      <c r="C309" s="8" t="s">
        <v>383</v>
      </c>
      <c r="D309" s="8" t="s">
        <v>54</v>
      </c>
      <c r="E309" s="8" t="s">
        <v>391</v>
      </c>
      <c r="F309" s="24" t="s">
        <v>25</v>
      </c>
      <c r="G309" s="25">
        <v>2.8</v>
      </c>
      <c r="H309" s="16">
        <v>519612</v>
      </c>
      <c r="I309" s="16">
        <v>1454913.5999999999</v>
      </c>
      <c r="J309" s="16">
        <v>446000</v>
      </c>
      <c r="K309" s="16">
        <v>200000</v>
      </c>
      <c r="L309" s="16">
        <v>0</v>
      </c>
      <c r="M309" s="16">
        <v>446000</v>
      </c>
      <c r="N309" s="9"/>
      <c r="O309" s="9" t="str">
        <f>VLOOKUP(A:A,[1]tab.usn!A:N,13,FALSE)</f>
        <v>služba je zafinancována z jiných zdrojů</v>
      </c>
    </row>
    <row r="310" spans="1:15" ht="39.950000000000003" customHeight="1" outlineLevel="2" x14ac:dyDescent="0.25">
      <c r="A310" s="23">
        <v>9022191</v>
      </c>
      <c r="B310" s="11" t="s">
        <v>585</v>
      </c>
      <c r="C310" s="8" t="s">
        <v>383</v>
      </c>
      <c r="D310" s="8" t="s">
        <v>20</v>
      </c>
      <c r="E310" s="8" t="s">
        <v>392</v>
      </c>
      <c r="F310" s="24" t="s">
        <v>22</v>
      </c>
      <c r="G310" s="25">
        <v>3</v>
      </c>
      <c r="H310" s="16">
        <v>289446</v>
      </c>
      <c r="I310" s="16">
        <v>868338</v>
      </c>
      <c r="J310" s="16">
        <v>220000</v>
      </c>
      <c r="K310" s="16">
        <v>69950</v>
      </c>
      <c r="L310" s="16">
        <v>0</v>
      </c>
      <c r="M310" s="16">
        <v>220000</v>
      </c>
      <c r="N310" s="9"/>
      <c r="O310" s="9" t="str">
        <f>VLOOKUP(A:A,[1]tab.usn!A:N,13,FALSE)</f>
        <v>služba je zafinancována z jiných zdrojů</v>
      </c>
    </row>
    <row r="311" spans="1:15" ht="39.950000000000003" customHeight="1" outlineLevel="2" x14ac:dyDescent="0.25">
      <c r="A311" s="23">
        <v>9417184</v>
      </c>
      <c r="B311" s="11" t="s">
        <v>585</v>
      </c>
      <c r="C311" s="8" t="s">
        <v>383</v>
      </c>
      <c r="D311" s="8" t="s">
        <v>101</v>
      </c>
      <c r="E311" s="8" t="s">
        <v>393</v>
      </c>
      <c r="F311" s="24" t="s">
        <v>25</v>
      </c>
      <c r="G311" s="25">
        <v>2.6</v>
      </c>
      <c r="H311" s="16">
        <v>528504</v>
      </c>
      <c r="I311" s="16">
        <v>1374110.4000000001</v>
      </c>
      <c r="J311" s="16">
        <v>287000</v>
      </c>
      <c r="K311" s="16">
        <v>266000</v>
      </c>
      <c r="L311" s="16">
        <v>142000</v>
      </c>
      <c r="M311" s="16">
        <v>429000</v>
      </c>
      <c r="N311" s="9"/>
      <c r="O311" s="9"/>
    </row>
    <row r="312" spans="1:15" ht="39.950000000000003" customHeight="1" outlineLevel="1" x14ac:dyDescent="0.25">
      <c r="A312" s="26"/>
      <c r="B312" s="17"/>
      <c r="C312" s="27" t="s">
        <v>394</v>
      </c>
      <c r="D312" s="28"/>
      <c r="E312" s="28"/>
      <c r="F312" s="26"/>
      <c r="G312" s="29"/>
      <c r="H312" s="22"/>
      <c r="I312" s="22"/>
      <c r="J312" s="22">
        <f>SUBTOTAL(9,J302:J311)</f>
        <v>3186000</v>
      </c>
      <c r="K312" s="22"/>
      <c r="L312" s="22">
        <f>SUBTOTAL(9,L302:L311)</f>
        <v>766000</v>
      </c>
      <c r="M312" s="22">
        <f>SUBTOTAL(9,M302:M311)</f>
        <v>3952000</v>
      </c>
      <c r="N312" s="9"/>
      <c r="O312" s="9"/>
    </row>
    <row r="313" spans="1:15" ht="39.950000000000003" customHeight="1" outlineLevel="2" x14ac:dyDescent="0.25">
      <c r="A313" s="23">
        <v>6132617</v>
      </c>
      <c r="B313" s="11" t="s">
        <v>586</v>
      </c>
      <c r="C313" s="8" t="s">
        <v>395</v>
      </c>
      <c r="D313" s="8" t="s">
        <v>101</v>
      </c>
      <c r="E313" s="8" t="s">
        <v>396</v>
      </c>
      <c r="F313" s="24" t="s">
        <v>25</v>
      </c>
      <c r="G313" s="25">
        <v>4</v>
      </c>
      <c r="H313" s="16">
        <v>528504</v>
      </c>
      <c r="I313" s="16">
        <v>2114016</v>
      </c>
      <c r="J313" s="16">
        <v>0</v>
      </c>
      <c r="K313" s="16">
        <v>474000</v>
      </c>
      <c r="L313" s="16">
        <v>355000</v>
      </c>
      <c r="M313" s="16">
        <v>355000</v>
      </c>
      <c r="N313" s="9"/>
      <c r="O313" s="9"/>
    </row>
    <row r="314" spans="1:15" ht="39.950000000000003" customHeight="1" outlineLevel="2" x14ac:dyDescent="0.25">
      <c r="A314" s="23">
        <v>7394256</v>
      </c>
      <c r="B314" s="11" t="s">
        <v>586</v>
      </c>
      <c r="C314" s="8" t="s">
        <v>395</v>
      </c>
      <c r="D314" s="8" t="s">
        <v>23</v>
      </c>
      <c r="E314" s="8" t="s">
        <v>397</v>
      </c>
      <c r="F314" s="24" t="s">
        <v>25</v>
      </c>
      <c r="G314" s="25">
        <v>3</v>
      </c>
      <c r="H314" s="16">
        <v>522690</v>
      </c>
      <c r="I314" s="16">
        <v>1568070</v>
      </c>
      <c r="J314" s="16">
        <v>0</v>
      </c>
      <c r="K314" s="16">
        <v>615552</v>
      </c>
      <c r="L314" s="16">
        <v>0</v>
      </c>
      <c r="M314" s="16">
        <v>0</v>
      </c>
      <c r="N314" s="9"/>
      <c r="O314" s="9" t="str">
        <f>VLOOKUP(A:A,[1]tab.usn!A:N,13,FALSE)</f>
        <v>služba je zafinancována z jiných zdrojů</v>
      </c>
    </row>
    <row r="315" spans="1:15" ht="39.950000000000003" customHeight="1" outlineLevel="1" x14ac:dyDescent="0.25">
      <c r="A315" s="26"/>
      <c r="B315" s="17"/>
      <c r="C315" s="27" t="s">
        <v>398</v>
      </c>
      <c r="D315" s="28"/>
      <c r="E315" s="28"/>
      <c r="F315" s="26"/>
      <c r="G315" s="29"/>
      <c r="H315" s="22"/>
      <c r="I315" s="22"/>
      <c r="J315" s="22">
        <f>SUBTOTAL(9,J313:J314)</f>
        <v>0</v>
      </c>
      <c r="K315" s="22"/>
      <c r="L315" s="22">
        <f>SUBTOTAL(9,L313:L314)</f>
        <v>355000</v>
      </c>
      <c r="M315" s="22">
        <f>SUBTOTAL(9,M313:M314)</f>
        <v>355000</v>
      </c>
      <c r="N315" s="9"/>
      <c r="O315" s="9"/>
    </row>
    <row r="316" spans="1:15" ht="39.950000000000003" customHeight="1" outlineLevel="2" x14ac:dyDescent="0.25">
      <c r="A316" s="23">
        <v>3038989</v>
      </c>
      <c r="B316" s="11" t="s">
        <v>587</v>
      </c>
      <c r="C316" s="8" t="s">
        <v>399</v>
      </c>
      <c r="D316" s="8" t="s">
        <v>34</v>
      </c>
      <c r="E316" s="8" t="s">
        <v>400</v>
      </c>
      <c r="F316" s="24" t="s">
        <v>25</v>
      </c>
      <c r="G316" s="32">
        <v>2.6</v>
      </c>
      <c r="H316" s="16">
        <v>513570</v>
      </c>
      <c r="I316" s="16">
        <v>1335282</v>
      </c>
      <c r="J316" s="16">
        <v>240000</v>
      </c>
      <c r="K316" s="16">
        <v>225000</v>
      </c>
      <c r="L316" s="16">
        <v>168000</v>
      </c>
      <c r="M316" s="16">
        <v>408000</v>
      </c>
      <c r="N316" s="9"/>
      <c r="O316" s="9"/>
    </row>
    <row r="317" spans="1:15" ht="39.950000000000003" customHeight="1" outlineLevel="2" x14ac:dyDescent="0.25">
      <c r="A317" s="23">
        <v>5957394</v>
      </c>
      <c r="B317" s="11" t="s">
        <v>587</v>
      </c>
      <c r="C317" s="8" t="s">
        <v>399</v>
      </c>
      <c r="D317" s="8" t="s">
        <v>23</v>
      </c>
      <c r="E317" s="8" t="s">
        <v>401</v>
      </c>
      <c r="F317" s="24" t="s">
        <v>25</v>
      </c>
      <c r="G317" s="25">
        <v>1.3</v>
      </c>
      <c r="H317" s="16">
        <v>522690</v>
      </c>
      <c r="I317" s="16">
        <v>679497</v>
      </c>
      <c r="J317" s="16">
        <v>155000</v>
      </c>
      <c r="K317" s="16">
        <v>55000</v>
      </c>
      <c r="L317" s="16">
        <v>41000</v>
      </c>
      <c r="M317" s="16">
        <v>196000</v>
      </c>
      <c r="N317" s="9"/>
      <c r="O317" s="9"/>
    </row>
    <row r="318" spans="1:15" ht="39.950000000000003" customHeight="1" outlineLevel="1" x14ac:dyDescent="0.25">
      <c r="A318" s="26"/>
      <c r="B318" s="17"/>
      <c r="C318" s="27" t="s">
        <v>402</v>
      </c>
      <c r="D318" s="28"/>
      <c r="E318" s="28"/>
      <c r="F318" s="26"/>
      <c r="G318" s="29"/>
      <c r="H318" s="22"/>
      <c r="I318" s="22"/>
      <c r="J318" s="22">
        <f>SUBTOTAL(9,J316:J317)</f>
        <v>395000</v>
      </c>
      <c r="K318" s="22"/>
      <c r="L318" s="22">
        <f>SUBTOTAL(9,L316:L317)</f>
        <v>209000</v>
      </c>
      <c r="M318" s="22">
        <f>SUBTOTAL(9,M316:M317)</f>
        <v>604000</v>
      </c>
      <c r="N318" s="9"/>
      <c r="O318" s="9"/>
    </row>
    <row r="319" spans="1:15" ht="39.950000000000003" customHeight="1" outlineLevel="2" x14ac:dyDescent="0.25">
      <c r="A319" s="23">
        <v>2561884</v>
      </c>
      <c r="B319" s="11" t="s">
        <v>588</v>
      </c>
      <c r="C319" s="8" t="s">
        <v>403</v>
      </c>
      <c r="D319" s="8" t="s">
        <v>23</v>
      </c>
      <c r="E319" s="8" t="s">
        <v>404</v>
      </c>
      <c r="F319" s="24" t="s">
        <v>25</v>
      </c>
      <c r="G319" s="25">
        <v>7.4</v>
      </c>
      <c r="H319" s="16">
        <v>522690</v>
      </c>
      <c r="I319" s="16">
        <v>3867906</v>
      </c>
      <c r="J319" s="16">
        <v>700000</v>
      </c>
      <c r="K319" s="16">
        <v>800000</v>
      </c>
      <c r="L319" s="16">
        <v>0</v>
      </c>
      <c r="M319" s="16">
        <v>700000</v>
      </c>
      <c r="N319" s="9"/>
      <c r="O319" s="9" t="str">
        <f>VLOOKUP(A:A,[1]tab.usn!A:N,13,FALSE)</f>
        <v>služba je zafinancována z jiných zdrojů</v>
      </c>
    </row>
    <row r="320" spans="1:15" ht="39.950000000000003" customHeight="1" outlineLevel="2" x14ac:dyDescent="0.25">
      <c r="A320" s="23">
        <v>5163191</v>
      </c>
      <c r="B320" s="11" t="s">
        <v>588</v>
      </c>
      <c r="C320" s="8" t="s">
        <v>403</v>
      </c>
      <c r="D320" s="8" t="s">
        <v>26</v>
      </c>
      <c r="E320" s="8" t="s">
        <v>405</v>
      </c>
      <c r="F320" s="24" t="s">
        <v>22</v>
      </c>
      <c r="G320" s="25">
        <v>35</v>
      </c>
      <c r="H320" s="16">
        <v>149454</v>
      </c>
      <c r="I320" s="16">
        <v>5230890</v>
      </c>
      <c r="J320" s="16">
        <v>0</v>
      </c>
      <c r="K320" s="16">
        <v>916000</v>
      </c>
      <c r="L320" s="16">
        <v>0</v>
      </c>
      <c r="M320" s="16">
        <v>0</v>
      </c>
      <c r="N320" s="9"/>
      <c r="O320" s="9" t="str">
        <f>VLOOKUP(A:A,[1]tab.usn!A:N,13,FALSE)</f>
        <v>služba je zafinancována z jiných zdrojů</v>
      </c>
    </row>
    <row r="321" spans="1:15" ht="39.950000000000003" customHeight="1" outlineLevel="1" x14ac:dyDescent="0.25">
      <c r="A321" s="26"/>
      <c r="B321" s="17"/>
      <c r="C321" s="27" t="s">
        <v>406</v>
      </c>
      <c r="D321" s="28"/>
      <c r="E321" s="28"/>
      <c r="F321" s="26"/>
      <c r="G321" s="29"/>
      <c r="H321" s="22"/>
      <c r="I321" s="22"/>
      <c r="J321" s="22">
        <f>SUBTOTAL(9,J319:J320)</f>
        <v>700000</v>
      </c>
      <c r="K321" s="22"/>
      <c r="L321" s="22">
        <f>SUBTOTAL(9,L319:L320)</f>
        <v>0</v>
      </c>
      <c r="M321" s="22">
        <f>SUBTOTAL(9,M319:M320)</f>
        <v>700000</v>
      </c>
      <c r="N321" s="9"/>
      <c r="O321" s="9"/>
    </row>
    <row r="322" spans="1:15" ht="39.950000000000003" customHeight="1" outlineLevel="2" x14ac:dyDescent="0.25">
      <c r="A322" s="23">
        <v>6703682</v>
      </c>
      <c r="B322" s="11" t="s">
        <v>589</v>
      </c>
      <c r="C322" s="8" t="s">
        <v>407</v>
      </c>
      <c r="D322" s="8" t="s">
        <v>30</v>
      </c>
      <c r="E322" s="8" t="s">
        <v>408</v>
      </c>
      <c r="F322" s="24" t="s">
        <v>25</v>
      </c>
      <c r="G322" s="25">
        <v>10.199999999999999</v>
      </c>
      <c r="H322" s="16">
        <v>478686</v>
      </c>
      <c r="I322" s="16">
        <v>4379504.7393407961</v>
      </c>
      <c r="J322" s="16">
        <v>1103000</v>
      </c>
      <c r="K322" s="16">
        <v>561660</v>
      </c>
      <c r="L322" s="16">
        <v>0</v>
      </c>
      <c r="M322" s="16">
        <v>1103000</v>
      </c>
      <c r="N322" s="9"/>
      <c r="O322" s="9" t="str">
        <f>VLOOKUP(A:A,[1]tab.usn!A:N,13,FALSE)</f>
        <v>služba je zafinancována z jiných zdrojů</v>
      </c>
    </row>
    <row r="323" spans="1:15" ht="39.950000000000003" customHeight="1" outlineLevel="1" x14ac:dyDescent="0.25">
      <c r="A323" s="26"/>
      <c r="B323" s="17"/>
      <c r="C323" s="27" t="s">
        <v>409</v>
      </c>
      <c r="D323" s="28"/>
      <c r="E323" s="28"/>
      <c r="F323" s="26"/>
      <c r="G323" s="29"/>
      <c r="H323" s="22"/>
      <c r="I323" s="22"/>
      <c r="J323" s="22">
        <f>SUBTOTAL(9,J322:J322)</f>
        <v>1103000</v>
      </c>
      <c r="K323" s="22"/>
      <c r="L323" s="22">
        <f>SUBTOTAL(9,L322:L322)</f>
        <v>0</v>
      </c>
      <c r="M323" s="22">
        <f>SUBTOTAL(9,M322:M322)</f>
        <v>1103000</v>
      </c>
      <c r="N323" s="9"/>
      <c r="O323" s="9"/>
    </row>
    <row r="324" spans="1:15" ht="39.950000000000003" customHeight="1" outlineLevel="2" x14ac:dyDescent="0.25">
      <c r="A324" s="23">
        <v>1866115</v>
      </c>
      <c r="B324" s="11" t="s">
        <v>590</v>
      </c>
      <c r="C324" s="8" t="s">
        <v>410</v>
      </c>
      <c r="D324" s="8" t="s">
        <v>78</v>
      </c>
      <c r="E324" s="8" t="s">
        <v>411</v>
      </c>
      <c r="F324" s="24" t="s">
        <v>25</v>
      </c>
      <c r="G324" s="25">
        <v>2</v>
      </c>
      <c r="H324" s="16">
        <v>506616</v>
      </c>
      <c r="I324" s="16">
        <v>909989.67918088741</v>
      </c>
      <c r="J324" s="16">
        <v>215000</v>
      </c>
      <c r="K324" s="16">
        <v>459901</v>
      </c>
      <c r="L324" s="16">
        <v>18000</v>
      </c>
      <c r="M324" s="16">
        <v>233000</v>
      </c>
      <c r="N324" s="9"/>
      <c r="O324" s="9"/>
    </row>
    <row r="325" spans="1:15" ht="39.950000000000003" customHeight="1" outlineLevel="1" x14ac:dyDescent="0.25">
      <c r="A325" s="26"/>
      <c r="B325" s="17"/>
      <c r="C325" s="27" t="s">
        <v>412</v>
      </c>
      <c r="D325" s="28"/>
      <c r="E325" s="28"/>
      <c r="F325" s="26"/>
      <c r="G325" s="29"/>
      <c r="H325" s="22"/>
      <c r="I325" s="22"/>
      <c r="J325" s="22">
        <f>SUBTOTAL(9,J324:J324)</f>
        <v>215000</v>
      </c>
      <c r="K325" s="22"/>
      <c r="L325" s="22">
        <f>SUBTOTAL(9,L324:L324)</f>
        <v>18000</v>
      </c>
      <c r="M325" s="22">
        <f>SUBTOTAL(9,M324:M324)</f>
        <v>233000</v>
      </c>
      <c r="N325" s="9"/>
      <c r="O325" s="9"/>
    </row>
    <row r="326" spans="1:15" ht="39.950000000000003" customHeight="1" outlineLevel="2" x14ac:dyDescent="0.25">
      <c r="A326" s="23">
        <v>2174862</v>
      </c>
      <c r="B326" s="11" t="s">
        <v>591</v>
      </c>
      <c r="C326" s="8" t="s">
        <v>413</v>
      </c>
      <c r="D326" s="8" t="s">
        <v>101</v>
      </c>
      <c r="E326" s="8" t="s">
        <v>414</v>
      </c>
      <c r="F326" s="24" t="s">
        <v>25</v>
      </c>
      <c r="G326" s="25">
        <v>3</v>
      </c>
      <c r="H326" s="16">
        <v>528504</v>
      </c>
      <c r="I326" s="16">
        <v>1585512</v>
      </c>
      <c r="J326" s="16">
        <v>402000</v>
      </c>
      <c r="K326" s="16">
        <v>285700</v>
      </c>
      <c r="L326" s="16">
        <v>96000</v>
      </c>
      <c r="M326" s="16">
        <v>498000</v>
      </c>
      <c r="N326" s="9"/>
      <c r="O326" s="9"/>
    </row>
    <row r="327" spans="1:15" ht="39.950000000000003" customHeight="1" outlineLevel="1" x14ac:dyDescent="0.25">
      <c r="A327" s="26"/>
      <c r="B327" s="17"/>
      <c r="C327" s="27" t="s">
        <v>415</v>
      </c>
      <c r="D327" s="28"/>
      <c r="E327" s="28"/>
      <c r="F327" s="26"/>
      <c r="G327" s="29"/>
      <c r="H327" s="22"/>
      <c r="I327" s="22"/>
      <c r="J327" s="22">
        <f>SUBTOTAL(9,J326:J326)</f>
        <v>402000</v>
      </c>
      <c r="K327" s="22"/>
      <c r="L327" s="22">
        <f>SUBTOTAL(9,L326:L326)</f>
        <v>96000</v>
      </c>
      <c r="M327" s="22">
        <f>SUBTOTAL(9,M326:M326)</f>
        <v>498000</v>
      </c>
      <c r="N327" s="9"/>
      <c r="O327" s="9"/>
    </row>
    <row r="328" spans="1:15" ht="39.950000000000003" customHeight="1" outlineLevel="2" x14ac:dyDescent="0.25">
      <c r="A328" s="23">
        <v>1842029</v>
      </c>
      <c r="B328" s="11" t="s">
        <v>592</v>
      </c>
      <c r="C328" s="30" t="s">
        <v>498</v>
      </c>
      <c r="D328" s="8" t="s">
        <v>155</v>
      </c>
      <c r="E328" s="8" t="s">
        <v>416</v>
      </c>
      <c r="F328" s="24" t="s">
        <v>25</v>
      </c>
      <c r="G328" s="31">
        <v>2.1</v>
      </c>
      <c r="H328" s="16">
        <v>508329.42</v>
      </c>
      <c r="I328" s="16">
        <v>1067491.7820000001</v>
      </c>
      <c r="J328" s="16"/>
      <c r="K328" s="16">
        <v>799520</v>
      </c>
      <c r="L328" s="16">
        <v>799000</v>
      </c>
      <c r="M328" s="16">
        <v>799000</v>
      </c>
      <c r="N328" s="9"/>
      <c r="O328" s="9"/>
    </row>
    <row r="329" spans="1:15" ht="39.950000000000003" customHeight="1" outlineLevel="1" x14ac:dyDescent="0.25">
      <c r="A329" s="26"/>
      <c r="B329" s="17"/>
      <c r="C329" s="33" t="s">
        <v>499</v>
      </c>
      <c r="D329" s="28"/>
      <c r="E329" s="28"/>
      <c r="F329" s="26"/>
      <c r="G329" s="42"/>
      <c r="H329" s="22"/>
      <c r="I329" s="22"/>
      <c r="J329" s="22">
        <f>SUBTOTAL(9,J328:J328)</f>
        <v>0</v>
      </c>
      <c r="K329" s="22"/>
      <c r="L329" s="22">
        <f>SUBTOTAL(9,L328:L328)</f>
        <v>799000</v>
      </c>
      <c r="M329" s="22">
        <f>SUBTOTAL(9,M328:M328)</f>
        <v>799000</v>
      </c>
      <c r="N329" s="9"/>
      <c r="O329" s="9"/>
    </row>
    <row r="330" spans="1:15" ht="39.950000000000003" customHeight="1" outlineLevel="2" x14ac:dyDescent="0.25">
      <c r="A330" s="23">
        <v>9122659</v>
      </c>
      <c r="B330" s="11" t="s">
        <v>593</v>
      </c>
      <c r="C330" s="8" t="s">
        <v>417</v>
      </c>
      <c r="D330" s="8" t="s">
        <v>158</v>
      </c>
      <c r="E330" s="8" t="s">
        <v>418</v>
      </c>
      <c r="F330" s="24" t="s">
        <v>25</v>
      </c>
      <c r="G330" s="25">
        <v>3.5</v>
      </c>
      <c r="H330" s="16">
        <v>581400</v>
      </c>
      <c r="I330" s="16">
        <v>1901549.7332994665</v>
      </c>
      <c r="J330" s="16">
        <v>426000</v>
      </c>
      <c r="K330" s="16">
        <v>198352</v>
      </c>
      <c r="L330" s="16">
        <v>148000</v>
      </c>
      <c r="M330" s="16">
        <v>574000</v>
      </c>
      <c r="N330" s="9"/>
      <c r="O330" s="9"/>
    </row>
    <row r="331" spans="1:15" ht="39.950000000000003" customHeight="1" outlineLevel="1" x14ac:dyDescent="0.25">
      <c r="A331" s="26"/>
      <c r="B331" s="17"/>
      <c r="C331" s="27" t="s">
        <v>419</v>
      </c>
      <c r="D331" s="28"/>
      <c r="E331" s="28"/>
      <c r="F331" s="26"/>
      <c r="G331" s="29"/>
      <c r="H331" s="22"/>
      <c r="I331" s="22"/>
      <c r="J331" s="22">
        <f>SUBTOTAL(9,J330:J330)</f>
        <v>426000</v>
      </c>
      <c r="K331" s="22"/>
      <c r="L331" s="22">
        <f>SUBTOTAL(9,L330:L330)</f>
        <v>148000</v>
      </c>
      <c r="M331" s="22">
        <f>SUBTOTAL(9,M330:M330)</f>
        <v>574000</v>
      </c>
      <c r="N331" s="9"/>
      <c r="O331" s="9"/>
    </row>
    <row r="332" spans="1:15" ht="39.950000000000003" customHeight="1" outlineLevel="2" x14ac:dyDescent="0.25">
      <c r="A332" s="23">
        <v>3991372</v>
      </c>
      <c r="B332" s="11" t="s">
        <v>594</v>
      </c>
      <c r="C332" s="8" t="s">
        <v>420</v>
      </c>
      <c r="D332" s="8" t="s">
        <v>23</v>
      </c>
      <c r="E332" s="8" t="s">
        <v>23</v>
      </c>
      <c r="F332" s="24" t="s">
        <v>25</v>
      </c>
      <c r="G332" s="25">
        <v>7.24</v>
      </c>
      <c r="H332" s="16">
        <v>522690</v>
      </c>
      <c r="I332" s="16">
        <v>3784275.6</v>
      </c>
      <c r="J332" s="16">
        <v>0</v>
      </c>
      <c r="K332" s="16">
        <v>758200</v>
      </c>
      <c r="L332" s="16">
        <v>568000</v>
      </c>
      <c r="M332" s="16">
        <v>568000</v>
      </c>
      <c r="N332" s="9"/>
      <c r="O332" s="9"/>
    </row>
    <row r="333" spans="1:15" ht="39.950000000000003" customHeight="1" outlineLevel="1" x14ac:dyDescent="0.25">
      <c r="A333" s="26"/>
      <c r="B333" s="17"/>
      <c r="C333" s="27" t="s">
        <v>421</v>
      </c>
      <c r="D333" s="28"/>
      <c r="E333" s="28"/>
      <c r="F333" s="26"/>
      <c r="G333" s="29"/>
      <c r="H333" s="22"/>
      <c r="I333" s="22"/>
      <c r="J333" s="22">
        <f>SUBTOTAL(9,J332:J332)</f>
        <v>0</v>
      </c>
      <c r="K333" s="22"/>
      <c r="L333" s="22">
        <f>SUBTOTAL(9,L332:L332)</f>
        <v>568000</v>
      </c>
      <c r="M333" s="22">
        <f>SUBTOTAL(9,M332:M332)</f>
        <v>568000</v>
      </c>
      <c r="N333" s="9"/>
      <c r="O333" s="9"/>
    </row>
    <row r="334" spans="1:15" ht="39.950000000000003" customHeight="1" outlineLevel="2" x14ac:dyDescent="0.25">
      <c r="A334" s="23">
        <v>3232071</v>
      </c>
      <c r="B334" s="11" t="s">
        <v>595</v>
      </c>
      <c r="C334" s="8" t="s">
        <v>422</v>
      </c>
      <c r="D334" s="8" t="s">
        <v>183</v>
      </c>
      <c r="E334" s="8" t="s">
        <v>423</v>
      </c>
      <c r="F334" s="24" t="s">
        <v>22</v>
      </c>
      <c r="G334" s="25">
        <v>8</v>
      </c>
      <c r="H334" s="35">
        <v>520911.6</v>
      </c>
      <c r="I334" s="16">
        <v>2739292.8</v>
      </c>
      <c r="J334" s="16">
        <v>613000</v>
      </c>
      <c r="K334" s="16">
        <v>52730</v>
      </c>
      <c r="L334" s="16">
        <v>39000</v>
      </c>
      <c r="M334" s="16">
        <v>652000</v>
      </c>
      <c r="N334" s="9"/>
      <c r="O334" s="9"/>
    </row>
    <row r="335" spans="1:15" ht="39.950000000000003" customHeight="1" outlineLevel="1" x14ac:dyDescent="0.25">
      <c r="A335" s="26"/>
      <c r="B335" s="17"/>
      <c r="C335" s="27" t="s">
        <v>424</v>
      </c>
      <c r="D335" s="28"/>
      <c r="E335" s="28"/>
      <c r="F335" s="26"/>
      <c r="G335" s="29"/>
      <c r="H335" s="36"/>
      <c r="I335" s="22"/>
      <c r="J335" s="22">
        <f>SUBTOTAL(9,J334:J334)</f>
        <v>613000</v>
      </c>
      <c r="K335" s="22"/>
      <c r="L335" s="22">
        <f>SUBTOTAL(9,L334:L334)</f>
        <v>39000</v>
      </c>
      <c r="M335" s="22">
        <f>SUBTOTAL(9,M334:M334)</f>
        <v>652000</v>
      </c>
      <c r="N335" s="9"/>
      <c r="O335" s="9"/>
    </row>
    <row r="336" spans="1:15" ht="39.950000000000003" customHeight="1" outlineLevel="2" x14ac:dyDescent="0.25">
      <c r="A336" s="23">
        <v>3745494</v>
      </c>
      <c r="B336" s="11" t="s">
        <v>596</v>
      </c>
      <c r="C336" s="8" t="s">
        <v>425</v>
      </c>
      <c r="D336" s="8" t="s">
        <v>120</v>
      </c>
      <c r="E336" s="8" t="s">
        <v>426</v>
      </c>
      <c r="F336" s="24" t="s">
        <v>22</v>
      </c>
      <c r="G336" s="25">
        <v>12</v>
      </c>
      <c r="H336" s="35">
        <v>547302.6</v>
      </c>
      <c r="I336" s="16">
        <v>5559631.1999999993</v>
      </c>
      <c r="J336" s="16">
        <v>1400000</v>
      </c>
      <c r="K336" s="16">
        <v>1276400</v>
      </c>
      <c r="L336" s="16">
        <v>343000</v>
      </c>
      <c r="M336" s="16">
        <v>1743000</v>
      </c>
      <c r="N336" s="9"/>
      <c r="O336" s="9"/>
    </row>
    <row r="337" spans="1:15" ht="39.950000000000003" customHeight="1" outlineLevel="1" x14ac:dyDescent="0.25">
      <c r="A337" s="26"/>
      <c r="B337" s="17"/>
      <c r="C337" s="27" t="s">
        <v>427</v>
      </c>
      <c r="D337" s="28"/>
      <c r="E337" s="28"/>
      <c r="F337" s="26"/>
      <c r="G337" s="29"/>
      <c r="H337" s="36"/>
      <c r="I337" s="22"/>
      <c r="J337" s="22">
        <f>SUBTOTAL(9,J336:J336)</f>
        <v>1400000</v>
      </c>
      <c r="K337" s="22"/>
      <c r="L337" s="22">
        <f>SUBTOTAL(9,L336:L336)</f>
        <v>343000</v>
      </c>
      <c r="M337" s="22">
        <f>SUBTOTAL(9,M336:M336)</f>
        <v>1743000</v>
      </c>
      <c r="N337" s="9"/>
      <c r="O337" s="9"/>
    </row>
    <row r="338" spans="1:15" ht="39.950000000000003" customHeight="1" outlineLevel="2" x14ac:dyDescent="0.25">
      <c r="A338" s="23">
        <v>2446475</v>
      </c>
      <c r="B338" s="11" t="s">
        <v>597</v>
      </c>
      <c r="C338" s="8" t="s">
        <v>500</v>
      </c>
      <c r="D338" s="8" t="s">
        <v>105</v>
      </c>
      <c r="E338" s="8" t="s">
        <v>428</v>
      </c>
      <c r="F338" s="24" t="s">
        <v>22</v>
      </c>
      <c r="G338" s="25">
        <v>10</v>
      </c>
      <c r="H338" s="16">
        <v>421002</v>
      </c>
      <c r="I338" s="16">
        <v>3010020</v>
      </c>
      <c r="J338" s="16">
        <v>520000</v>
      </c>
      <c r="K338" s="16">
        <v>189700</v>
      </c>
      <c r="L338" s="16">
        <v>142000</v>
      </c>
      <c r="M338" s="16">
        <v>662000</v>
      </c>
      <c r="N338" s="9"/>
      <c r="O338" s="9"/>
    </row>
    <row r="339" spans="1:15" ht="39.950000000000003" customHeight="1" outlineLevel="2" x14ac:dyDescent="0.25">
      <c r="A339" s="23">
        <v>4559144</v>
      </c>
      <c r="B339" s="11" t="s">
        <v>597</v>
      </c>
      <c r="C339" s="8" t="s">
        <v>500</v>
      </c>
      <c r="D339" s="8" t="s">
        <v>44</v>
      </c>
      <c r="E339" s="8" t="s">
        <v>44</v>
      </c>
      <c r="F339" s="24" t="s">
        <v>25</v>
      </c>
      <c r="G339" s="32">
        <v>3.8</v>
      </c>
      <c r="H339" s="16">
        <v>475608</v>
      </c>
      <c r="I339" s="16">
        <v>1735310.4</v>
      </c>
      <c r="J339" s="16">
        <v>140000</v>
      </c>
      <c r="K339" s="16">
        <v>102700</v>
      </c>
      <c r="L339" s="16">
        <v>77000</v>
      </c>
      <c r="M339" s="16">
        <v>217000</v>
      </c>
      <c r="N339" s="9"/>
      <c r="O339" s="9"/>
    </row>
    <row r="340" spans="1:15" ht="39.950000000000003" customHeight="1" outlineLevel="1" x14ac:dyDescent="0.25">
      <c r="A340" s="26"/>
      <c r="B340" s="17"/>
      <c r="C340" s="27" t="s">
        <v>501</v>
      </c>
      <c r="D340" s="28"/>
      <c r="E340" s="28"/>
      <c r="F340" s="26"/>
      <c r="G340" s="34"/>
      <c r="H340" s="22"/>
      <c r="I340" s="22"/>
      <c r="J340" s="22">
        <f>SUBTOTAL(9,J338:J339)</f>
        <v>660000</v>
      </c>
      <c r="K340" s="22"/>
      <c r="L340" s="22">
        <f>SUBTOTAL(9,L338:L339)</f>
        <v>219000</v>
      </c>
      <c r="M340" s="22">
        <f>SUBTOTAL(9,M338:M339)</f>
        <v>879000</v>
      </c>
      <c r="N340" s="9"/>
      <c r="O340" s="9"/>
    </row>
    <row r="341" spans="1:15" ht="39.950000000000003" customHeight="1" outlineLevel="2" x14ac:dyDescent="0.25">
      <c r="A341" s="23">
        <v>5571783</v>
      </c>
      <c r="B341" s="11" t="s">
        <v>598</v>
      </c>
      <c r="C341" s="37" t="s">
        <v>429</v>
      </c>
      <c r="D341" s="8" t="s">
        <v>44</v>
      </c>
      <c r="E341" s="8" t="s">
        <v>44</v>
      </c>
      <c r="F341" s="24" t="s">
        <v>25</v>
      </c>
      <c r="G341" s="25">
        <v>11.4</v>
      </c>
      <c r="H341" s="16">
        <v>475608</v>
      </c>
      <c r="I341" s="16">
        <v>5171080.6082840236</v>
      </c>
      <c r="J341" s="16">
        <v>547000</v>
      </c>
      <c r="K341" s="16">
        <v>500000</v>
      </c>
      <c r="L341" s="16">
        <v>0</v>
      </c>
      <c r="M341" s="16">
        <v>547000</v>
      </c>
      <c r="N341" s="9" t="str">
        <f>VLOOKUP(A:A,[1]tab.usn!A:M,12,FALSE)</f>
        <v>Městská část Praha 12</v>
      </c>
      <c r="O341" s="9" t="str">
        <f>VLOOKUP(A:A,[1]tab.usn!A:N,13,FALSE)</f>
        <v>služba je zafinancována z jiných zdrojů</v>
      </c>
    </row>
    <row r="342" spans="1:15" ht="39.950000000000003" customHeight="1" outlineLevel="2" x14ac:dyDescent="0.25">
      <c r="A342" s="23">
        <v>9772333</v>
      </c>
      <c r="B342" s="11" t="s">
        <v>598</v>
      </c>
      <c r="C342" s="37" t="s">
        <v>429</v>
      </c>
      <c r="D342" s="8" t="s">
        <v>105</v>
      </c>
      <c r="E342" s="8" t="s">
        <v>430</v>
      </c>
      <c r="F342" s="24" t="s">
        <v>22</v>
      </c>
      <c r="G342" s="25">
        <v>40</v>
      </c>
      <c r="H342" s="35">
        <v>526252.5</v>
      </c>
      <c r="I342" s="16">
        <v>16250100</v>
      </c>
      <c r="J342" s="16">
        <v>2084000</v>
      </c>
      <c r="K342" s="16">
        <v>700000</v>
      </c>
      <c r="L342" s="16">
        <v>525000</v>
      </c>
      <c r="M342" s="16">
        <v>2609000</v>
      </c>
      <c r="N342" s="9" t="str">
        <f>VLOOKUP(A:A,[1]tab.usn!A:M,12,FALSE)</f>
        <v>Městská část Praha 12</v>
      </c>
      <c r="O342" s="9"/>
    </row>
    <row r="343" spans="1:15" ht="39.950000000000003" customHeight="1" outlineLevel="1" x14ac:dyDescent="0.25">
      <c r="A343" s="26"/>
      <c r="B343" s="17"/>
      <c r="C343" s="38" t="s">
        <v>431</v>
      </c>
      <c r="D343" s="28"/>
      <c r="E343" s="28"/>
      <c r="F343" s="26"/>
      <c r="G343" s="29"/>
      <c r="H343" s="36"/>
      <c r="I343" s="22"/>
      <c r="J343" s="22">
        <f>SUBTOTAL(9,J341:J342)</f>
        <v>2631000</v>
      </c>
      <c r="K343" s="22"/>
      <c r="L343" s="22">
        <f>SUBTOTAL(9,L341:L342)</f>
        <v>525000</v>
      </c>
      <c r="M343" s="22">
        <f>SUBTOTAL(9,M341:M342)</f>
        <v>3156000</v>
      </c>
      <c r="N343" s="9"/>
      <c r="O343" s="9"/>
    </row>
    <row r="344" spans="1:15" ht="39.950000000000003" customHeight="1" outlineLevel="2" x14ac:dyDescent="0.25">
      <c r="A344" s="23">
        <v>3090967</v>
      </c>
      <c r="B344" s="11" t="s">
        <v>599</v>
      </c>
      <c r="C344" s="8" t="s">
        <v>432</v>
      </c>
      <c r="D344" s="8" t="s">
        <v>30</v>
      </c>
      <c r="E344" s="8" t="s">
        <v>433</v>
      </c>
      <c r="F344" s="24" t="s">
        <v>25</v>
      </c>
      <c r="G344" s="25">
        <v>5.54</v>
      </c>
      <c r="H344" s="16">
        <v>478686</v>
      </c>
      <c r="I344" s="16">
        <v>2351866.2785990248</v>
      </c>
      <c r="J344" s="16">
        <v>150000</v>
      </c>
      <c r="K344" s="16">
        <v>340000</v>
      </c>
      <c r="L344" s="16">
        <v>255000</v>
      </c>
      <c r="M344" s="16">
        <v>405000</v>
      </c>
      <c r="N344" s="9"/>
      <c r="O344" s="9"/>
    </row>
    <row r="345" spans="1:15" ht="39.950000000000003" customHeight="1" outlineLevel="2" x14ac:dyDescent="0.25">
      <c r="A345" s="23">
        <v>7552656</v>
      </c>
      <c r="B345" s="11" t="s">
        <v>599</v>
      </c>
      <c r="C345" s="8" t="s">
        <v>432</v>
      </c>
      <c r="D345" s="8" t="s">
        <v>44</v>
      </c>
      <c r="E345" s="8" t="s">
        <v>45</v>
      </c>
      <c r="F345" s="24" t="s">
        <v>25</v>
      </c>
      <c r="G345" s="32">
        <v>26.3</v>
      </c>
      <c r="H345" s="16">
        <v>475608</v>
      </c>
      <c r="I345" s="16">
        <v>11278490.4</v>
      </c>
      <c r="J345" s="16">
        <v>450000</v>
      </c>
      <c r="K345" s="16">
        <v>1615000</v>
      </c>
      <c r="L345" s="16">
        <v>1211000</v>
      </c>
      <c r="M345" s="16">
        <v>1661000</v>
      </c>
      <c r="N345" s="9"/>
      <c r="O345" s="9"/>
    </row>
    <row r="346" spans="1:15" ht="39.950000000000003" customHeight="1" outlineLevel="2" x14ac:dyDescent="0.25">
      <c r="A346" s="23">
        <v>8251253</v>
      </c>
      <c r="B346" s="11" t="s">
        <v>599</v>
      </c>
      <c r="C346" s="8" t="s">
        <v>432</v>
      </c>
      <c r="D346" s="8" t="s">
        <v>60</v>
      </c>
      <c r="E346" s="8" t="s">
        <v>434</v>
      </c>
      <c r="F346" s="24" t="s">
        <v>22</v>
      </c>
      <c r="G346" s="25">
        <v>87</v>
      </c>
      <c r="H346" s="16">
        <v>421002</v>
      </c>
      <c r="I346" s="16">
        <v>22443174</v>
      </c>
      <c r="J346" s="16">
        <v>920000</v>
      </c>
      <c r="K346" s="16">
        <v>1025000</v>
      </c>
      <c r="L346" s="16">
        <v>768000</v>
      </c>
      <c r="M346" s="16">
        <v>1688000</v>
      </c>
      <c r="N346" s="9"/>
      <c r="O346" s="9"/>
    </row>
    <row r="347" spans="1:15" ht="39.950000000000003" customHeight="1" outlineLevel="1" x14ac:dyDescent="0.25">
      <c r="A347" s="26"/>
      <c r="B347" s="17"/>
      <c r="C347" s="27" t="s">
        <v>435</v>
      </c>
      <c r="D347" s="28"/>
      <c r="E347" s="28"/>
      <c r="F347" s="26"/>
      <c r="G347" s="29"/>
      <c r="H347" s="22"/>
      <c r="I347" s="22"/>
      <c r="J347" s="22">
        <f>SUBTOTAL(9,J344:J346)</f>
        <v>1520000</v>
      </c>
      <c r="K347" s="22"/>
      <c r="L347" s="22">
        <f>SUBTOTAL(9,L344:L346)</f>
        <v>2234000</v>
      </c>
      <c r="M347" s="22">
        <f>SUBTOTAL(9,M344:M346)</f>
        <v>3754000</v>
      </c>
      <c r="N347" s="9"/>
      <c r="O347" s="9"/>
    </row>
    <row r="348" spans="1:15" ht="39.950000000000003" customHeight="1" outlineLevel="2" x14ac:dyDescent="0.25">
      <c r="A348" s="23">
        <v>2778769</v>
      </c>
      <c r="B348" s="11" t="s">
        <v>600</v>
      </c>
      <c r="C348" s="8" t="s">
        <v>436</v>
      </c>
      <c r="D348" s="8" t="s">
        <v>78</v>
      </c>
      <c r="E348" s="8" t="s">
        <v>437</v>
      </c>
      <c r="F348" s="24" t="s">
        <v>25</v>
      </c>
      <c r="G348" s="32">
        <v>7.15</v>
      </c>
      <c r="H348" s="16">
        <v>607939.19999999995</v>
      </c>
      <c r="I348" s="16">
        <v>4161765.2800000003</v>
      </c>
      <c r="J348" s="16">
        <v>975000</v>
      </c>
      <c r="K348" s="16">
        <v>215000</v>
      </c>
      <c r="L348" s="16">
        <v>161000</v>
      </c>
      <c r="M348" s="16">
        <v>1136000</v>
      </c>
      <c r="N348" s="9"/>
      <c r="O348" s="9"/>
    </row>
    <row r="349" spans="1:15" ht="39.950000000000003" customHeight="1" outlineLevel="2" x14ac:dyDescent="0.25">
      <c r="A349" s="23">
        <v>7335716</v>
      </c>
      <c r="B349" s="11" t="s">
        <v>600</v>
      </c>
      <c r="C349" s="8" t="s">
        <v>436</v>
      </c>
      <c r="D349" s="8" t="s">
        <v>158</v>
      </c>
      <c r="E349" s="8" t="s">
        <v>185</v>
      </c>
      <c r="F349" s="24" t="s">
        <v>25</v>
      </c>
      <c r="G349" s="25">
        <v>15.2</v>
      </c>
      <c r="H349" s="16">
        <v>581400</v>
      </c>
      <c r="I349" s="16">
        <v>6242448.3633516049</v>
      </c>
      <c r="J349" s="16">
        <v>1714000</v>
      </c>
      <c r="K349" s="16">
        <v>1175000</v>
      </c>
      <c r="L349" s="16">
        <v>124000</v>
      </c>
      <c r="M349" s="16">
        <v>1838000</v>
      </c>
      <c r="N349" s="9"/>
      <c r="O349" s="9"/>
    </row>
    <row r="350" spans="1:15" ht="39.950000000000003" customHeight="1" outlineLevel="2" x14ac:dyDescent="0.25">
      <c r="A350" s="23">
        <v>8195232</v>
      </c>
      <c r="B350" s="11" t="s">
        <v>600</v>
      </c>
      <c r="C350" s="8" t="s">
        <v>436</v>
      </c>
      <c r="D350" s="8" t="s">
        <v>76</v>
      </c>
      <c r="E350" s="8" t="s">
        <v>438</v>
      </c>
      <c r="F350" s="24" t="s">
        <v>22</v>
      </c>
      <c r="G350" s="25">
        <v>31</v>
      </c>
      <c r="H350" s="16">
        <v>410400</v>
      </c>
      <c r="I350" s="16">
        <v>11234400</v>
      </c>
      <c r="J350" s="16">
        <v>2320000</v>
      </c>
      <c r="K350" s="16">
        <v>2540000</v>
      </c>
      <c r="L350" s="16">
        <v>682000</v>
      </c>
      <c r="M350" s="16">
        <v>3002000</v>
      </c>
      <c r="N350" s="9"/>
      <c r="O350" s="9"/>
    </row>
    <row r="351" spans="1:15" ht="39.950000000000003" customHeight="1" outlineLevel="1" x14ac:dyDescent="0.25">
      <c r="A351" s="26"/>
      <c r="B351" s="17"/>
      <c r="C351" s="27" t="s">
        <v>439</v>
      </c>
      <c r="D351" s="28"/>
      <c r="E351" s="28"/>
      <c r="F351" s="26"/>
      <c r="G351" s="29"/>
      <c r="H351" s="22"/>
      <c r="I351" s="22"/>
      <c r="J351" s="22">
        <f>SUBTOTAL(9,J348:J350)</f>
        <v>5009000</v>
      </c>
      <c r="K351" s="22"/>
      <c r="L351" s="22">
        <f>SUBTOTAL(9,L348:L350)</f>
        <v>967000</v>
      </c>
      <c r="M351" s="22">
        <f>SUBTOTAL(9,M348:M350)</f>
        <v>5976000</v>
      </c>
      <c r="N351" s="9"/>
      <c r="O351" s="9"/>
    </row>
    <row r="352" spans="1:15" ht="39.950000000000003" customHeight="1" outlineLevel="2" x14ac:dyDescent="0.25">
      <c r="A352" s="23">
        <v>2840312</v>
      </c>
      <c r="B352" s="11" t="s">
        <v>601</v>
      </c>
      <c r="C352" s="8" t="s">
        <v>440</v>
      </c>
      <c r="D352" s="8" t="s">
        <v>23</v>
      </c>
      <c r="E352" s="8" t="s">
        <v>441</v>
      </c>
      <c r="F352" s="24" t="s">
        <v>25</v>
      </c>
      <c r="G352" s="25">
        <v>2</v>
      </c>
      <c r="H352" s="16">
        <v>522690</v>
      </c>
      <c r="I352" s="16">
        <v>1045380</v>
      </c>
      <c r="J352" s="16">
        <v>288000</v>
      </c>
      <c r="K352" s="16">
        <v>195000</v>
      </c>
      <c r="L352" s="16">
        <v>0</v>
      </c>
      <c r="M352" s="16">
        <v>288000</v>
      </c>
      <c r="N352" s="9"/>
      <c r="O352" s="9" t="str">
        <f>VLOOKUP(A:A,[1]tab.usn!A:N,13,FALSE)</f>
        <v>služba je zafinancována z jiných zdrojů</v>
      </c>
    </row>
    <row r="353" spans="1:15" ht="39.950000000000003" customHeight="1" outlineLevel="1" x14ac:dyDescent="0.25">
      <c r="A353" s="26"/>
      <c r="B353" s="17"/>
      <c r="C353" s="27" t="s">
        <v>442</v>
      </c>
      <c r="D353" s="28"/>
      <c r="E353" s="28"/>
      <c r="F353" s="26"/>
      <c r="G353" s="29"/>
      <c r="H353" s="22"/>
      <c r="I353" s="22"/>
      <c r="J353" s="22">
        <f>SUBTOTAL(9,J352:J352)</f>
        <v>288000</v>
      </c>
      <c r="K353" s="22"/>
      <c r="L353" s="22">
        <f>SUBTOTAL(9,L352:L352)</f>
        <v>0</v>
      </c>
      <c r="M353" s="22">
        <f>SUBTOTAL(9,M352:M352)</f>
        <v>288000</v>
      </c>
      <c r="N353" s="9"/>
      <c r="O353" s="9"/>
    </row>
    <row r="354" spans="1:15" ht="39.950000000000003" customHeight="1" outlineLevel="2" x14ac:dyDescent="0.25">
      <c r="A354" s="23">
        <v>4650694</v>
      </c>
      <c r="B354" s="11" t="s">
        <v>602</v>
      </c>
      <c r="C354" s="37" t="s">
        <v>443</v>
      </c>
      <c r="D354" s="8" t="s">
        <v>44</v>
      </c>
      <c r="E354" s="8" t="s">
        <v>443</v>
      </c>
      <c r="F354" s="24" t="s">
        <v>25</v>
      </c>
      <c r="G354" s="25">
        <v>34</v>
      </c>
      <c r="H354" s="16">
        <v>475608</v>
      </c>
      <c r="I354" s="16">
        <v>12693399.272727273</v>
      </c>
      <c r="J354" s="16">
        <v>0</v>
      </c>
      <c r="K354" s="16">
        <v>1300000</v>
      </c>
      <c r="L354" s="16">
        <v>975000</v>
      </c>
      <c r="M354" s="16">
        <v>975000</v>
      </c>
      <c r="N354" s="9" t="str">
        <f>VLOOKUP(A:A,[1]tab.usn!A:M,12,FALSE)</f>
        <v>Městská část Praha 1</v>
      </c>
      <c r="O354" s="9"/>
    </row>
    <row r="355" spans="1:15" ht="39.950000000000003" customHeight="1" outlineLevel="2" x14ac:dyDescent="0.25">
      <c r="A355" s="23">
        <v>3557923</v>
      </c>
      <c r="B355" s="11" t="s">
        <v>602</v>
      </c>
      <c r="C355" s="30" t="s">
        <v>443</v>
      </c>
      <c r="D355" s="8" t="s">
        <v>444</v>
      </c>
      <c r="E355" s="8" t="s">
        <v>445</v>
      </c>
      <c r="F355" s="24" t="s">
        <v>25</v>
      </c>
      <c r="G355" s="31">
        <v>5</v>
      </c>
      <c r="H355" s="16">
        <v>508326</v>
      </c>
      <c r="I355" s="16">
        <v>2541630</v>
      </c>
      <c r="J355" s="16"/>
      <c r="K355" s="16">
        <v>200000</v>
      </c>
      <c r="L355" s="16">
        <v>200000</v>
      </c>
      <c r="M355" s="16">
        <v>200000</v>
      </c>
      <c r="N355" s="9" t="str">
        <f>VLOOKUP(A:A,[1]tab.usn!A:M,12,FALSE)</f>
        <v>Městská část Praha 1</v>
      </c>
      <c r="O355" s="9"/>
    </row>
    <row r="356" spans="1:15" ht="39.950000000000003" customHeight="1" outlineLevel="1" x14ac:dyDescent="0.25">
      <c r="A356" s="26"/>
      <c r="B356" s="17"/>
      <c r="C356" s="33" t="s">
        <v>446</v>
      </c>
      <c r="D356" s="28"/>
      <c r="E356" s="28"/>
      <c r="F356" s="26"/>
      <c r="G356" s="42"/>
      <c r="H356" s="22"/>
      <c r="I356" s="22"/>
      <c r="J356" s="22">
        <f>SUBTOTAL(9,J354:J355)</f>
        <v>0</v>
      </c>
      <c r="K356" s="22"/>
      <c r="L356" s="22">
        <f>SUBTOTAL(9,L354:L355)</f>
        <v>1175000</v>
      </c>
      <c r="M356" s="22">
        <f>SUBTOTAL(9,M354:M355)</f>
        <v>1175000</v>
      </c>
      <c r="N356" s="9"/>
      <c r="O356" s="9"/>
    </row>
    <row r="357" spans="1:15" ht="39.950000000000003" customHeight="1" outlineLevel="2" x14ac:dyDescent="0.25">
      <c r="A357" s="23">
        <v>2538264</v>
      </c>
      <c r="B357" s="11" t="s">
        <v>603</v>
      </c>
      <c r="C357" s="37" t="s">
        <v>447</v>
      </c>
      <c r="D357" s="8" t="s">
        <v>44</v>
      </c>
      <c r="E357" s="8" t="s">
        <v>448</v>
      </c>
      <c r="F357" s="24" t="s">
        <v>25</v>
      </c>
      <c r="G357" s="25">
        <v>8.34</v>
      </c>
      <c r="H357" s="16">
        <v>475608</v>
      </c>
      <c r="I357" s="16">
        <v>3581229.6201875801</v>
      </c>
      <c r="J357" s="16">
        <v>342000</v>
      </c>
      <c r="K357" s="16">
        <v>1275384</v>
      </c>
      <c r="L357" s="16">
        <v>568000</v>
      </c>
      <c r="M357" s="16">
        <v>910000</v>
      </c>
      <c r="N357" s="9" t="str">
        <f>VLOOKUP(A:A,[1]tab.usn!A:M,12,FALSE)</f>
        <v>Městská část Praha 13</v>
      </c>
      <c r="O357" s="9"/>
    </row>
    <row r="358" spans="1:15" ht="39.950000000000003" customHeight="1" outlineLevel="2" x14ac:dyDescent="0.25">
      <c r="A358" s="23">
        <v>7260476</v>
      </c>
      <c r="B358" s="11" t="s">
        <v>603</v>
      </c>
      <c r="C358" s="37" t="s">
        <v>447</v>
      </c>
      <c r="D358" s="8" t="s">
        <v>30</v>
      </c>
      <c r="E358" s="8" t="s">
        <v>449</v>
      </c>
      <c r="F358" s="24" t="s">
        <v>25</v>
      </c>
      <c r="G358" s="25">
        <v>3.1</v>
      </c>
      <c r="H358" s="16">
        <v>478686</v>
      </c>
      <c r="I358" s="16">
        <v>716307.5523809524</v>
      </c>
      <c r="J358" s="16">
        <v>0</v>
      </c>
      <c r="K358" s="16">
        <v>610956</v>
      </c>
      <c r="L358" s="16">
        <v>66000</v>
      </c>
      <c r="M358" s="16">
        <v>66000</v>
      </c>
      <c r="N358" s="9" t="str">
        <f>VLOOKUP(A:A,[1]tab.usn!A:M,12,FALSE)</f>
        <v>Městská část Praha 13</v>
      </c>
      <c r="O358" s="9"/>
    </row>
    <row r="359" spans="1:15" ht="39.950000000000003" customHeight="1" outlineLevel="1" x14ac:dyDescent="0.25">
      <c r="A359" s="26"/>
      <c r="B359" s="17"/>
      <c r="C359" s="38" t="s">
        <v>450</v>
      </c>
      <c r="D359" s="28"/>
      <c r="E359" s="28"/>
      <c r="F359" s="26"/>
      <c r="G359" s="29"/>
      <c r="H359" s="22"/>
      <c r="I359" s="22"/>
      <c r="J359" s="22">
        <f>SUBTOTAL(9,J357:J358)</f>
        <v>342000</v>
      </c>
      <c r="K359" s="22"/>
      <c r="L359" s="22">
        <f>SUBTOTAL(9,L357:L358)</f>
        <v>634000</v>
      </c>
      <c r="M359" s="22">
        <f>SUBTOTAL(9,M357:M358)</f>
        <v>976000</v>
      </c>
      <c r="N359" s="9"/>
      <c r="O359" s="9"/>
    </row>
    <row r="360" spans="1:15" ht="39.950000000000003" customHeight="1" outlineLevel="2" x14ac:dyDescent="0.25">
      <c r="A360" s="23">
        <v>2206550</v>
      </c>
      <c r="B360" s="11" t="s">
        <v>604</v>
      </c>
      <c r="C360" s="8" t="s">
        <v>451</v>
      </c>
      <c r="D360" s="8" t="s">
        <v>152</v>
      </c>
      <c r="E360" s="8" t="s">
        <v>452</v>
      </c>
      <c r="F360" s="24" t="s">
        <v>25</v>
      </c>
      <c r="G360" s="25">
        <v>6</v>
      </c>
      <c r="H360" s="16">
        <v>520068</v>
      </c>
      <c r="I360" s="16">
        <v>3120408</v>
      </c>
      <c r="J360" s="16">
        <v>332000</v>
      </c>
      <c r="K360" s="16">
        <v>430868</v>
      </c>
      <c r="L360" s="16">
        <v>301000</v>
      </c>
      <c r="M360" s="16">
        <v>633000</v>
      </c>
      <c r="N360" s="9"/>
      <c r="O360" s="9"/>
    </row>
    <row r="361" spans="1:15" ht="39.950000000000003" customHeight="1" outlineLevel="1" x14ac:dyDescent="0.25">
      <c r="A361" s="26"/>
      <c r="B361" s="17"/>
      <c r="C361" s="27" t="s">
        <v>453</v>
      </c>
      <c r="D361" s="28"/>
      <c r="E361" s="28"/>
      <c r="F361" s="26"/>
      <c r="G361" s="29"/>
      <c r="H361" s="22"/>
      <c r="I361" s="22"/>
      <c r="J361" s="22">
        <f>SUBTOTAL(9,J360:J360)</f>
        <v>332000</v>
      </c>
      <c r="K361" s="22"/>
      <c r="L361" s="22">
        <f>SUBTOTAL(9,L360:L360)</f>
        <v>301000</v>
      </c>
      <c r="M361" s="22">
        <f>SUBTOTAL(9,M360:M360)</f>
        <v>633000</v>
      </c>
      <c r="N361" s="9"/>
      <c r="O361" s="9"/>
    </row>
    <row r="362" spans="1:15" ht="39.950000000000003" customHeight="1" outlineLevel="2" x14ac:dyDescent="0.25">
      <c r="A362" s="23">
        <v>9815948</v>
      </c>
      <c r="B362" s="11" t="s">
        <v>605</v>
      </c>
      <c r="C362" s="37" t="s">
        <v>454</v>
      </c>
      <c r="D362" s="8" t="s">
        <v>44</v>
      </c>
      <c r="E362" s="8" t="s">
        <v>45</v>
      </c>
      <c r="F362" s="24" t="s">
        <v>25</v>
      </c>
      <c r="G362" s="25">
        <v>3.2</v>
      </c>
      <c r="H362" s="16">
        <v>475608</v>
      </c>
      <c r="I362" s="16">
        <v>1407056.4930323847</v>
      </c>
      <c r="J362" s="16">
        <v>0</v>
      </c>
      <c r="K362" s="16">
        <v>810000</v>
      </c>
      <c r="L362" s="16">
        <v>0</v>
      </c>
      <c r="M362" s="16">
        <v>0</v>
      </c>
      <c r="N362" s="9" t="str">
        <f>VLOOKUP(A:A,[1]tab.usn!A:M,12,FALSE)</f>
        <v>Městská část Praha Zbraslav  je přímo poskytovatel služby</v>
      </c>
      <c r="O362" s="9" t="str">
        <f>VLOOKUP(A:A,[1]tab.usn!A:N,13,FALSE)</f>
        <v>služba je zafinancována z jiných zdrojů</v>
      </c>
    </row>
    <row r="363" spans="1:15" ht="39.950000000000003" customHeight="1" outlineLevel="1" x14ac:dyDescent="0.25">
      <c r="A363" s="26"/>
      <c r="B363" s="17"/>
      <c r="C363" s="38" t="s">
        <v>455</v>
      </c>
      <c r="D363" s="28"/>
      <c r="E363" s="28"/>
      <c r="F363" s="26"/>
      <c r="G363" s="29"/>
      <c r="H363" s="22"/>
      <c r="I363" s="22"/>
      <c r="J363" s="22">
        <f>SUBTOTAL(9,J362:J362)</f>
        <v>0</v>
      </c>
      <c r="K363" s="22"/>
      <c r="L363" s="22">
        <f>SUBTOTAL(9,L362:L362)</f>
        <v>0</v>
      </c>
      <c r="M363" s="22">
        <f>SUBTOTAL(9,M362:M362)</f>
        <v>0</v>
      </c>
      <c r="N363" s="9"/>
      <c r="O363" s="9"/>
    </row>
    <row r="364" spans="1:15" ht="39.950000000000003" customHeight="1" outlineLevel="2" x14ac:dyDescent="0.25">
      <c r="A364" s="23">
        <v>4112332</v>
      </c>
      <c r="B364" s="11" t="s">
        <v>606</v>
      </c>
      <c r="C364" s="37" t="s">
        <v>456</v>
      </c>
      <c r="D364" s="8" t="s">
        <v>44</v>
      </c>
      <c r="E364" s="8" t="s">
        <v>457</v>
      </c>
      <c r="F364" s="24" t="s">
        <v>25</v>
      </c>
      <c r="G364" s="25">
        <v>78.319999999999993</v>
      </c>
      <c r="H364" s="16">
        <v>475608</v>
      </c>
      <c r="I364" s="16">
        <v>34738212.238424182</v>
      </c>
      <c r="J364" s="16">
        <v>0</v>
      </c>
      <c r="K364" s="16">
        <v>1657000</v>
      </c>
      <c r="L364" s="16">
        <v>1242000</v>
      </c>
      <c r="M364" s="16">
        <v>1242000</v>
      </c>
      <c r="N364" s="9" t="str">
        <f>VLOOKUP(A:A,[1]tab.usn!A:M,12,FALSE)</f>
        <v>Městská část Praha 4</v>
      </c>
      <c r="O364" s="9"/>
    </row>
    <row r="365" spans="1:15" ht="39.950000000000003" customHeight="1" outlineLevel="2" x14ac:dyDescent="0.25">
      <c r="A365" s="23">
        <v>9499364</v>
      </c>
      <c r="B365" s="11" t="s">
        <v>606</v>
      </c>
      <c r="C365" s="37" t="s">
        <v>456</v>
      </c>
      <c r="D365" s="8" t="s">
        <v>105</v>
      </c>
      <c r="E365" s="8" t="s">
        <v>458</v>
      </c>
      <c r="F365" s="24" t="s">
        <v>22</v>
      </c>
      <c r="G365" s="32">
        <v>39</v>
      </c>
      <c r="H365" s="16">
        <v>421002</v>
      </c>
      <c r="I365" s="16">
        <v>12819078</v>
      </c>
      <c r="J365" s="16">
        <v>0</v>
      </c>
      <c r="K365" s="16">
        <v>500000</v>
      </c>
      <c r="L365" s="16">
        <v>375000</v>
      </c>
      <c r="M365" s="16">
        <v>375000</v>
      </c>
      <c r="N365" s="9" t="str">
        <f>VLOOKUP(A:A,[1]tab.usn!A:M,12,FALSE)</f>
        <v>Městská část Praha 4</v>
      </c>
      <c r="O365" s="9"/>
    </row>
    <row r="366" spans="1:15" ht="39.950000000000003" customHeight="1" outlineLevel="1" x14ac:dyDescent="0.25">
      <c r="A366" s="26"/>
      <c r="B366" s="17"/>
      <c r="C366" s="38" t="s">
        <v>459</v>
      </c>
      <c r="D366" s="28"/>
      <c r="E366" s="28"/>
      <c r="F366" s="26"/>
      <c r="G366" s="34"/>
      <c r="H366" s="22"/>
      <c r="I366" s="22"/>
      <c r="J366" s="22">
        <f>SUBTOTAL(9,J364:J365)</f>
        <v>0</v>
      </c>
      <c r="K366" s="22"/>
      <c r="L366" s="22">
        <f>SUBTOTAL(9,L364:L365)</f>
        <v>1617000</v>
      </c>
      <c r="M366" s="22">
        <f>SUBTOTAL(9,M364:M365)</f>
        <v>1617000</v>
      </c>
      <c r="N366" s="9"/>
      <c r="O366" s="9"/>
    </row>
    <row r="367" spans="1:15" ht="39.950000000000003" customHeight="1" outlineLevel="2" x14ac:dyDescent="0.25">
      <c r="A367" s="23">
        <v>2668136</v>
      </c>
      <c r="B367" s="11" t="s">
        <v>607</v>
      </c>
      <c r="C367" s="8" t="s">
        <v>460</v>
      </c>
      <c r="D367" s="8" t="s">
        <v>46</v>
      </c>
      <c r="E367" s="8" t="s">
        <v>461</v>
      </c>
      <c r="F367" s="24" t="s">
        <v>25</v>
      </c>
      <c r="G367" s="25">
        <v>2.15</v>
      </c>
      <c r="H367" s="16">
        <v>521550</v>
      </c>
      <c r="I367" s="16">
        <v>1121332.5</v>
      </c>
      <c r="J367" s="16">
        <v>309000</v>
      </c>
      <c r="K367" s="16">
        <v>204960</v>
      </c>
      <c r="L367" s="16">
        <v>0</v>
      </c>
      <c r="M367" s="16">
        <v>309000</v>
      </c>
      <c r="N367" s="9"/>
      <c r="O367" s="9" t="str">
        <f>VLOOKUP(A:A,[1]tab.usn!A:N,13,FALSE)</f>
        <v>služba je zafinancována z jiných zdrojů</v>
      </c>
    </row>
    <row r="368" spans="1:15" ht="39.950000000000003" customHeight="1" outlineLevel="2" x14ac:dyDescent="0.25">
      <c r="A368" s="23">
        <v>2961332</v>
      </c>
      <c r="B368" s="11" t="s">
        <v>607</v>
      </c>
      <c r="C368" s="8" t="s">
        <v>460</v>
      </c>
      <c r="D368" s="8" t="s">
        <v>46</v>
      </c>
      <c r="E368" s="8" t="s">
        <v>462</v>
      </c>
      <c r="F368" s="24" t="s">
        <v>25</v>
      </c>
      <c r="G368" s="25">
        <v>3.5</v>
      </c>
      <c r="H368" s="16">
        <v>521550</v>
      </c>
      <c r="I368" s="16">
        <v>1825425</v>
      </c>
      <c r="J368" s="16">
        <v>383000</v>
      </c>
      <c r="K368" s="16">
        <v>392380</v>
      </c>
      <c r="L368" s="16">
        <v>166000</v>
      </c>
      <c r="M368" s="16">
        <v>549000</v>
      </c>
      <c r="N368" s="9"/>
      <c r="O368" s="9"/>
    </row>
    <row r="369" spans="1:15" ht="39.950000000000003" customHeight="1" outlineLevel="1" x14ac:dyDescent="0.25">
      <c r="A369" s="26"/>
      <c r="B369" s="17"/>
      <c r="C369" s="27" t="s">
        <v>463</v>
      </c>
      <c r="D369" s="28"/>
      <c r="E369" s="28"/>
      <c r="F369" s="26"/>
      <c r="G369" s="29"/>
      <c r="H369" s="22"/>
      <c r="I369" s="22"/>
      <c r="J369" s="22">
        <f>SUBTOTAL(9,J367:J368)</f>
        <v>692000</v>
      </c>
      <c r="K369" s="22"/>
      <c r="L369" s="22">
        <f>SUBTOTAL(9,L367:L368)</f>
        <v>166000</v>
      </c>
      <c r="M369" s="22">
        <f>SUBTOTAL(9,M367:M368)</f>
        <v>858000</v>
      </c>
      <c r="N369" s="9"/>
      <c r="O369" s="9"/>
    </row>
    <row r="370" spans="1:15" ht="39.950000000000003" customHeight="1" outlineLevel="2" x14ac:dyDescent="0.25">
      <c r="A370" s="23">
        <v>2412885</v>
      </c>
      <c r="B370" s="11" t="s">
        <v>608</v>
      </c>
      <c r="C370" s="8" t="s">
        <v>464</v>
      </c>
      <c r="D370" s="8" t="s">
        <v>101</v>
      </c>
      <c r="E370" s="8" t="s">
        <v>465</v>
      </c>
      <c r="F370" s="24" t="s">
        <v>25</v>
      </c>
      <c r="G370" s="25">
        <v>3.95</v>
      </c>
      <c r="H370" s="16">
        <v>528504</v>
      </c>
      <c r="I370" s="16">
        <v>2087590.8</v>
      </c>
      <c r="J370" s="16">
        <v>473000</v>
      </c>
      <c r="K370" s="16">
        <v>69890</v>
      </c>
      <c r="L370" s="16">
        <v>52000</v>
      </c>
      <c r="M370" s="16">
        <v>525000</v>
      </c>
      <c r="N370" s="9"/>
      <c r="O370" s="9"/>
    </row>
    <row r="371" spans="1:15" ht="39.950000000000003" customHeight="1" outlineLevel="2" x14ac:dyDescent="0.25">
      <c r="A371" s="23">
        <v>5427110</v>
      </c>
      <c r="B371" s="11" t="s">
        <v>608</v>
      </c>
      <c r="C371" s="8" t="s">
        <v>464</v>
      </c>
      <c r="D371" s="8" t="s">
        <v>101</v>
      </c>
      <c r="E371" s="8" t="s">
        <v>466</v>
      </c>
      <c r="F371" s="24" t="s">
        <v>25</v>
      </c>
      <c r="G371" s="25">
        <v>4</v>
      </c>
      <c r="H371" s="16">
        <v>528504</v>
      </c>
      <c r="I371" s="16">
        <v>2114016</v>
      </c>
      <c r="J371" s="16">
        <v>416000</v>
      </c>
      <c r="K371" s="16">
        <v>78861</v>
      </c>
      <c r="L371" s="16">
        <v>59000</v>
      </c>
      <c r="M371" s="16">
        <v>475000</v>
      </c>
      <c r="N371" s="9"/>
      <c r="O371" s="9"/>
    </row>
    <row r="372" spans="1:15" ht="39.950000000000003" customHeight="1" outlineLevel="1" x14ac:dyDescent="0.25">
      <c r="A372" s="26"/>
      <c r="B372" s="17"/>
      <c r="C372" s="27" t="s">
        <v>467</v>
      </c>
      <c r="D372" s="28"/>
      <c r="E372" s="28"/>
      <c r="F372" s="26"/>
      <c r="G372" s="29"/>
      <c r="H372" s="22"/>
      <c r="I372" s="22"/>
      <c r="J372" s="22">
        <f>SUBTOTAL(9,J370:J371)</f>
        <v>889000</v>
      </c>
      <c r="K372" s="22"/>
      <c r="L372" s="22">
        <f>SUBTOTAL(9,L370:L371)</f>
        <v>111000</v>
      </c>
      <c r="M372" s="22">
        <f>SUBTOTAL(9,M370:M371)</f>
        <v>1000000</v>
      </c>
      <c r="N372" s="9"/>
      <c r="O372" s="9"/>
    </row>
    <row r="373" spans="1:15" ht="39.950000000000003" customHeight="1" outlineLevel="2" x14ac:dyDescent="0.25">
      <c r="A373" s="23">
        <v>1472620</v>
      </c>
      <c r="B373" s="11" t="s">
        <v>609</v>
      </c>
      <c r="C373" s="8" t="s">
        <v>468</v>
      </c>
      <c r="D373" s="8" t="s">
        <v>34</v>
      </c>
      <c r="E373" s="8" t="s">
        <v>469</v>
      </c>
      <c r="F373" s="24" t="s">
        <v>25</v>
      </c>
      <c r="G373" s="25">
        <v>8</v>
      </c>
      <c r="H373" s="16">
        <v>513570</v>
      </c>
      <c r="I373" s="16">
        <v>4108560</v>
      </c>
      <c r="J373" s="16">
        <v>350000</v>
      </c>
      <c r="K373" s="16">
        <v>100000</v>
      </c>
      <c r="L373" s="16">
        <v>75000</v>
      </c>
      <c r="M373" s="16">
        <v>425000</v>
      </c>
      <c r="N373" s="9"/>
      <c r="O373" s="9"/>
    </row>
    <row r="374" spans="1:15" ht="39.950000000000003" customHeight="1" outlineLevel="2" x14ac:dyDescent="0.25">
      <c r="A374" s="23">
        <v>2105271</v>
      </c>
      <c r="B374" s="11" t="s">
        <v>609</v>
      </c>
      <c r="C374" s="8" t="s">
        <v>468</v>
      </c>
      <c r="D374" s="8" t="s">
        <v>60</v>
      </c>
      <c r="E374" s="8" t="s">
        <v>470</v>
      </c>
      <c r="F374" s="24" t="s">
        <v>22</v>
      </c>
      <c r="G374" s="25">
        <v>47</v>
      </c>
      <c r="H374" s="16">
        <v>421002</v>
      </c>
      <c r="I374" s="16">
        <v>11447094</v>
      </c>
      <c r="J374" s="16">
        <v>3000000</v>
      </c>
      <c r="K374" s="16">
        <v>2000000</v>
      </c>
      <c r="L374" s="16">
        <v>522000</v>
      </c>
      <c r="M374" s="16">
        <v>3522000</v>
      </c>
      <c r="N374" s="9"/>
      <c r="O374" s="9"/>
    </row>
    <row r="375" spans="1:15" ht="39.950000000000003" customHeight="1" outlineLevel="2" x14ac:dyDescent="0.25">
      <c r="A375" s="23">
        <v>6470889</v>
      </c>
      <c r="B375" s="11" t="s">
        <v>609</v>
      </c>
      <c r="C375" s="8" t="s">
        <v>468</v>
      </c>
      <c r="D375" s="8" t="s">
        <v>15</v>
      </c>
      <c r="E375" s="8" t="s">
        <v>471</v>
      </c>
      <c r="F375" s="24" t="s">
        <v>17</v>
      </c>
      <c r="G375" s="32">
        <v>13650</v>
      </c>
      <c r="H375" s="16">
        <v>399</v>
      </c>
      <c r="I375" s="16">
        <v>4321350</v>
      </c>
      <c r="J375" s="16">
        <v>700000</v>
      </c>
      <c r="K375" s="16">
        <v>1400000</v>
      </c>
      <c r="L375" s="16">
        <v>978000</v>
      </c>
      <c r="M375" s="16">
        <v>1678000</v>
      </c>
      <c r="N375" s="9"/>
      <c r="O375" s="9"/>
    </row>
    <row r="376" spans="1:15" ht="39.950000000000003" customHeight="1" outlineLevel="2" x14ac:dyDescent="0.25">
      <c r="A376" s="23">
        <v>7811034</v>
      </c>
      <c r="B376" s="11" t="s">
        <v>609</v>
      </c>
      <c r="C376" s="8" t="s">
        <v>468</v>
      </c>
      <c r="D376" s="8" t="s">
        <v>30</v>
      </c>
      <c r="E376" s="8" t="s">
        <v>129</v>
      </c>
      <c r="F376" s="24" t="s">
        <v>25</v>
      </c>
      <c r="G376" s="32">
        <v>5.4</v>
      </c>
      <c r="H376" s="16">
        <v>478686</v>
      </c>
      <c r="I376" s="16">
        <v>2443424.4000000004</v>
      </c>
      <c r="J376" s="16">
        <v>50000</v>
      </c>
      <c r="K376" s="16">
        <v>50000</v>
      </c>
      <c r="L376" s="16">
        <v>37000</v>
      </c>
      <c r="M376" s="16">
        <v>87000</v>
      </c>
      <c r="N376" s="9"/>
      <c r="O376" s="9"/>
    </row>
    <row r="377" spans="1:15" ht="39.950000000000003" customHeight="1" outlineLevel="2" x14ac:dyDescent="0.25">
      <c r="A377" s="23">
        <v>9721056</v>
      </c>
      <c r="B377" s="11" t="s">
        <v>609</v>
      </c>
      <c r="C377" s="8" t="s">
        <v>468</v>
      </c>
      <c r="D377" s="8" t="s">
        <v>105</v>
      </c>
      <c r="E377" s="8" t="s">
        <v>106</v>
      </c>
      <c r="F377" s="24" t="s">
        <v>22</v>
      </c>
      <c r="G377" s="25">
        <v>10</v>
      </c>
      <c r="H377" s="16">
        <v>421002</v>
      </c>
      <c r="I377" s="16">
        <v>3010020</v>
      </c>
      <c r="J377" s="16">
        <v>872000</v>
      </c>
      <c r="K377" s="16">
        <v>1000000</v>
      </c>
      <c r="L377" s="16">
        <v>103000</v>
      </c>
      <c r="M377" s="16">
        <v>975000</v>
      </c>
      <c r="N377" s="9"/>
      <c r="O377" s="9"/>
    </row>
    <row r="378" spans="1:15" ht="39.950000000000003" customHeight="1" outlineLevel="1" x14ac:dyDescent="0.25">
      <c r="A378" s="26"/>
      <c r="B378" s="17"/>
      <c r="C378" s="27" t="s">
        <v>472</v>
      </c>
      <c r="D378" s="28"/>
      <c r="E378" s="28"/>
      <c r="F378" s="26"/>
      <c r="G378" s="29"/>
      <c r="H378" s="22"/>
      <c r="I378" s="22"/>
      <c r="J378" s="22">
        <f>SUBTOTAL(9,J373:J377)</f>
        <v>4972000</v>
      </c>
      <c r="K378" s="22"/>
      <c r="L378" s="22">
        <f>SUBTOTAL(9,L373:L377)</f>
        <v>1715000</v>
      </c>
      <c r="M378" s="22">
        <f>SUBTOTAL(9,M373:M377)</f>
        <v>6687000</v>
      </c>
      <c r="N378" s="9"/>
      <c r="O378" s="9"/>
    </row>
    <row r="379" spans="1:15" ht="39.950000000000003" customHeight="1" outlineLevel="2" x14ac:dyDescent="0.25">
      <c r="A379" s="23">
        <v>1374641</v>
      </c>
      <c r="B379" s="11" t="s">
        <v>610</v>
      </c>
      <c r="C379" s="8" t="s">
        <v>473</v>
      </c>
      <c r="D379" s="8" t="s">
        <v>44</v>
      </c>
      <c r="E379" s="8" t="s">
        <v>474</v>
      </c>
      <c r="F379" s="24" t="s">
        <v>25</v>
      </c>
      <c r="G379" s="25">
        <v>8.1</v>
      </c>
      <c r="H379" s="16">
        <v>475608</v>
      </c>
      <c r="I379" s="16">
        <v>3625534.0436974787</v>
      </c>
      <c r="J379" s="16">
        <v>390000</v>
      </c>
      <c r="K379" s="16">
        <v>296000</v>
      </c>
      <c r="L379" s="16">
        <v>222000</v>
      </c>
      <c r="M379" s="16">
        <v>612000</v>
      </c>
      <c r="N379" s="9"/>
      <c r="O379" s="9"/>
    </row>
    <row r="380" spans="1:15" ht="39.950000000000003" customHeight="1" outlineLevel="2" x14ac:dyDescent="0.25">
      <c r="A380" s="23">
        <v>4535746</v>
      </c>
      <c r="B380" s="11" t="s">
        <v>610</v>
      </c>
      <c r="C380" s="8" t="s">
        <v>473</v>
      </c>
      <c r="D380" s="8" t="s">
        <v>105</v>
      </c>
      <c r="E380" s="8" t="s">
        <v>475</v>
      </c>
      <c r="F380" s="24" t="s">
        <v>22</v>
      </c>
      <c r="G380" s="25">
        <v>9</v>
      </c>
      <c r="H380" s="35">
        <v>463102.2</v>
      </c>
      <c r="I380" s="16">
        <v>3087919.8000000003</v>
      </c>
      <c r="J380" s="16">
        <v>340000</v>
      </c>
      <c r="K380" s="16">
        <v>338000</v>
      </c>
      <c r="L380" s="16">
        <v>149000</v>
      </c>
      <c r="M380" s="16">
        <v>489000</v>
      </c>
      <c r="N380" s="9"/>
      <c r="O380" s="9"/>
    </row>
    <row r="381" spans="1:15" ht="39.950000000000003" customHeight="1" outlineLevel="2" x14ac:dyDescent="0.25">
      <c r="A381" s="23">
        <v>5031351</v>
      </c>
      <c r="B381" s="11" t="s">
        <v>610</v>
      </c>
      <c r="C381" s="8" t="s">
        <v>473</v>
      </c>
      <c r="D381" s="8" t="s">
        <v>23</v>
      </c>
      <c r="E381" s="8" t="s">
        <v>476</v>
      </c>
      <c r="F381" s="24" t="s">
        <v>25</v>
      </c>
      <c r="G381" s="25">
        <v>0</v>
      </c>
      <c r="H381" s="16">
        <v>522690</v>
      </c>
      <c r="I381" s="16">
        <v>0</v>
      </c>
      <c r="J381" s="16">
        <v>0</v>
      </c>
      <c r="K381" s="16">
        <v>129000</v>
      </c>
      <c r="L381" s="16">
        <v>0</v>
      </c>
      <c r="M381" s="16">
        <v>0</v>
      </c>
      <c r="N381" s="9"/>
      <c r="O381" s="9" t="str">
        <f>VLOOKUP(A:A,[1]tab.usn!A:N,13,FALSE)</f>
        <v>služba není v souladu se Střednědobým plánem rozvoje sociálních služeb na území HMPna období 2016-2018</v>
      </c>
    </row>
    <row r="382" spans="1:15" ht="39.950000000000003" customHeight="1" outlineLevel="2" x14ac:dyDescent="0.25">
      <c r="A382" s="23">
        <v>8651712</v>
      </c>
      <c r="B382" s="11" t="s">
        <v>610</v>
      </c>
      <c r="C382" s="43" t="s">
        <v>473</v>
      </c>
      <c r="D382" s="43" t="s">
        <v>158</v>
      </c>
      <c r="E382" s="8" t="s">
        <v>185</v>
      </c>
      <c r="F382" s="24" t="s">
        <v>25</v>
      </c>
      <c r="G382" s="32">
        <v>5.36</v>
      </c>
      <c r="H382" s="16">
        <v>484500</v>
      </c>
      <c r="I382" s="16">
        <v>2177820</v>
      </c>
      <c r="J382" s="16">
        <v>450000</v>
      </c>
      <c r="K382" s="16">
        <v>262000</v>
      </c>
      <c r="L382" s="16">
        <v>148000</v>
      </c>
      <c r="M382" s="16">
        <v>598000</v>
      </c>
      <c r="N382" s="9"/>
      <c r="O382" s="9"/>
    </row>
    <row r="383" spans="1:15" ht="39.950000000000003" customHeight="1" outlineLevel="2" x14ac:dyDescent="0.25">
      <c r="A383" s="23">
        <v>2684509</v>
      </c>
      <c r="B383" s="11" t="s">
        <v>610</v>
      </c>
      <c r="C383" s="30" t="s">
        <v>473</v>
      </c>
      <c r="D383" s="8" t="s">
        <v>444</v>
      </c>
      <c r="E383" s="8" t="s">
        <v>477</v>
      </c>
      <c r="F383" s="24" t="s">
        <v>25</v>
      </c>
      <c r="G383" s="32">
        <v>11</v>
      </c>
      <c r="H383" s="16">
        <v>508326</v>
      </c>
      <c r="I383" s="16">
        <v>3138488.6548672565</v>
      </c>
      <c r="J383" s="16">
        <v>815000</v>
      </c>
      <c r="K383" s="16">
        <v>183000</v>
      </c>
      <c r="L383" s="16">
        <v>137000</v>
      </c>
      <c r="M383" s="16">
        <v>952000</v>
      </c>
      <c r="N383" s="9"/>
      <c r="O383" s="9"/>
    </row>
    <row r="384" spans="1:15" ht="39.950000000000003" customHeight="1" outlineLevel="2" x14ac:dyDescent="0.25">
      <c r="A384" s="23">
        <v>4892203</v>
      </c>
      <c r="B384" s="11" t="s">
        <v>610</v>
      </c>
      <c r="C384" s="30" t="s">
        <v>473</v>
      </c>
      <c r="D384" s="8" t="s">
        <v>155</v>
      </c>
      <c r="E384" s="8" t="s">
        <v>478</v>
      </c>
      <c r="F384" s="24" t="s">
        <v>25</v>
      </c>
      <c r="G384" s="31">
        <v>3.4</v>
      </c>
      <c r="H384" s="16">
        <v>508329.42</v>
      </c>
      <c r="I384" s="16">
        <v>1728320.0279999999</v>
      </c>
      <c r="J384" s="16">
        <v>420000</v>
      </c>
      <c r="K384" s="16">
        <v>210000</v>
      </c>
      <c r="L384" s="16">
        <v>157000</v>
      </c>
      <c r="M384" s="16">
        <v>577000</v>
      </c>
      <c r="N384" s="9"/>
      <c r="O384" s="9"/>
    </row>
    <row r="385" spans="1:15" ht="39.950000000000003" customHeight="1" outlineLevel="1" thickBot="1" x14ac:dyDescent="0.3">
      <c r="A385" s="44"/>
      <c r="B385" s="47"/>
      <c r="C385" s="45" t="s">
        <v>479</v>
      </c>
      <c r="D385" s="46"/>
      <c r="E385" s="46"/>
      <c r="F385" s="47"/>
      <c r="G385" s="48"/>
      <c r="H385" s="49"/>
      <c r="I385" s="49"/>
      <c r="J385" s="49">
        <f>SUBTOTAL(9,J379:J384)</f>
        <v>2415000</v>
      </c>
      <c r="K385" s="49"/>
      <c r="L385" s="49">
        <f>SUBTOTAL(9,L379:L384)</f>
        <v>813000</v>
      </c>
      <c r="M385" s="50">
        <f>SUBTOTAL(9,M379:M384)</f>
        <v>3228000</v>
      </c>
      <c r="N385" s="51"/>
      <c r="O385" s="52"/>
    </row>
    <row r="386" spans="1:15" ht="15" customHeight="1" outlineLevel="2" x14ac:dyDescent="0.25">
      <c r="A386" s="53"/>
      <c r="B386" s="72"/>
      <c r="C386" s="54"/>
      <c r="D386" s="55"/>
      <c r="E386" s="55"/>
      <c r="F386" s="55"/>
      <c r="G386" s="55"/>
      <c r="H386" s="55"/>
      <c r="I386" s="55"/>
      <c r="J386" s="55"/>
      <c r="K386" s="55"/>
      <c r="L386" s="56"/>
      <c r="M386" s="57"/>
      <c r="N386" s="58"/>
      <c r="O386" s="58"/>
    </row>
    <row r="387" spans="1:15" ht="15" customHeight="1" outlineLevel="1" thickBot="1" x14ac:dyDescent="0.3">
      <c r="A387" s="59"/>
      <c r="B387" s="73"/>
      <c r="C387" s="60" t="s">
        <v>480</v>
      </c>
      <c r="D387" s="61"/>
      <c r="E387" s="61"/>
      <c r="F387" s="61"/>
      <c r="G387" s="61"/>
      <c r="H387" s="61"/>
      <c r="I387" s="61"/>
      <c r="J387" s="61"/>
      <c r="K387" s="61"/>
      <c r="L387" s="62">
        <f>SUM(L2:L385)/2</f>
        <v>72885000</v>
      </c>
      <c r="M387" s="63"/>
      <c r="N387" s="64"/>
      <c r="O387" s="64"/>
    </row>
    <row r="388" spans="1:15" ht="15" customHeight="1" x14ac:dyDescent="0.25">
      <c r="A388" s="65"/>
      <c r="B388" s="65"/>
      <c r="C388" s="66"/>
      <c r="D388" s="67"/>
      <c r="E388" s="67"/>
      <c r="F388" s="67"/>
      <c r="G388" s="67"/>
      <c r="H388" s="67"/>
      <c r="I388" s="67"/>
      <c r="J388" s="67"/>
      <c r="K388" s="67"/>
      <c r="L388" s="68"/>
      <c r="M388" s="63"/>
      <c r="N388" s="64"/>
      <c r="O388" s="64"/>
    </row>
    <row r="389" spans="1:15" ht="15" customHeight="1" x14ac:dyDescent="0.25"/>
  </sheetData>
  <autoFilter ref="A1:U387"/>
  <pageMargins left="0.23622047244094491" right="0.23622047244094491" top="0.74803149606299213" bottom="0.74803149606299213" header="0.31496062992125984" footer="0.31496062992125984"/>
  <pageSetup paperSize="9" scale="61" firstPageNumber="0" fitToHeight="0" orientation="landscape" r:id="rId1"/>
  <headerFooter differentFirst="1">
    <oddFooter>&amp;C&amp;"Times New Roman,Kurzíva"&amp;P</oddFooter>
    <firstHeader>&amp;L&amp;"Times New Roman,Kurzíva"&amp;16&amp;UPříloha č. 2 k usnesení Zastupitelstva HMP č. 29/16 ze dne 14. 9. 2017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č.3</vt:lpstr>
      <vt:lpstr>'Příloha č.3'!Názvy_tisku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Nesrstová Hana (MHMP, ZSP)</dc:creator>
  <cp:lastModifiedBy>Exner Jindřich (MHMP, ZSP)</cp:lastModifiedBy>
  <cp:lastPrinted>2017-09-14T11:37:03Z</cp:lastPrinted>
  <dcterms:created xsi:type="dcterms:W3CDTF">2017-08-25T07:42:15Z</dcterms:created>
  <dcterms:modified xsi:type="dcterms:W3CDTF">2017-09-15T05:46:06Z</dcterms:modified>
</cp:coreProperties>
</file>