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3436\Desktop\GRANTY 2020 UDĚLENÍ\Z - 7944\"/>
    </mc:Choice>
  </mc:AlternateContent>
  <bookViews>
    <workbookView xWindow="0" yWindow="0" windowWidth="19200" windowHeight="11145"/>
  </bookViews>
  <sheets>
    <sheet name="GRANTY 2020" sheetId="1" r:id="rId1"/>
  </sheets>
  <definedNames>
    <definedName name="_xlnm._FilterDatabase" localSheetId="0" hidden="1">'GRANTY 2020'!$A$3:$M$72</definedName>
    <definedName name="_xlnm.Print_Titles" localSheetId="0">'GRANTY 2020'!$3:$3</definedName>
  </definedNames>
  <calcPr calcId="152511"/>
</workbook>
</file>

<file path=xl/calcChain.xml><?xml version="1.0" encoding="utf-8"?>
<calcChain xmlns="http://schemas.openxmlformats.org/spreadsheetml/2006/main">
  <c r="K69" i="1" l="1"/>
  <c r="K66" i="1"/>
  <c r="K63" i="1"/>
  <c r="K60" i="1"/>
  <c r="K55" i="1"/>
  <c r="K51" i="1"/>
  <c r="K49" i="1"/>
  <c r="K47" i="1"/>
  <c r="K45" i="1"/>
  <c r="K43" i="1"/>
  <c r="K41" i="1"/>
  <c r="K39" i="1"/>
  <c r="K37" i="1"/>
  <c r="K35" i="1"/>
  <c r="K33" i="1"/>
  <c r="K31" i="1"/>
  <c r="K27" i="1"/>
  <c r="K25" i="1"/>
  <c r="K23" i="1"/>
  <c r="K17" i="1"/>
  <c r="K14" i="1"/>
  <c r="K11" i="1"/>
  <c r="K7" i="1"/>
  <c r="K70" i="1" l="1"/>
  <c r="J70" i="1"/>
</calcChain>
</file>

<file path=xl/sharedStrings.xml><?xml version="1.0" encoding="utf-8"?>
<sst xmlns="http://schemas.openxmlformats.org/spreadsheetml/2006/main" count="254" uniqueCount="120">
  <si>
    <t>osobní asistence</t>
  </si>
  <si>
    <t>odborné sociální poradenství</t>
  </si>
  <si>
    <t>denní stacionáře</t>
  </si>
  <si>
    <t>sociálně aktivizační služby pro seniory a osoby se zdravotním postižením</t>
  </si>
  <si>
    <t>pečovatelská služba</t>
  </si>
  <si>
    <t>Pečovatelská služba</t>
  </si>
  <si>
    <t>domovy se zvláštním režimem</t>
  </si>
  <si>
    <t>Domov se zvláštním režimem</t>
  </si>
  <si>
    <t>domovy pro seniory</t>
  </si>
  <si>
    <t>odlehčovací služby</t>
  </si>
  <si>
    <t>Centrum sociálně zdravotních služeb</t>
  </si>
  <si>
    <t>AT linka a AT poradna</t>
  </si>
  <si>
    <t>nízkoprahová zařízení pro děti a mládež</t>
  </si>
  <si>
    <t>Klub 17</t>
  </si>
  <si>
    <t>Centrum sociální a ošetřovatelské pomoci Praha 15</t>
  </si>
  <si>
    <t>Odlehčovací služby</t>
  </si>
  <si>
    <t>Centrum sociální a ošetřovatelské pomoci Praha 5</t>
  </si>
  <si>
    <t>Dům sociálních služeb Na Neklance</t>
  </si>
  <si>
    <t>Centrum sociálních služeb Nebušice</t>
  </si>
  <si>
    <t>Terénní pečovatelská služba</t>
  </si>
  <si>
    <t>Pobytové odlehčovací služby</t>
  </si>
  <si>
    <t>Centrum sociálních služeb Praha 2</t>
  </si>
  <si>
    <t>Domov pro seniory Máchova</t>
  </si>
  <si>
    <t>Denní stacionář</t>
  </si>
  <si>
    <t>Pobytová odlehčovací služba</t>
  </si>
  <si>
    <t>Domov pro seniory Jana Masaryka</t>
  </si>
  <si>
    <t>sociální služby poskytované ve zdravotnických zařízeních lůžkové péče</t>
  </si>
  <si>
    <t>Dům s pečovatelskou službou Harmonie</t>
  </si>
  <si>
    <t>Dům s pečovatelskou službou Kolovraty, příspěvková organizace</t>
  </si>
  <si>
    <t>Dům s pečovatelskou službou Kolovraty</t>
  </si>
  <si>
    <t>Gerontologické centrum</t>
  </si>
  <si>
    <t>Denní stacionář Gerontologického centra</t>
  </si>
  <si>
    <t>Osobní asistence v Gerontologickém centru</t>
  </si>
  <si>
    <t>Integrační centrum ZAHRADA v Praze 3</t>
  </si>
  <si>
    <t>Integrační centrum Zahrada v Praze 3</t>
  </si>
  <si>
    <t>Léčebna dlouhodobě nemocných</t>
  </si>
  <si>
    <t>Městská část Praha 20</t>
  </si>
  <si>
    <t>Městská část Praha 21</t>
  </si>
  <si>
    <t>Úřad městské části Praha21 - Pečovatelská služba</t>
  </si>
  <si>
    <t>Městská část Praha 22</t>
  </si>
  <si>
    <t>Městská část Praha-Zbraslav</t>
  </si>
  <si>
    <t>Ošetřovatelský domov Praha 3</t>
  </si>
  <si>
    <t>Ošetřovatelský domov-Domov pro seniory</t>
  </si>
  <si>
    <t>Pečovatelská služba Praha - Radotín</t>
  </si>
  <si>
    <t>Pečovatelská služba Praha 3</t>
  </si>
  <si>
    <t>Pečovatelská služba Prahy 6</t>
  </si>
  <si>
    <t>Pečovatelské centrum Praha 7</t>
  </si>
  <si>
    <t>Sociálně odlehčovací centrum</t>
  </si>
  <si>
    <t>Sociální a ošetřovatelské služby Praha 8 - SOS Praha 8</t>
  </si>
  <si>
    <t>Centrum aktivizačních programů</t>
  </si>
  <si>
    <t>Dům sociálních služeb</t>
  </si>
  <si>
    <t>Sociální služby městské části Praha 12, příspěvková organizace</t>
  </si>
  <si>
    <t>Sociálně ošetřovatelské centrum</t>
  </si>
  <si>
    <t>Středisko sociálních služeb Prahy 13</t>
  </si>
  <si>
    <t>pečovatelská služba terénní</t>
  </si>
  <si>
    <t>denní stacionář</t>
  </si>
  <si>
    <t>Ústav sociálních služeb v Praze 4</t>
  </si>
  <si>
    <t>Pečovatelská služba ÚSS4</t>
  </si>
  <si>
    <t>DS OZ Jílovská</t>
  </si>
  <si>
    <t>Název služby</t>
  </si>
  <si>
    <t>H</t>
  </si>
  <si>
    <t>L</t>
  </si>
  <si>
    <t>ÚV</t>
  </si>
  <si>
    <t>Zřizovatel příspěvkové organizace</t>
  </si>
  <si>
    <t>Zdůvornění nepodpory v grantovém řízení 2020</t>
  </si>
  <si>
    <t>MČ Praha 17</t>
  </si>
  <si>
    <t>MČ Praha 15</t>
  </si>
  <si>
    <t>MČ Praha 5</t>
  </si>
  <si>
    <t>MČ Praha 2</t>
  </si>
  <si>
    <t>MČ Praha 8</t>
  </si>
  <si>
    <t>MČ Praha 3</t>
  </si>
  <si>
    <t>MČ Praha 6</t>
  </si>
  <si>
    <t>MČ Praha 20</t>
  </si>
  <si>
    <t>MČ Praha 21</t>
  </si>
  <si>
    <t>MČ Praha 22</t>
  </si>
  <si>
    <t>MČ Praha 7</t>
  </si>
  <si>
    <t>MČ Praha 12</t>
  </si>
  <si>
    <t>MČ Praha 13</t>
  </si>
  <si>
    <t>MČ Praha 4</t>
  </si>
  <si>
    <t>MČ Nebušice</t>
  </si>
  <si>
    <t>MČ Dubeč</t>
  </si>
  <si>
    <t>MČ Praha 16</t>
  </si>
  <si>
    <t>MČ Kolovraty</t>
  </si>
  <si>
    <t>MČ Zbraslav</t>
  </si>
  <si>
    <t>Identifikátor</t>
  </si>
  <si>
    <t>Název organizace</t>
  </si>
  <si>
    <t>Druh sociální služby</t>
  </si>
  <si>
    <t>Cenová haldina upravená o specifika</t>
  </si>
  <si>
    <t>Výpočet veřejné podpory po odečtu úhrad</t>
  </si>
  <si>
    <t>Maximální návrh (požadavek) na udělení grantu</t>
  </si>
  <si>
    <t>Návrh na udělení grantu 2020</t>
  </si>
  <si>
    <t>Jednotka</t>
  </si>
  <si>
    <t>Jednotka z žádosti / v Krajské síti</t>
  </si>
  <si>
    <t>67365647 Celkem</t>
  </si>
  <si>
    <t>68405162 Celkem</t>
  </si>
  <si>
    <t>70108374 Celkem</t>
  </si>
  <si>
    <t>70888159 Celkem</t>
  </si>
  <si>
    <t>70880841 Celkem</t>
  </si>
  <si>
    <t>71240713 Celkem</t>
  </si>
  <si>
    <t>70926654 Celkem</t>
  </si>
  <si>
    <t>45250022 Celkem</t>
  </si>
  <si>
    <t>63831473 Celkem</t>
  </si>
  <si>
    <t>45243956 Celkem</t>
  </si>
  <si>
    <t>240192 Celkem</t>
  </si>
  <si>
    <t>240923 Celkem</t>
  </si>
  <si>
    <t>240915 Celkem</t>
  </si>
  <si>
    <t>241857 Celkem</t>
  </si>
  <si>
    <t>65990641 Celkem</t>
  </si>
  <si>
    <t>241598 Celkem</t>
  </si>
  <si>
    <t>70892326 Celkem</t>
  </si>
  <si>
    <t>70893969 Celkem</t>
  </si>
  <si>
    <t>70890307 Celkem</t>
  </si>
  <si>
    <t>70871213 Celkem</t>
  </si>
  <si>
    <t>70882169 Celkem</t>
  </si>
  <si>
    <t>639541 Celkem</t>
  </si>
  <si>
    <t>70886199 Celkem</t>
  </si>
  <si>
    <t>Celkový součet</t>
  </si>
  <si>
    <t>IČO</t>
  </si>
  <si>
    <t>Příloha č. 3 k usnesení Zastupitelstva HMP č. 13/6 ze dne 23. 1. 2020</t>
  </si>
  <si>
    <t>Poskytnutí dotací v Programu  podpory registrovaných sociálních služeb poskytovaných občanům hlavního města Prahy pro rok 2020 - městské části a příspěvkové organizace městských částí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</si>
</sst>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rgb="FFFFCC99"/>
      </patternFill>
    </fill>
    <fill>
      <patternFill patternType="solid">
        <fgColor theme="4" tint="0.59999389629810485"/>
        <bgColor rgb="FFFF6699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36" borderId="10" xfId="0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34" borderId="10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3" fontId="0" fillId="33" borderId="0" xfId="0" applyNumberFormat="1" applyFill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4" fontId="0" fillId="35" borderId="10" xfId="0" applyNumberForma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horizontal="center" vertical="center" wrapText="1"/>
    </xf>
    <xf numFmtId="3" fontId="18" fillId="38" borderId="10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3" fontId="18" fillId="35" borderId="1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39" borderId="10" xfId="0" applyFont="1" applyFill="1" applyBorder="1" applyAlignment="1">
      <alignment horizontal="center" vertical="center" wrapText="1"/>
    </xf>
    <xf numFmtId="3" fontId="16" fillId="39" borderId="10" xfId="0" applyNumberFormat="1" applyFont="1" applyFill="1" applyBorder="1" applyAlignment="1">
      <alignment horizontal="center" vertical="center"/>
    </xf>
    <xf numFmtId="3" fontId="21" fillId="39" borderId="0" xfId="0" applyNumberFormat="1" applyFont="1" applyFill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zoomScaleNormal="100" workbookViewId="0">
      <selection activeCell="A2" sqref="A2:F2"/>
    </sheetView>
  </sheetViews>
  <sheetFormatPr defaultRowHeight="24.95" customHeight="1" outlineLevelRow="2" x14ac:dyDescent="0.25"/>
  <cols>
    <col min="1" max="1" width="14.140625" style="2" customWidth="1"/>
    <col min="2" max="2" width="39.28515625" style="3" customWidth="1"/>
    <col min="3" max="3" width="19.28515625" style="3" customWidth="1"/>
    <col min="4" max="4" width="23" style="15" customWidth="1"/>
    <col min="5" max="5" width="25.42578125" style="3" customWidth="1"/>
    <col min="6" max="6" width="15.7109375" style="2" customWidth="1"/>
    <col min="7" max="7" width="16.140625" style="8" customWidth="1"/>
    <col min="8" max="8" width="19.5703125" style="20" customWidth="1"/>
    <col min="9" max="9" width="18.140625" style="6" customWidth="1"/>
    <col min="10" max="10" width="18.85546875" style="6" customWidth="1"/>
    <col min="11" max="11" width="18.5703125" style="12" customWidth="1"/>
    <col min="12" max="12" width="21.5703125" style="20" customWidth="1"/>
    <col min="13" max="13" width="67.7109375" style="21" customWidth="1"/>
  </cols>
  <sheetData>
    <row r="1" spans="1:13" ht="24.95" customHeight="1" x14ac:dyDescent="0.25">
      <c r="A1" s="28" t="s">
        <v>118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41.25" customHeight="1" x14ac:dyDescent="0.25">
      <c r="A2" s="27" t="s">
        <v>119</v>
      </c>
      <c r="B2" s="27"/>
      <c r="C2" s="27"/>
      <c r="D2" s="27"/>
      <c r="E2" s="27"/>
      <c r="F2" s="27"/>
    </row>
    <row r="3" spans="1:13" ht="72" customHeight="1" x14ac:dyDescent="0.25">
      <c r="A3" s="16" t="s">
        <v>84</v>
      </c>
      <c r="B3" s="16" t="s">
        <v>85</v>
      </c>
      <c r="C3" s="16" t="s">
        <v>117</v>
      </c>
      <c r="D3" s="16" t="s">
        <v>86</v>
      </c>
      <c r="E3" s="16" t="s">
        <v>59</v>
      </c>
      <c r="F3" s="16" t="s">
        <v>91</v>
      </c>
      <c r="G3" s="17" t="s">
        <v>92</v>
      </c>
      <c r="H3" s="22" t="s">
        <v>87</v>
      </c>
      <c r="I3" s="18" t="s">
        <v>88</v>
      </c>
      <c r="J3" s="19" t="s">
        <v>89</v>
      </c>
      <c r="K3" s="19" t="s">
        <v>90</v>
      </c>
      <c r="L3" s="22" t="s">
        <v>63</v>
      </c>
      <c r="M3" s="22" t="s">
        <v>64</v>
      </c>
    </row>
    <row r="4" spans="1:13" ht="35.1" customHeight="1" outlineLevel="2" x14ac:dyDescent="0.25">
      <c r="A4" s="4">
        <v>1072525</v>
      </c>
      <c r="B4" s="7" t="s">
        <v>10</v>
      </c>
      <c r="C4" s="1">
        <v>67365647</v>
      </c>
      <c r="D4" s="13" t="s">
        <v>1</v>
      </c>
      <c r="E4" s="1" t="s">
        <v>11</v>
      </c>
      <c r="F4" s="4" t="s">
        <v>62</v>
      </c>
      <c r="G4" s="9">
        <v>2.8</v>
      </c>
      <c r="H4" s="10">
        <v>689951</v>
      </c>
      <c r="I4" s="5">
        <v>1931862.7999999998</v>
      </c>
      <c r="J4" s="10">
        <v>325000</v>
      </c>
      <c r="K4" s="10">
        <v>325000</v>
      </c>
      <c r="L4" s="10" t="s">
        <v>65</v>
      </c>
      <c r="M4" s="10"/>
    </row>
    <row r="5" spans="1:13" ht="35.1" customHeight="1" outlineLevel="2" x14ac:dyDescent="0.25">
      <c r="A5" s="4">
        <v>3240405</v>
      </c>
      <c r="B5" s="7" t="s">
        <v>10</v>
      </c>
      <c r="C5" s="1">
        <v>67365647</v>
      </c>
      <c r="D5" s="13" t="s">
        <v>4</v>
      </c>
      <c r="E5" s="1" t="s">
        <v>5</v>
      </c>
      <c r="F5" s="4" t="s">
        <v>62</v>
      </c>
      <c r="G5" s="9">
        <v>16.2</v>
      </c>
      <c r="H5" s="10">
        <v>627803</v>
      </c>
      <c r="I5" s="5">
        <v>8970408.5999999996</v>
      </c>
      <c r="J5" s="10">
        <v>850000</v>
      </c>
      <c r="K5" s="10">
        <v>850000</v>
      </c>
      <c r="L5" s="10" t="s">
        <v>65</v>
      </c>
      <c r="M5" s="10"/>
    </row>
    <row r="6" spans="1:13" ht="35.1" customHeight="1" outlineLevel="2" x14ac:dyDescent="0.25">
      <c r="A6" s="4">
        <v>4549974</v>
      </c>
      <c r="B6" s="7" t="s">
        <v>10</v>
      </c>
      <c r="C6" s="1">
        <v>67365647</v>
      </c>
      <c r="D6" s="13" t="s">
        <v>12</v>
      </c>
      <c r="E6" s="1" t="s">
        <v>13</v>
      </c>
      <c r="F6" s="4" t="s">
        <v>62</v>
      </c>
      <c r="G6" s="9">
        <v>3.177</v>
      </c>
      <c r="H6" s="10">
        <v>697625</v>
      </c>
      <c r="I6" s="5">
        <v>2216354.625</v>
      </c>
      <c r="J6" s="10">
        <v>315000</v>
      </c>
      <c r="K6" s="10">
        <v>315000</v>
      </c>
      <c r="L6" s="10" t="s">
        <v>65</v>
      </c>
      <c r="M6" s="10"/>
    </row>
    <row r="7" spans="1:13" ht="35.1" customHeight="1" outlineLevel="1" x14ac:dyDescent="0.25">
      <c r="A7" s="4"/>
      <c r="B7" s="7"/>
      <c r="C7" s="24" t="s">
        <v>93</v>
      </c>
      <c r="D7" s="13"/>
      <c r="E7" s="14"/>
      <c r="F7" s="4"/>
      <c r="G7" s="9"/>
      <c r="H7" s="10"/>
      <c r="I7" s="5"/>
      <c r="J7" s="10"/>
      <c r="K7" s="25">
        <f>SUBTOTAL(9,K4:K6)</f>
        <v>1490000</v>
      </c>
      <c r="L7" s="10"/>
      <c r="M7" s="10"/>
    </row>
    <row r="8" spans="1:13" ht="65.25" customHeight="1" outlineLevel="2" x14ac:dyDescent="0.25">
      <c r="A8" s="4">
        <v>4726799</v>
      </c>
      <c r="B8" s="7" t="s">
        <v>14</v>
      </c>
      <c r="C8" s="1">
        <v>68405162</v>
      </c>
      <c r="D8" s="13" t="s">
        <v>4</v>
      </c>
      <c r="E8" s="1" t="s">
        <v>5</v>
      </c>
      <c r="F8" s="4" t="s">
        <v>62</v>
      </c>
      <c r="G8" s="9">
        <v>16.933</v>
      </c>
      <c r="H8" s="10">
        <v>627803</v>
      </c>
      <c r="I8" s="5">
        <v>10116988.198999999</v>
      </c>
      <c r="J8" s="10">
        <v>900000</v>
      </c>
      <c r="K8" s="10">
        <v>900000</v>
      </c>
      <c r="L8" s="10" t="s">
        <v>66</v>
      </c>
      <c r="M8" s="10"/>
    </row>
    <row r="9" spans="1:13" ht="35.1" customHeight="1" outlineLevel="2" x14ac:dyDescent="0.25">
      <c r="A9" s="4">
        <v>7275287</v>
      </c>
      <c r="B9" s="7" t="s">
        <v>14</v>
      </c>
      <c r="C9" s="1">
        <v>68405162</v>
      </c>
      <c r="D9" s="13" t="s">
        <v>9</v>
      </c>
      <c r="E9" s="1" t="s">
        <v>15</v>
      </c>
      <c r="F9" s="4" t="s">
        <v>61</v>
      </c>
      <c r="G9" s="9">
        <v>8</v>
      </c>
      <c r="H9" s="10">
        <v>555723</v>
      </c>
      <c r="I9" s="5">
        <v>3485784</v>
      </c>
      <c r="J9" s="10">
        <v>500000</v>
      </c>
      <c r="K9" s="10">
        <v>472000</v>
      </c>
      <c r="L9" s="10" t="s">
        <v>66</v>
      </c>
      <c r="M9" s="10"/>
    </row>
    <row r="10" spans="1:13" ht="35.1" customHeight="1" outlineLevel="2" x14ac:dyDescent="0.25">
      <c r="A10" s="4">
        <v>8568124</v>
      </c>
      <c r="B10" s="7" t="s">
        <v>14</v>
      </c>
      <c r="C10" s="1">
        <v>68405162</v>
      </c>
      <c r="D10" s="13" t="s">
        <v>6</v>
      </c>
      <c r="E10" s="1" t="s">
        <v>7</v>
      </c>
      <c r="F10" s="4" t="s">
        <v>61</v>
      </c>
      <c r="G10" s="9">
        <v>29</v>
      </c>
      <c r="H10" s="10">
        <v>718858.1</v>
      </c>
      <c r="I10" s="5">
        <v>15458884.899999999</v>
      </c>
      <c r="J10" s="10">
        <v>1500000</v>
      </c>
      <c r="K10" s="10">
        <v>1500000</v>
      </c>
      <c r="L10" s="10" t="s">
        <v>66</v>
      </c>
      <c r="M10" s="10"/>
    </row>
    <row r="11" spans="1:13" ht="35.1" customHeight="1" outlineLevel="1" x14ac:dyDescent="0.25">
      <c r="A11" s="4"/>
      <c r="B11" s="7"/>
      <c r="C11" s="24" t="s">
        <v>94</v>
      </c>
      <c r="D11" s="13"/>
      <c r="E11" s="14"/>
      <c r="F11" s="4"/>
      <c r="G11" s="9"/>
      <c r="H11" s="10"/>
      <c r="I11" s="5"/>
      <c r="J11" s="10"/>
      <c r="K11" s="25">
        <f>SUBTOTAL(9,K8:K10)</f>
        <v>2872000</v>
      </c>
      <c r="L11" s="10"/>
      <c r="M11" s="10"/>
    </row>
    <row r="12" spans="1:13" ht="35.1" customHeight="1" outlineLevel="2" x14ac:dyDescent="0.25">
      <c r="A12" s="4">
        <v>1807017</v>
      </c>
      <c r="B12" s="7" t="s">
        <v>16</v>
      </c>
      <c r="C12" s="1">
        <v>70108374</v>
      </c>
      <c r="D12" s="13" t="s">
        <v>9</v>
      </c>
      <c r="E12" s="1" t="s">
        <v>17</v>
      </c>
      <c r="F12" s="4" t="s">
        <v>61</v>
      </c>
      <c r="G12" s="9">
        <v>27</v>
      </c>
      <c r="H12" s="10">
        <v>555723</v>
      </c>
      <c r="I12" s="5">
        <v>11764521</v>
      </c>
      <c r="J12" s="10">
        <v>1500000</v>
      </c>
      <c r="K12" s="10">
        <v>1500000</v>
      </c>
      <c r="L12" s="10" t="s">
        <v>67</v>
      </c>
      <c r="M12" s="10"/>
    </row>
    <row r="13" spans="1:13" ht="35.1" customHeight="1" outlineLevel="2" x14ac:dyDescent="0.25">
      <c r="A13" s="4">
        <v>8120676</v>
      </c>
      <c r="B13" s="7" t="s">
        <v>16</v>
      </c>
      <c r="C13" s="1">
        <v>70108374</v>
      </c>
      <c r="D13" s="13" t="s">
        <v>4</v>
      </c>
      <c r="E13" s="1" t="s">
        <v>5</v>
      </c>
      <c r="F13" s="4" t="s">
        <v>62</v>
      </c>
      <c r="G13" s="9">
        <v>42.88</v>
      </c>
      <c r="H13" s="10">
        <v>627803</v>
      </c>
      <c r="I13" s="5">
        <v>25462831.096812878</v>
      </c>
      <c r="J13" s="10">
        <v>3000000</v>
      </c>
      <c r="K13" s="10">
        <v>3000000</v>
      </c>
      <c r="L13" s="10" t="s">
        <v>67</v>
      </c>
      <c r="M13" s="10"/>
    </row>
    <row r="14" spans="1:13" ht="35.1" customHeight="1" outlineLevel="1" x14ac:dyDescent="0.25">
      <c r="A14" s="4"/>
      <c r="B14" s="7"/>
      <c r="C14" s="24" t="s">
        <v>95</v>
      </c>
      <c r="D14" s="13"/>
      <c r="E14" s="14"/>
      <c r="F14" s="4"/>
      <c r="G14" s="9"/>
      <c r="H14" s="10"/>
      <c r="I14" s="5"/>
      <c r="J14" s="10"/>
      <c r="K14" s="25">
        <f>SUBTOTAL(9,K12:K13)</f>
        <v>4500000</v>
      </c>
      <c r="L14" s="10"/>
      <c r="M14" s="10"/>
    </row>
    <row r="15" spans="1:13" ht="35.1" customHeight="1" outlineLevel="2" x14ac:dyDescent="0.25">
      <c r="A15" s="4">
        <v>7560369</v>
      </c>
      <c r="B15" s="7" t="s">
        <v>18</v>
      </c>
      <c r="C15" s="1">
        <v>70888159</v>
      </c>
      <c r="D15" s="13" t="s">
        <v>4</v>
      </c>
      <c r="E15" s="1" t="s">
        <v>19</v>
      </c>
      <c r="F15" s="4" t="s">
        <v>62</v>
      </c>
      <c r="G15" s="9">
        <v>6.6</v>
      </c>
      <c r="H15" s="10">
        <v>627803</v>
      </c>
      <c r="I15" s="5">
        <v>3707556.6643379363</v>
      </c>
      <c r="J15" s="10">
        <v>820000</v>
      </c>
      <c r="K15" s="10">
        <v>820000</v>
      </c>
      <c r="L15" s="10" t="s">
        <v>79</v>
      </c>
      <c r="M15" s="10"/>
    </row>
    <row r="16" spans="1:13" ht="35.1" customHeight="1" outlineLevel="2" x14ac:dyDescent="0.25">
      <c r="A16" s="4">
        <v>8429414</v>
      </c>
      <c r="B16" s="7" t="s">
        <v>18</v>
      </c>
      <c r="C16" s="1">
        <v>70888159</v>
      </c>
      <c r="D16" s="13" t="s">
        <v>9</v>
      </c>
      <c r="E16" s="1" t="s">
        <v>20</v>
      </c>
      <c r="F16" s="4" t="s">
        <v>61</v>
      </c>
      <c r="G16" s="9">
        <v>4</v>
      </c>
      <c r="H16" s="10">
        <v>555723</v>
      </c>
      <c r="I16" s="5">
        <v>1742892</v>
      </c>
      <c r="J16" s="10">
        <v>470000</v>
      </c>
      <c r="K16" s="10">
        <v>395000</v>
      </c>
      <c r="L16" s="10" t="s">
        <v>79</v>
      </c>
      <c r="M16" s="10"/>
    </row>
    <row r="17" spans="1:13" ht="35.1" customHeight="1" outlineLevel="1" x14ac:dyDescent="0.25">
      <c r="A17" s="4"/>
      <c r="B17" s="7"/>
      <c r="C17" s="24" t="s">
        <v>96</v>
      </c>
      <c r="D17" s="13"/>
      <c r="E17" s="14"/>
      <c r="F17" s="4"/>
      <c r="G17" s="9"/>
      <c r="H17" s="10"/>
      <c r="I17" s="5"/>
      <c r="J17" s="10"/>
      <c r="K17" s="25">
        <f>SUBTOTAL(9,K15:K16)</f>
        <v>1215000</v>
      </c>
      <c r="L17" s="10"/>
      <c r="M17" s="10"/>
    </row>
    <row r="18" spans="1:13" ht="35.1" customHeight="1" outlineLevel="2" x14ac:dyDescent="0.25">
      <c r="A18" s="4">
        <v>1183900</v>
      </c>
      <c r="B18" s="7" t="s">
        <v>21</v>
      </c>
      <c r="C18" s="1">
        <v>70880841</v>
      </c>
      <c r="D18" s="13" t="s">
        <v>8</v>
      </c>
      <c r="E18" s="1" t="s">
        <v>22</v>
      </c>
      <c r="F18" s="4" t="s">
        <v>61</v>
      </c>
      <c r="G18" s="9">
        <v>50</v>
      </c>
      <c r="H18" s="10">
        <v>611300.80000000005</v>
      </c>
      <c r="I18" s="5">
        <v>21505040.000000004</v>
      </c>
      <c r="J18" s="10">
        <v>8000000</v>
      </c>
      <c r="K18" s="10">
        <v>4004000</v>
      </c>
      <c r="L18" s="10" t="s">
        <v>68</v>
      </c>
      <c r="M18" s="10"/>
    </row>
    <row r="19" spans="1:13" ht="35.1" customHeight="1" outlineLevel="2" x14ac:dyDescent="0.25">
      <c r="A19" s="4">
        <v>2314259</v>
      </c>
      <c r="B19" s="7" t="s">
        <v>21</v>
      </c>
      <c r="C19" s="1">
        <v>70880841</v>
      </c>
      <c r="D19" s="13" t="s">
        <v>2</v>
      </c>
      <c r="E19" s="1" t="s">
        <v>23</v>
      </c>
      <c r="F19" s="4" t="s">
        <v>62</v>
      </c>
      <c r="G19" s="9">
        <v>3.05</v>
      </c>
      <c r="H19" s="10">
        <v>631866</v>
      </c>
      <c r="I19" s="5">
        <v>1831191.2999999998</v>
      </c>
      <c r="J19" s="10">
        <v>600000</v>
      </c>
      <c r="K19" s="10">
        <v>382000</v>
      </c>
      <c r="L19" s="10" t="s">
        <v>68</v>
      </c>
      <c r="M19" s="10"/>
    </row>
    <row r="20" spans="1:13" ht="35.1" customHeight="1" outlineLevel="2" x14ac:dyDescent="0.25">
      <c r="A20" s="4">
        <v>3531080</v>
      </c>
      <c r="B20" s="7" t="s">
        <v>21</v>
      </c>
      <c r="C20" s="1">
        <v>70880841</v>
      </c>
      <c r="D20" s="13" t="s">
        <v>9</v>
      </c>
      <c r="E20" s="1" t="s">
        <v>24</v>
      </c>
      <c r="F20" s="4" t="s">
        <v>61</v>
      </c>
      <c r="G20" s="9">
        <v>8</v>
      </c>
      <c r="H20" s="10">
        <v>555723</v>
      </c>
      <c r="I20" s="5">
        <v>3485784</v>
      </c>
      <c r="J20" s="10">
        <v>1000000</v>
      </c>
      <c r="K20" s="10">
        <v>589000</v>
      </c>
      <c r="L20" s="10" t="s">
        <v>68</v>
      </c>
      <c r="M20" s="10"/>
    </row>
    <row r="21" spans="1:13" ht="35.1" customHeight="1" outlineLevel="2" x14ac:dyDescent="0.25">
      <c r="A21" s="4">
        <v>3551390</v>
      </c>
      <c r="B21" s="7" t="s">
        <v>21</v>
      </c>
      <c r="C21" s="1">
        <v>70880841</v>
      </c>
      <c r="D21" s="13" t="s">
        <v>4</v>
      </c>
      <c r="E21" s="1" t="s">
        <v>5</v>
      </c>
      <c r="F21" s="4" t="s">
        <v>62</v>
      </c>
      <c r="G21" s="9">
        <v>37</v>
      </c>
      <c r="H21" s="10">
        <v>627803</v>
      </c>
      <c r="I21" s="5">
        <v>22004515.75594493</v>
      </c>
      <c r="J21" s="10">
        <v>8000000</v>
      </c>
      <c r="K21" s="10">
        <v>4371000</v>
      </c>
      <c r="L21" s="10" t="s">
        <v>68</v>
      </c>
      <c r="M21" s="10"/>
    </row>
    <row r="22" spans="1:13" ht="35.1" customHeight="1" outlineLevel="2" x14ac:dyDescent="0.25">
      <c r="A22" s="4">
        <v>4250890</v>
      </c>
      <c r="B22" s="7" t="s">
        <v>21</v>
      </c>
      <c r="C22" s="1">
        <v>70880841</v>
      </c>
      <c r="D22" s="13" t="s">
        <v>8</v>
      </c>
      <c r="E22" s="1" t="s">
        <v>25</v>
      </c>
      <c r="F22" s="4" t="s">
        <v>61</v>
      </c>
      <c r="G22" s="9">
        <v>12</v>
      </c>
      <c r="H22" s="10">
        <v>611300.80000000005</v>
      </c>
      <c r="I22" s="5">
        <v>5139609.6000000006</v>
      </c>
      <c r="J22" s="10">
        <v>2000000</v>
      </c>
      <c r="K22" s="10">
        <v>717000</v>
      </c>
      <c r="L22" s="10" t="s">
        <v>68</v>
      </c>
      <c r="M22" s="10"/>
    </row>
    <row r="23" spans="1:13" ht="35.1" customHeight="1" outlineLevel="1" x14ac:dyDescent="0.25">
      <c r="A23" s="4"/>
      <c r="B23" s="7"/>
      <c r="C23" s="24" t="s">
        <v>97</v>
      </c>
      <c r="D23" s="13"/>
      <c r="E23" s="14"/>
      <c r="F23" s="4"/>
      <c r="G23" s="9"/>
      <c r="H23" s="10"/>
      <c r="I23" s="5"/>
      <c r="J23" s="10"/>
      <c r="K23" s="25">
        <f>SUBTOTAL(9,K18:K22)</f>
        <v>10063000</v>
      </c>
      <c r="L23" s="10"/>
      <c r="M23" s="10"/>
    </row>
    <row r="24" spans="1:13" ht="48.75" customHeight="1" outlineLevel="2" x14ac:dyDescent="0.25">
      <c r="A24" s="4">
        <v>8861629</v>
      </c>
      <c r="B24" s="7" t="s">
        <v>27</v>
      </c>
      <c r="C24" s="1">
        <v>71240713</v>
      </c>
      <c r="D24" s="13" t="s">
        <v>4</v>
      </c>
      <c r="E24" s="1" t="s">
        <v>5</v>
      </c>
      <c r="F24" s="4" t="s">
        <v>62</v>
      </c>
      <c r="G24" s="9">
        <v>9.1</v>
      </c>
      <c r="H24" s="10">
        <v>627803</v>
      </c>
      <c r="I24" s="5">
        <v>5607782.4605995715</v>
      </c>
      <c r="J24" s="10">
        <v>100000</v>
      </c>
      <c r="K24" s="10">
        <v>100000</v>
      </c>
      <c r="L24" s="10" t="s">
        <v>80</v>
      </c>
      <c r="M24" s="10"/>
    </row>
    <row r="25" spans="1:13" ht="48.75" customHeight="1" outlineLevel="1" x14ac:dyDescent="0.25">
      <c r="A25" s="4"/>
      <c r="B25" s="7"/>
      <c r="C25" s="24" t="s">
        <v>98</v>
      </c>
      <c r="D25" s="13"/>
      <c r="E25" s="14"/>
      <c r="F25" s="4"/>
      <c r="G25" s="9"/>
      <c r="H25" s="10"/>
      <c r="I25" s="5"/>
      <c r="J25" s="10"/>
      <c r="K25" s="25">
        <f>SUBTOTAL(9,K24:K24)</f>
        <v>100000</v>
      </c>
      <c r="L25" s="10"/>
      <c r="M25" s="10"/>
    </row>
    <row r="26" spans="1:13" ht="35.1" customHeight="1" outlineLevel="2" x14ac:dyDescent="0.25">
      <c r="A26" s="4">
        <v>9291032</v>
      </c>
      <c r="B26" s="7" t="s">
        <v>28</v>
      </c>
      <c r="C26" s="1">
        <v>70926654</v>
      </c>
      <c r="D26" s="13" t="s">
        <v>4</v>
      </c>
      <c r="E26" s="1" t="s">
        <v>29</v>
      </c>
      <c r="F26" s="4" t="s">
        <v>62</v>
      </c>
      <c r="G26" s="9">
        <v>1.8</v>
      </c>
      <c r="H26" s="10">
        <v>627803</v>
      </c>
      <c r="I26" s="5">
        <v>1074014.2715953309</v>
      </c>
      <c r="J26" s="10">
        <v>135450</v>
      </c>
      <c r="K26" s="10">
        <v>135000</v>
      </c>
      <c r="L26" s="10" t="s">
        <v>82</v>
      </c>
      <c r="M26" s="10"/>
    </row>
    <row r="27" spans="1:13" ht="35.1" customHeight="1" outlineLevel="1" x14ac:dyDescent="0.25">
      <c r="A27" s="4"/>
      <c r="B27" s="7"/>
      <c r="C27" s="24" t="s">
        <v>99</v>
      </c>
      <c r="D27" s="13"/>
      <c r="E27" s="14"/>
      <c r="F27" s="4"/>
      <c r="G27" s="9"/>
      <c r="H27" s="10"/>
      <c r="I27" s="5"/>
      <c r="J27" s="10"/>
      <c r="K27" s="25">
        <f>SUBTOTAL(9,K26:K26)</f>
        <v>135000</v>
      </c>
      <c r="L27" s="10"/>
      <c r="M27" s="10"/>
    </row>
    <row r="28" spans="1:13" ht="45" customHeight="1" outlineLevel="2" x14ac:dyDescent="0.25">
      <c r="A28" s="4">
        <v>5174148</v>
      </c>
      <c r="B28" s="7" t="s">
        <v>30</v>
      </c>
      <c r="C28" s="1">
        <v>45250022</v>
      </c>
      <c r="D28" s="13" t="s">
        <v>26</v>
      </c>
      <c r="E28" s="1" t="s">
        <v>30</v>
      </c>
      <c r="F28" s="4" t="s">
        <v>61</v>
      </c>
      <c r="G28" s="9">
        <v>5</v>
      </c>
      <c r="H28" s="10">
        <v>473561</v>
      </c>
      <c r="I28" s="5">
        <v>1767805</v>
      </c>
      <c r="J28" s="10">
        <v>109282</v>
      </c>
      <c r="K28" s="10">
        <v>109000</v>
      </c>
      <c r="L28" s="10" t="s">
        <v>69</v>
      </c>
      <c r="M28" s="10"/>
    </row>
    <row r="29" spans="1:13" ht="35.1" customHeight="1" outlineLevel="2" x14ac:dyDescent="0.25">
      <c r="A29" s="4">
        <v>7786121</v>
      </c>
      <c r="B29" s="7" t="s">
        <v>30</v>
      </c>
      <c r="C29" s="1">
        <v>45250022</v>
      </c>
      <c r="D29" s="13" t="s">
        <v>2</v>
      </c>
      <c r="E29" s="1" t="s">
        <v>31</v>
      </c>
      <c r="F29" s="4" t="s">
        <v>62</v>
      </c>
      <c r="G29" s="9">
        <v>6.15</v>
      </c>
      <c r="H29" s="10">
        <v>631866</v>
      </c>
      <c r="I29" s="5">
        <v>3405975.9000000004</v>
      </c>
      <c r="J29" s="10">
        <v>495685</v>
      </c>
      <c r="K29" s="10">
        <v>495000</v>
      </c>
      <c r="L29" s="10" t="s">
        <v>69</v>
      </c>
      <c r="M29" s="10"/>
    </row>
    <row r="30" spans="1:13" ht="51" customHeight="1" outlineLevel="2" x14ac:dyDescent="0.25">
      <c r="A30" s="4">
        <v>9111293</v>
      </c>
      <c r="B30" s="7" t="s">
        <v>30</v>
      </c>
      <c r="C30" s="1">
        <v>45250022</v>
      </c>
      <c r="D30" s="13" t="s">
        <v>0</v>
      </c>
      <c r="E30" s="1" t="s">
        <v>32</v>
      </c>
      <c r="F30" s="4" t="s">
        <v>60</v>
      </c>
      <c r="G30" s="9">
        <v>5000</v>
      </c>
      <c r="H30" s="10">
        <v>527</v>
      </c>
      <c r="I30" s="5">
        <v>2185000</v>
      </c>
      <c r="J30" s="10">
        <v>406228</v>
      </c>
      <c r="K30" s="10">
        <v>333000</v>
      </c>
      <c r="L30" s="10" t="s">
        <v>69</v>
      </c>
      <c r="M30" s="10"/>
    </row>
    <row r="31" spans="1:13" ht="51" customHeight="1" outlineLevel="1" x14ac:dyDescent="0.25">
      <c r="A31" s="4"/>
      <c r="B31" s="7"/>
      <c r="C31" s="24" t="s">
        <v>100</v>
      </c>
      <c r="D31" s="13"/>
      <c r="E31" s="14"/>
      <c r="F31" s="4"/>
      <c r="G31" s="9"/>
      <c r="H31" s="10"/>
      <c r="I31" s="5"/>
      <c r="J31" s="10"/>
      <c r="K31" s="25">
        <f>SUBTOTAL(9,K28:K30)</f>
        <v>937000</v>
      </c>
      <c r="L31" s="10"/>
      <c r="M31" s="10"/>
    </row>
    <row r="32" spans="1:13" ht="46.5" customHeight="1" outlineLevel="2" x14ac:dyDescent="0.25">
      <c r="A32" s="4">
        <v>3122440</v>
      </c>
      <c r="B32" s="7" t="s">
        <v>33</v>
      </c>
      <c r="C32" s="1">
        <v>63831473</v>
      </c>
      <c r="D32" s="13" t="s">
        <v>2</v>
      </c>
      <c r="E32" s="1" t="s">
        <v>34</v>
      </c>
      <c r="F32" s="4" t="s">
        <v>62</v>
      </c>
      <c r="G32" s="9">
        <v>32.025999999999996</v>
      </c>
      <c r="H32" s="10">
        <v>789832.5</v>
      </c>
      <c r="I32" s="5">
        <v>25093635.644999996</v>
      </c>
      <c r="J32" s="10">
        <v>1562500</v>
      </c>
      <c r="K32" s="10">
        <v>1562000</v>
      </c>
      <c r="L32" s="10" t="s">
        <v>70</v>
      </c>
      <c r="M32" s="10"/>
    </row>
    <row r="33" spans="1:13" ht="46.5" customHeight="1" outlineLevel="1" x14ac:dyDescent="0.25">
      <c r="A33" s="4"/>
      <c r="B33" s="7"/>
      <c r="C33" s="24" t="s">
        <v>101</v>
      </c>
      <c r="D33" s="13"/>
      <c r="E33" s="14"/>
      <c r="F33" s="4"/>
      <c r="G33" s="9"/>
      <c r="H33" s="10"/>
      <c r="I33" s="5"/>
      <c r="J33" s="10"/>
      <c r="K33" s="25">
        <f>SUBTOTAL(9,K32:K32)</f>
        <v>1562000</v>
      </c>
      <c r="L33" s="10"/>
      <c r="M33" s="10"/>
    </row>
    <row r="34" spans="1:13" ht="35.1" customHeight="1" outlineLevel="2" x14ac:dyDescent="0.25">
      <c r="A34" s="4">
        <v>7589278</v>
      </c>
      <c r="B34" s="7" t="s">
        <v>35</v>
      </c>
      <c r="C34" s="1">
        <v>45243956</v>
      </c>
      <c r="D34" s="13" t="s">
        <v>26</v>
      </c>
      <c r="E34" s="1" t="s">
        <v>35</v>
      </c>
      <c r="F34" s="4" t="s">
        <v>61</v>
      </c>
      <c r="G34" s="9">
        <v>6</v>
      </c>
      <c r="H34" s="10">
        <v>473561</v>
      </c>
      <c r="I34" s="5">
        <v>2121366</v>
      </c>
      <c r="J34" s="10">
        <v>1368736</v>
      </c>
      <c r="K34" s="10">
        <v>139000</v>
      </c>
      <c r="L34" s="10" t="s">
        <v>71</v>
      </c>
      <c r="M34" s="10"/>
    </row>
    <row r="35" spans="1:13" ht="35.1" customHeight="1" outlineLevel="1" x14ac:dyDescent="0.25">
      <c r="A35" s="4"/>
      <c r="B35" s="7"/>
      <c r="C35" s="24" t="s">
        <v>102</v>
      </c>
      <c r="D35" s="13"/>
      <c r="E35" s="14"/>
      <c r="F35" s="4"/>
      <c r="G35" s="9"/>
      <c r="H35" s="10"/>
      <c r="I35" s="5"/>
      <c r="J35" s="10"/>
      <c r="K35" s="25">
        <f>SUBTOTAL(9,K34:K34)</f>
        <v>139000</v>
      </c>
      <c r="L35" s="10"/>
      <c r="M35" s="10"/>
    </row>
    <row r="36" spans="1:13" ht="35.1" customHeight="1" outlineLevel="2" x14ac:dyDescent="0.25">
      <c r="A36" s="4">
        <v>8642772</v>
      </c>
      <c r="B36" s="7" t="s">
        <v>36</v>
      </c>
      <c r="C36" s="1">
        <v>240192</v>
      </c>
      <c r="D36" s="13" t="s">
        <v>4</v>
      </c>
      <c r="E36" s="1" t="s">
        <v>36</v>
      </c>
      <c r="F36" s="4" t="s">
        <v>62</v>
      </c>
      <c r="G36" s="9">
        <v>7.9</v>
      </c>
      <c r="H36" s="10">
        <v>627803</v>
      </c>
      <c r="I36" s="5">
        <v>4752466.3363008974</v>
      </c>
      <c r="J36" s="10">
        <v>1300000</v>
      </c>
      <c r="K36" s="10">
        <v>684000</v>
      </c>
      <c r="L36" s="10" t="s">
        <v>72</v>
      </c>
      <c r="M36" s="10"/>
    </row>
    <row r="37" spans="1:13" ht="35.1" customHeight="1" outlineLevel="1" x14ac:dyDescent="0.25">
      <c r="A37" s="4"/>
      <c r="B37" s="7"/>
      <c r="C37" s="24" t="s">
        <v>103</v>
      </c>
      <c r="D37" s="13"/>
      <c r="E37" s="14"/>
      <c r="F37" s="4"/>
      <c r="G37" s="9"/>
      <c r="H37" s="10"/>
      <c r="I37" s="5"/>
      <c r="J37" s="10"/>
      <c r="K37" s="25">
        <f>SUBTOTAL(9,K36:K36)</f>
        <v>684000</v>
      </c>
      <c r="L37" s="10"/>
      <c r="M37" s="10"/>
    </row>
    <row r="38" spans="1:13" ht="51.75" customHeight="1" outlineLevel="2" x14ac:dyDescent="0.25">
      <c r="A38" s="4">
        <v>2517939</v>
      </c>
      <c r="B38" s="7" t="s">
        <v>37</v>
      </c>
      <c r="C38" s="1">
        <v>240923</v>
      </c>
      <c r="D38" s="13" t="s">
        <v>4</v>
      </c>
      <c r="E38" s="1" t="s">
        <v>38</v>
      </c>
      <c r="F38" s="4" t="s">
        <v>62</v>
      </c>
      <c r="G38" s="9">
        <v>4</v>
      </c>
      <c r="H38" s="10">
        <v>627803</v>
      </c>
      <c r="I38" s="5">
        <v>2430198.6666666665</v>
      </c>
      <c r="J38" s="10">
        <v>560000</v>
      </c>
      <c r="K38" s="10">
        <v>338000</v>
      </c>
      <c r="L38" s="10" t="s">
        <v>73</v>
      </c>
      <c r="M38" s="10"/>
    </row>
    <row r="39" spans="1:13" ht="51.75" customHeight="1" outlineLevel="1" x14ac:dyDescent="0.25">
      <c r="A39" s="4"/>
      <c r="B39" s="7"/>
      <c r="C39" s="24" t="s">
        <v>104</v>
      </c>
      <c r="D39" s="13"/>
      <c r="E39" s="14"/>
      <c r="F39" s="4"/>
      <c r="G39" s="9"/>
      <c r="H39" s="10"/>
      <c r="I39" s="5"/>
      <c r="J39" s="10"/>
      <c r="K39" s="25">
        <f>SUBTOTAL(9,K38:K38)</f>
        <v>338000</v>
      </c>
      <c r="L39" s="10"/>
      <c r="M39" s="10"/>
    </row>
    <row r="40" spans="1:13" ht="36.75" customHeight="1" outlineLevel="2" x14ac:dyDescent="0.25">
      <c r="A40" s="4">
        <v>6929444</v>
      </c>
      <c r="B40" s="7" t="s">
        <v>39</v>
      </c>
      <c r="C40" s="1">
        <v>240915</v>
      </c>
      <c r="D40" s="13" t="s">
        <v>4</v>
      </c>
      <c r="E40" s="1" t="s">
        <v>39</v>
      </c>
      <c r="F40" s="4" t="s">
        <v>62</v>
      </c>
      <c r="G40" s="9">
        <v>3.5</v>
      </c>
      <c r="H40" s="10">
        <v>627803</v>
      </c>
      <c r="I40" s="5">
        <v>2170150.5</v>
      </c>
      <c r="J40" s="10">
        <v>350000</v>
      </c>
      <c r="K40" s="10">
        <v>350000</v>
      </c>
      <c r="L40" s="10" t="s">
        <v>74</v>
      </c>
      <c r="M40" s="10"/>
    </row>
    <row r="41" spans="1:13" ht="36.75" customHeight="1" outlineLevel="1" x14ac:dyDescent="0.25">
      <c r="A41" s="4"/>
      <c r="B41" s="7"/>
      <c r="C41" s="24" t="s">
        <v>105</v>
      </c>
      <c r="D41" s="13"/>
      <c r="E41" s="14"/>
      <c r="F41" s="4"/>
      <c r="G41" s="9"/>
      <c r="H41" s="10"/>
      <c r="I41" s="5"/>
      <c r="J41" s="10"/>
      <c r="K41" s="25">
        <f>SUBTOTAL(9,K40:K40)</f>
        <v>350000</v>
      </c>
      <c r="L41" s="10"/>
      <c r="M41" s="10"/>
    </row>
    <row r="42" spans="1:13" ht="35.1" customHeight="1" outlineLevel="2" x14ac:dyDescent="0.25">
      <c r="A42" s="4">
        <v>9815948</v>
      </c>
      <c r="B42" s="7" t="s">
        <v>40</v>
      </c>
      <c r="C42" s="1">
        <v>241857</v>
      </c>
      <c r="D42" s="13" t="s">
        <v>4</v>
      </c>
      <c r="E42" s="1" t="s">
        <v>5</v>
      </c>
      <c r="F42" s="4" t="s">
        <v>62</v>
      </c>
      <c r="G42" s="9">
        <v>3.2</v>
      </c>
      <c r="H42" s="10">
        <v>627803</v>
      </c>
      <c r="I42" s="5">
        <v>1830969.2111219133</v>
      </c>
      <c r="J42" s="10">
        <v>1100000</v>
      </c>
      <c r="K42" s="10">
        <v>126000</v>
      </c>
      <c r="L42" s="10" t="s">
        <v>83</v>
      </c>
      <c r="M42" s="10"/>
    </row>
    <row r="43" spans="1:13" ht="35.1" customHeight="1" outlineLevel="1" x14ac:dyDescent="0.25">
      <c r="A43" s="4"/>
      <c r="B43" s="7"/>
      <c r="C43" s="24" t="s">
        <v>106</v>
      </c>
      <c r="D43" s="13"/>
      <c r="E43" s="14"/>
      <c r="F43" s="4"/>
      <c r="G43" s="9"/>
      <c r="H43" s="10"/>
      <c r="I43" s="5"/>
      <c r="J43" s="10"/>
      <c r="K43" s="25">
        <f>SUBTOTAL(9,K42:K42)</f>
        <v>126000</v>
      </c>
      <c r="L43" s="10"/>
      <c r="M43" s="10"/>
    </row>
    <row r="44" spans="1:13" ht="35.1" customHeight="1" outlineLevel="2" x14ac:dyDescent="0.25">
      <c r="A44" s="4">
        <v>1292613</v>
      </c>
      <c r="B44" s="7" t="s">
        <v>41</v>
      </c>
      <c r="C44" s="1">
        <v>65990641</v>
      </c>
      <c r="D44" s="13" t="s">
        <v>8</v>
      </c>
      <c r="E44" s="1" t="s">
        <v>42</v>
      </c>
      <c r="F44" s="4" t="s">
        <v>61</v>
      </c>
      <c r="G44" s="9">
        <v>87</v>
      </c>
      <c r="H44" s="10">
        <v>555728</v>
      </c>
      <c r="I44" s="5">
        <v>32976336</v>
      </c>
      <c r="J44" s="10">
        <v>5000000</v>
      </c>
      <c r="K44" s="10">
        <v>5000000</v>
      </c>
      <c r="L44" s="10" t="s">
        <v>70</v>
      </c>
      <c r="M44" s="10"/>
    </row>
    <row r="45" spans="1:13" ht="35.1" customHeight="1" outlineLevel="1" x14ac:dyDescent="0.25">
      <c r="A45" s="4"/>
      <c r="B45" s="7"/>
      <c r="C45" s="24" t="s">
        <v>107</v>
      </c>
      <c r="D45" s="13"/>
      <c r="E45" s="14"/>
      <c r="F45" s="4"/>
      <c r="G45" s="9"/>
      <c r="H45" s="10"/>
      <c r="I45" s="5"/>
      <c r="J45" s="10"/>
      <c r="K45" s="25">
        <f>SUBTOTAL(9,K44:K44)</f>
        <v>5000000</v>
      </c>
      <c r="L45" s="10"/>
      <c r="M45" s="10"/>
    </row>
    <row r="46" spans="1:13" ht="35.1" customHeight="1" outlineLevel="2" x14ac:dyDescent="0.25">
      <c r="A46" s="4">
        <v>9353125</v>
      </c>
      <c r="B46" s="7" t="s">
        <v>43</v>
      </c>
      <c r="C46" s="1">
        <v>241598</v>
      </c>
      <c r="D46" s="13" t="s">
        <v>4</v>
      </c>
      <c r="E46" s="1" t="s">
        <v>43</v>
      </c>
      <c r="F46" s="4" t="s">
        <v>62</v>
      </c>
      <c r="G46" s="9">
        <v>10.63</v>
      </c>
      <c r="H46" s="10">
        <v>627803</v>
      </c>
      <c r="I46" s="5">
        <v>6251814.6748862173</v>
      </c>
      <c r="J46" s="10">
        <v>1256700</v>
      </c>
      <c r="K46" s="10">
        <v>979000</v>
      </c>
      <c r="L46" s="10" t="s">
        <v>81</v>
      </c>
      <c r="M46" s="10"/>
    </row>
    <row r="47" spans="1:13" ht="35.1" customHeight="1" outlineLevel="1" x14ac:dyDescent="0.25">
      <c r="A47" s="4"/>
      <c r="B47" s="7"/>
      <c r="C47" s="24" t="s">
        <v>108</v>
      </c>
      <c r="D47" s="13"/>
      <c r="E47" s="14"/>
      <c r="F47" s="4"/>
      <c r="G47" s="9"/>
      <c r="H47" s="10"/>
      <c r="I47" s="5"/>
      <c r="J47" s="10"/>
      <c r="K47" s="25">
        <f>SUBTOTAL(9,K46:K46)</f>
        <v>979000</v>
      </c>
      <c r="L47" s="10"/>
      <c r="M47" s="10"/>
    </row>
    <row r="48" spans="1:13" ht="35.1" customHeight="1" outlineLevel="2" x14ac:dyDescent="0.25">
      <c r="A48" s="4">
        <v>2793007</v>
      </c>
      <c r="B48" s="7" t="s">
        <v>44</v>
      </c>
      <c r="C48" s="1">
        <v>70892326</v>
      </c>
      <c r="D48" s="13" t="s">
        <v>4</v>
      </c>
      <c r="E48" s="1" t="s">
        <v>4</v>
      </c>
      <c r="F48" s="4" t="s">
        <v>62</v>
      </c>
      <c r="G48" s="9">
        <v>56.536999999999999</v>
      </c>
      <c r="H48" s="10">
        <v>627803</v>
      </c>
      <c r="I48" s="5">
        <v>32785098.211000003</v>
      </c>
      <c r="J48" s="10">
        <v>5000000</v>
      </c>
      <c r="K48" s="10">
        <v>5000000</v>
      </c>
      <c r="L48" s="10" t="s">
        <v>70</v>
      </c>
      <c r="M48" s="10"/>
    </row>
    <row r="49" spans="1:13" ht="35.1" customHeight="1" outlineLevel="1" x14ac:dyDescent="0.25">
      <c r="A49" s="4"/>
      <c r="B49" s="7"/>
      <c r="C49" s="24" t="s">
        <v>109</v>
      </c>
      <c r="D49" s="13"/>
      <c r="E49" s="14"/>
      <c r="F49" s="4"/>
      <c r="G49" s="9"/>
      <c r="H49" s="10"/>
      <c r="I49" s="5"/>
      <c r="J49" s="10"/>
      <c r="K49" s="25">
        <f>SUBTOTAL(9,K48:K48)</f>
        <v>5000000</v>
      </c>
      <c r="L49" s="10"/>
      <c r="M49" s="10"/>
    </row>
    <row r="50" spans="1:13" ht="35.1" customHeight="1" outlineLevel="2" x14ac:dyDescent="0.25">
      <c r="A50" s="4">
        <v>6192569</v>
      </c>
      <c r="B50" s="7" t="s">
        <v>45</v>
      </c>
      <c r="C50" s="1">
        <v>70893969</v>
      </c>
      <c r="D50" s="13" t="s">
        <v>4</v>
      </c>
      <c r="E50" s="1" t="s">
        <v>45</v>
      </c>
      <c r="F50" s="4" t="s">
        <v>62</v>
      </c>
      <c r="G50" s="9">
        <v>53.3</v>
      </c>
      <c r="H50" s="10">
        <v>627803</v>
      </c>
      <c r="I50" s="5">
        <v>31480519.566411231</v>
      </c>
      <c r="J50" s="10">
        <v>1500000</v>
      </c>
      <c r="K50" s="10">
        <v>1500000</v>
      </c>
      <c r="L50" s="10" t="s">
        <v>71</v>
      </c>
      <c r="M50" s="10"/>
    </row>
    <row r="51" spans="1:13" ht="35.1" customHeight="1" outlineLevel="1" x14ac:dyDescent="0.25">
      <c r="A51" s="4"/>
      <c r="B51" s="7"/>
      <c r="C51" s="24" t="s">
        <v>110</v>
      </c>
      <c r="D51" s="13"/>
      <c r="E51" s="14"/>
      <c r="F51" s="4"/>
      <c r="G51" s="9"/>
      <c r="H51" s="10"/>
      <c r="I51" s="5"/>
      <c r="J51" s="10"/>
      <c r="K51" s="25">
        <f>SUBTOTAL(9,K50:K50)</f>
        <v>1500000</v>
      </c>
      <c r="L51" s="10"/>
      <c r="M51" s="10"/>
    </row>
    <row r="52" spans="1:13" ht="45" customHeight="1" outlineLevel="2" x14ac:dyDescent="0.25">
      <c r="A52" s="4">
        <v>1648302</v>
      </c>
      <c r="B52" s="7" t="s">
        <v>46</v>
      </c>
      <c r="C52" s="1">
        <v>70890307</v>
      </c>
      <c r="D52" s="13" t="s">
        <v>9</v>
      </c>
      <c r="E52" s="1" t="s">
        <v>47</v>
      </c>
      <c r="F52" s="4" t="s">
        <v>61</v>
      </c>
      <c r="G52" s="9">
        <v>38</v>
      </c>
      <c r="H52" s="10">
        <v>555723</v>
      </c>
      <c r="I52" s="5">
        <v>16557474</v>
      </c>
      <c r="J52" s="10">
        <v>2439000</v>
      </c>
      <c r="K52" s="10">
        <v>2439000</v>
      </c>
      <c r="L52" s="10" t="s">
        <v>75</v>
      </c>
      <c r="M52" s="10"/>
    </row>
    <row r="53" spans="1:13" ht="35.1" customHeight="1" outlineLevel="2" x14ac:dyDescent="0.25">
      <c r="A53" s="4">
        <v>7248933</v>
      </c>
      <c r="B53" s="7" t="s">
        <v>46</v>
      </c>
      <c r="C53" s="1">
        <v>70890307</v>
      </c>
      <c r="D53" s="13" t="s">
        <v>4</v>
      </c>
      <c r="E53" s="1" t="s">
        <v>5</v>
      </c>
      <c r="F53" s="4" t="s">
        <v>62</v>
      </c>
      <c r="G53" s="9">
        <v>54.731000000000002</v>
      </c>
      <c r="H53" s="10">
        <v>627803</v>
      </c>
      <c r="I53" s="5">
        <v>30550285.993000001</v>
      </c>
      <c r="J53" s="10">
        <v>4621000</v>
      </c>
      <c r="K53" s="10">
        <v>4621000</v>
      </c>
      <c r="L53" s="10" t="s">
        <v>75</v>
      </c>
      <c r="M53" s="10"/>
    </row>
    <row r="54" spans="1:13" ht="64.5" customHeight="1" outlineLevel="2" x14ac:dyDescent="0.25">
      <c r="A54" s="4">
        <v>7457965</v>
      </c>
      <c r="B54" s="7" t="s">
        <v>46</v>
      </c>
      <c r="C54" s="1">
        <v>70890307</v>
      </c>
      <c r="D54" s="13" t="s">
        <v>2</v>
      </c>
      <c r="E54" s="1" t="s">
        <v>23</v>
      </c>
      <c r="F54" s="4" t="s">
        <v>62</v>
      </c>
      <c r="G54" s="9">
        <v>3.839</v>
      </c>
      <c r="H54" s="10">
        <v>631866</v>
      </c>
      <c r="I54" s="5">
        <v>2035733.574</v>
      </c>
      <c r="J54" s="10">
        <v>290000</v>
      </c>
      <c r="K54" s="10">
        <v>290000</v>
      </c>
      <c r="L54" s="10" t="s">
        <v>75</v>
      </c>
      <c r="M54" s="10"/>
    </row>
    <row r="55" spans="1:13" ht="64.5" customHeight="1" outlineLevel="1" x14ac:dyDescent="0.25">
      <c r="A55" s="4"/>
      <c r="B55" s="7"/>
      <c r="C55" s="24" t="s">
        <v>111</v>
      </c>
      <c r="D55" s="13"/>
      <c r="E55" s="14"/>
      <c r="F55" s="4"/>
      <c r="G55" s="9"/>
      <c r="H55" s="10"/>
      <c r="I55" s="5"/>
      <c r="J55" s="10"/>
      <c r="K55" s="25">
        <f>SUBTOTAL(9,K52:K54)</f>
        <v>7350000</v>
      </c>
      <c r="L55" s="10"/>
      <c r="M55" s="10"/>
    </row>
    <row r="56" spans="1:13" ht="35.1" customHeight="1" outlineLevel="2" x14ac:dyDescent="0.25">
      <c r="A56" s="4">
        <v>1074963</v>
      </c>
      <c r="B56" s="7" t="s">
        <v>48</v>
      </c>
      <c r="C56" s="1">
        <v>70871213</v>
      </c>
      <c r="D56" s="13" t="s">
        <v>3</v>
      </c>
      <c r="E56" s="1" t="s">
        <v>49</v>
      </c>
      <c r="F56" s="4" t="s">
        <v>62</v>
      </c>
      <c r="G56" s="9">
        <v>2.6</v>
      </c>
      <c r="H56" s="10">
        <v>677912</v>
      </c>
      <c r="I56" s="5">
        <v>1762571.2</v>
      </c>
      <c r="J56" s="10">
        <v>760000</v>
      </c>
      <c r="K56" s="10">
        <v>235000</v>
      </c>
      <c r="L56" s="10" t="s">
        <v>69</v>
      </c>
      <c r="M56" s="10"/>
    </row>
    <row r="57" spans="1:13" ht="35.1" customHeight="1" outlineLevel="2" x14ac:dyDescent="0.25">
      <c r="A57" s="4">
        <v>1496288</v>
      </c>
      <c r="B57" s="7" t="s">
        <v>48</v>
      </c>
      <c r="C57" s="1">
        <v>70871213</v>
      </c>
      <c r="D57" s="13" t="s">
        <v>4</v>
      </c>
      <c r="E57" s="1" t="s">
        <v>4</v>
      </c>
      <c r="F57" s="4" t="s">
        <v>62</v>
      </c>
      <c r="G57" s="9">
        <v>56.82</v>
      </c>
      <c r="H57" s="10">
        <v>627803</v>
      </c>
      <c r="I57" s="5">
        <v>34245708.630054392</v>
      </c>
      <c r="J57" s="10">
        <v>9196400</v>
      </c>
      <c r="K57" s="10">
        <v>6118000</v>
      </c>
      <c r="L57" s="10" t="s">
        <v>69</v>
      </c>
      <c r="M57" s="10"/>
    </row>
    <row r="58" spans="1:13" ht="35.1" customHeight="1" outlineLevel="2" x14ac:dyDescent="0.25">
      <c r="A58" s="4">
        <v>4909330</v>
      </c>
      <c r="B58" s="7" t="s">
        <v>48</v>
      </c>
      <c r="C58" s="1">
        <v>70871213</v>
      </c>
      <c r="D58" s="13" t="s">
        <v>2</v>
      </c>
      <c r="E58" s="1" t="s">
        <v>23</v>
      </c>
      <c r="F58" s="4" t="s">
        <v>62</v>
      </c>
      <c r="G58" s="9">
        <v>4.7</v>
      </c>
      <c r="H58" s="10">
        <v>631866</v>
      </c>
      <c r="I58" s="5">
        <v>2669770.2000000002</v>
      </c>
      <c r="J58" s="10">
        <v>892000</v>
      </c>
      <c r="K58" s="10">
        <v>418000</v>
      </c>
      <c r="L58" s="10" t="s">
        <v>69</v>
      </c>
      <c r="M58" s="10"/>
    </row>
    <row r="59" spans="1:13" ht="35.1" customHeight="1" outlineLevel="2" x14ac:dyDescent="0.25">
      <c r="A59" s="4">
        <v>7333431</v>
      </c>
      <c r="B59" s="7" t="s">
        <v>48</v>
      </c>
      <c r="C59" s="1">
        <v>70871213</v>
      </c>
      <c r="D59" s="13" t="s">
        <v>9</v>
      </c>
      <c r="E59" s="1" t="s">
        <v>50</v>
      </c>
      <c r="F59" s="4" t="s">
        <v>61</v>
      </c>
      <c r="G59" s="9">
        <v>21</v>
      </c>
      <c r="H59" s="10">
        <v>555723</v>
      </c>
      <c r="I59" s="5">
        <v>9150183</v>
      </c>
      <c r="J59" s="10">
        <v>2662000</v>
      </c>
      <c r="K59" s="10">
        <v>1499000</v>
      </c>
      <c r="L59" s="10" t="s">
        <v>69</v>
      </c>
      <c r="M59" s="10"/>
    </row>
    <row r="60" spans="1:13" ht="35.1" customHeight="1" outlineLevel="1" x14ac:dyDescent="0.25">
      <c r="A60" s="4"/>
      <c r="B60" s="7"/>
      <c r="C60" s="24" t="s">
        <v>112</v>
      </c>
      <c r="D60" s="13"/>
      <c r="E60" s="14"/>
      <c r="F60" s="4"/>
      <c r="G60" s="9"/>
      <c r="H60" s="10"/>
      <c r="I60" s="5"/>
      <c r="J60" s="10"/>
      <c r="K60" s="25">
        <f>SUBTOTAL(9,K56:K59)</f>
        <v>8270000</v>
      </c>
      <c r="L60" s="10"/>
      <c r="M60" s="10"/>
    </row>
    <row r="61" spans="1:13" ht="35.1" customHeight="1" outlineLevel="2" x14ac:dyDescent="0.25">
      <c r="A61" s="4">
        <v>5571783</v>
      </c>
      <c r="B61" s="7" t="s">
        <v>51</v>
      </c>
      <c r="C61" s="1">
        <v>70882169</v>
      </c>
      <c r="D61" s="13" t="s">
        <v>4</v>
      </c>
      <c r="E61" s="1" t="s">
        <v>5</v>
      </c>
      <c r="F61" s="4" t="s">
        <v>62</v>
      </c>
      <c r="G61" s="9">
        <v>13.4</v>
      </c>
      <c r="H61" s="10">
        <v>627803</v>
      </c>
      <c r="I61" s="5">
        <v>7931426.341732285</v>
      </c>
      <c r="J61" s="10">
        <v>2000000</v>
      </c>
      <c r="K61" s="10">
        <v>1260000</v>
      </c>
      <c r="L61" s="10" t="s">
        <v>76</v>
      </c>
      <c r="M61" s="10"/>
    </row>
    <row r="62" spans="1:13" ht="35.1" customHeight="1" outlineLevel="2" x14ac:dyDescent="0.25">
      <c r="A62" s="4">
        <v>9772333</v>
      </c>
      <c r="B62" s="7" t="s">
        <v>51</v>
      </c>
      <c r="C62" s="1">
        <v>70882169</v>
      </c>
      <c r="D62" s="13" t="s">
        <v>9</v>
      </c>
      <c r="E62" s="1" t="s">
        <v>52</v>
      </c>
      <c r="F62" s="4" t="s">
        <v>61</v>
      </c>
      <c r="G62" s="9">
        <v>40</v>
      </c>
      <c r="H62" s="10">
        <v>694653.75</v>
      </c>
      <c r="I62" s="5">
        <v>22896150</v>
      </c>
      <c r="J62" s="10">
        <v>4500000</v>
      </c>
      <c r="K62" s="10">
        <v>4500000</v>
      </c>
      <c r="L62" s="10" t="s">
        <v>76</v>
      </c>
      <c r="M62" s="10"/>
    </row>
    <row r="63" spans="1:13" ht="35.1" customHeight="1" outlineLevel="1" x14ac:dyDescent="0.25">
      <c r="A63" s="4"/>
      <c r="B63" s="7"/>
      <c r="C63" s="24" t="s">
        <v>113</v>
      </c>
      <c r="D63" s="13"/>
      <c r="E63" s="14"/>
      <c r="F63" s="4"/>
      <c r="G63" s="9"/>
      <c r="H63" s="10"/>
      <c r="I63" s="5"/>
      <c r="J63" s="10"/>
      <c r="K63" s="25">
        <f>SUBTOTAL(9,K61:K62)</f>
        <v>5760000</v>
      </c>
      <c r="L63" s="10"/>
      <c r="M63" s="10"/>
    </row>
    <row r="64" spans="1:13" ht="35.1" customHeight="1" outlineLevel="2" x14ac:dyDescent="0.25">
      <c r="A64" s="4">
        <v>2538264</v>
      </c>
      <c r="B64" s="7" t="s">
        <v>53</v>
      </c>
      <c r="C64" s="11">
        <v>639541</v>
      </c>
      <c r="D64" s="13" t="s">
        <v>4</v>
      </c>
      <c r="E64" s="11" t="s">
        <v>54</v>
      </c>
      <c r="F64" s="4" t="s">
        <v>62</v>
      </c>
      <c r="G64" s="9">
        <v>11.2</v>
      </c>
      <c r="H64" s="10">
        <v>627803</v>
      </c>
      <c r="I64" s="5">
        <v>6662131.6167385234</v>
      </c>
      <c r="J64" s="10">
        <v>796465</v>
      </c>
      <c r="K64" s="10">
        <v>796000</v>
      </c>
      <c r="L64" s="10" t="s">
        <v>77</v>
      </c>
      <c r="M64" s="10"/>
    </row>
    <row r="65" spans="1:13" ht="35.1" customHeight="1" outlineLevel="2" x14ac:dyDescent="0.25">
      <c r="A65" s="4">
        <v>7260476</v>
      </c>
      <c r="B65" s="7" t="s">
        <v>53</v>
      </c>
      <c r="C65" s="11">
        <v>639541</v>
      </c>
      <c r="D65" s="13" t="s">
        <v>2</v>
      </c>
      <c r="E65" s="11" t="s">
        <v>55</v>
      </c>
      <c r="F65" s="4" t="s">
        <v>62</v>
      </c>
      <c r="G65" s="9">
        <v>3.1</v>
      </c>
      <c r="H65" s="10">
        <v>631866</v>
      </c>
      <c r="I65" s="5">
        <v>1794798.4925995192</v>
      </c>
      <c r="J65" s="10">
        <v>291719</v>
      </c>
      <c r="K65" s="10">
        <v>210000</v>
      </c>
      <c r="L65" s="10" t="s">
        <v>77</v>
      </c>
      <c r="M65" s="10"/>
    </row>
    <row r="66" spans="1:13" ht="35.1" customHeight="1" outlineLevel="1" x14ac:dyDescent="0.25">
      <c r="A66" s="4"/>
      <c r="B66" s="7"/>
      <c r="C66" s="24" t="s">
        <v>114</v>
      </c>
      <c r="D66" s="13"/>
      <c r="E66" s="14"/>
      <c r="F66" s="4"/>
      <c r="G66" s="9"/>
      <c r="H66" s="10"/>
      <c r="I66" s="5"/>
      <c r="J66" s="10"/>
      <c r="K66" s="25">
        <f>SUBTOTAL(9,K64:K65)</f>
        <v>1006000</v>
      </c>
      <c r="L66" s="10"/>
      <c r="M66" s="10"/>
    </row>
    <row r="67" spans="1:13" ht="35.1" customHeight="1" outlineLevel="2" x14ac:dyDescent="0.25">
      <c r="A67" s="4">
        <v>4112332</v>
      </c>
      <c r="B67" s="7" t="s">
        <v>56</v>
      </c>
      <c r="C67" s="11">
        <v>70886199</v>
      </c>
      <c r="D67" s="13" t="s">
        <v>4</v>
      </c>
      <c r="E67" s="11" t="s">
        <v>57</v>
      </c>
      <c r="F67" s="4" t="s">
        <v>62</v>
      </c>
      <c r="G67" s="9">
        <v>78.319999999999993</v>
      </c>
      <c r="H67" s="10">
        <v>627803</v>
      </c>
      <c r="I67" s="5">
        <v>47167212.410460159</v>
      </c>
      <c r="J67" s="10">
        <v>3800000</v>
      </c>
      <c r="K67" s="10">
        <v>3800000</v>
      </c>
      <c r="L67" s="10" t="s">
        <v>78</v>
      </c>
      <c r="M67" s="10"/>
    </row>
    <row r="68" spans="1:13" ht="35.1" customHeight="1" outlineLevel="2" x14ac:dyDescent="0.25">
      <c r="A68" s="4">
        <v>9499364</v>
      </c>
      <c r="B68" s="7" t="s">
        <v>56</v>
      </c>
      <c r="C68" s="11">
        <v>70886199</v>
      </c>
      <c r="D68" s="13" t="s">
        <v>9</v>
      </c>
      <c r="E68" s="11" t="s">
        <v>58</v>
      </c>
      <c r="F68" s="4" t="s">
        <v>61</v>
      </c>
      <c r="G68" s="9">
        <v>30</v>
      </c>
      <c r="H68" s="10">
        <v>555723</v>
      </c>
      <c r="I68" s="5">
        <v>13071690</v>
      </c>
      <c r="J68" s="10">
        <v>1500000</v>
      </c>
      <c r="K68" s="10">
        <v>1500000</v>
      </c>
      <c r="L68" s="10" t="s">
        <v>78</v>
      </c>
      <c r="M68" s="10"/>
    </row>
    <row r="69" spans="1:13" ht="35.1" customHeight="1" outlineLevel="1" x14ac:dyDescent="0.25">
      <c r="A69" s="4"/>
      <c r="B69" s="7"/>
      <c r="C69" s="24" t="s">
        <v>115</v>
      </c>
      <c r="D69" s="13"/>
      <c r="E69" s="14"/>
      <c r="F69" s="4"/>
      <c r="G69" s="9"/>
      <c r="H69" s="10"/>
      <c r="I69" s="5"/>
      <c r="J69" s="10"/>
      <c r="K69" s="25">
        <f>SUBTOTAL(9,K67:K68)</f>
        <v>5300000</v>
      </c>
      <c r="L69" s="10"/>
      <c r="M69" s="10"/>
    </row>
    <row r="70" spans="1:13" ht="24.95" customHeight="1" outlineLevel="1" x14ac:dyDescent="0.25">
      <c r="J70" s="6">
        <f>SUM(J4:J69)</f>
        <v>83773165</v>
      </c>
      <c r="K70" s="26">
        <f>SUM(K69,K66,K63,K60,K55,K51,K49,K47,K45,K43,K41,K39,K37,K35,K33,K31,K27,K25,K23,K17,K14,K11,K7)</f>
        <v>64676000</v>
      </c>
      <c r="M70" s="20"/>
    </row>
    <row r="71" spans="1:13" ht="24.95" customHeight="1" outlineLevel="1" x14ac:dyDescent="0.25">
      <c r="C71" s="23" t="s">
        <v>116</v>
      </c>
      <c r="M71" s="20"/>
    </row>
    <row r="72" spans="1:13" ht="24.95" customHeight="1" x14ac:dyDescent="0.25">
      <c r="M72" s="20"/>
    </row>
  </sheetData>
  <autoFilter ref="A3:M72">
    <sortState ref="A2:N326">
      <sortCondition ref="B1:B326"/>
    </sortState>
  </autoFilter>
  <mergeCells count="2">
    <mergeCell ref="A2:F2"/>
    <mergeCell ref="A1:M1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  <headerFooter>
    <oddFooter>&amp;C&amp;N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GRANTY 2020</vt:lpstr>
      <vt:lpstr>'GRANTY 2020'!Názvy_tisku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ZSP)</cp:lastModifiedBy>
  <cp:lastPrinted>2020-01-13T14:52:39Z</cp:lastPrinted>
  <dcterms:created xsi:type="dcterms:W3CDTF">2019-11-13T09:40:33Z</dcterms:created>
  <dcterms:modified xsi:type="dcterms:W3CDTF">2020-01-29T09:42:26Z</dcterms:modified>
</cp:coreProperties>
</file>